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18A75D1-81F0-430E-82C5-BEAE37A86400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ЈАСМИНА" sheetId="7" r:id="rId1"/>
    <sheet name="НАДИЦА" sheetId="8" r:id="rId2"/>
    <sheet name="НАДИЦА Некоплетни" sheetId="9" r:id="rId3"/>
    <sheet name="ПО МЕТОДОЛОГИЈА" sheetId="16" r:id="rId4"/>
  </sheets>
  <definedNames>
    <definedName name="_xlnm._FilterDatabase" localSheetId="0" hidden="1">ЈАСМИНА!$R$1:$R$894</definedName>
    <definedName name="_xlnm._FilterDatabase" localSheetId="1" hidden="1">НАДИЦА!$R$1:$R$834</definedName>
    <definedName name="_xlnm._FilterDatabase" localSheetId="3" hidden="1">'ПО МЕТОДОЛОГИЈА'!$A$1:$Q$2517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7" i="16" l="1"/>
  <c r="L326" i="16"/>
  <c r="L321" i="16"/>
  <c r="L319" i="16"/>
  <c r="L305" i="16"/>
  <c r="L303" i="16"/>
  <c r="L301" i="16"/>
  <c r="L299" i="16"/>
  <c r="L297" i="16"/>
  <c r="L295" i="16"/>
  <c r="L293" i="16"/>
  <c r="L291" i="16"/>
  <c r="L286" i="16"/>
  <c r="L281" i="16"/>
  <c r="L277" i="16"/>
  <c r="L274" i="16"/>
  <c r="L269" i="16"/>
  <c r="L267" i="16"/>
  <c r="L260" i="16"/>
  <c r="L259" i="16"/>
  <c r="L257" i="16"/>
  <c r="L255" i="16"/>
  <c r="L251" i="16"/>
  <c r="L247" i="16"/>
  <c r="L244" i="16"/>
  <c r="L242" i="16"/>
  <c r="L240" i="16"/>
  <c r="L238" i="16"/>
  <c r="L235" i="16"/>
  <c r="L233" i="16"/>
  <c r="L231" i="16"/>
  <c r="L229" i="16"/>
  <c r="L227" i="16"/>
  <c r="L225" i="16"/>
  <c r="L222" i="16"/>
  <c r="L220" i="16"/>
  <c r="L203" i="16"/>
  <c r="L199" i="16"/>
  <c r="L194" i="16"/>
  <c r="L192" i="16"/>
  <c r="L190" i="16"/>
  <c r="L188" i="16"/>
  <c r="L186" i="16"/>
  <c r="L184" i="16"/>
  <c r="L179" i="16"/>
  <c r="L176" i="16"/>
  <c r="L174" i="16"/>
  <c r="L172" i="16"/>
  <c r="L169" i="16"/>
  <c r="L167" i="16"/>
  <c r="L163" i="16"/>
  <c r="L161" i="16"/>
  <c r="L130" i="16"/>
  <c r="L123" i="16"/>
  <c r="L119" i="16"/>
  <c r="L112" i="16"/>
  <c r="L110" i="16"/>
  <c r="L108" i="16"/>
  <c r="L103" i="16"/>
  <c r="L100" i="16"/>
  <c r="L97" i="16"/>
  <c r="L95" i="16"/>
  <c r="L90" i="16"/>
  <c r="L88" i="16"/>
  <c r="L82" i="16"/>
  <c r="L80" i="16"/>
  <c r="L78" i="16"/>
  <c r="L73" i="16"/>
  <c r="L71" i="16"/>
  <c r="L68" i="16"/>
  <c r="L66" i="16"/>
  <c r="L65" i="16"/>
  <c r="L63" i="16"/>
  <c r="L60" i="16"/>
  <c r="L58" i="16"/>
  <c r="L56" i="16"/>
  <c r="L52" i="16"/>
  <c r="L49" i="16"/>
  <c r="L47" i="16"/>
  <c r="L36" i="16"/>
  <c r="L34" i="16"/>
  <c r="L31" i="16"/>
  <c r="L29" i="16"/>
  <c r="L26" i="16"/>
  <c r="L21" i="16"/>
  <c r="L19" i="16"/>
  <c r="L8" i="16"/>
  <c r="G2516" i="16"/>
  <c r="L2" i="16"/>
  <c r="L3" i="16"/>
  <c r="L5" i="16"/>
  <c r="L6" i="16"/>
  <c r="L7" i="16"/>
  <c r="L12" i="16"/>
  <c r="L13" i="16"/>
  <c r="L14" i="16"/>
  <c r="M14" i="16" s="1"/>
  <c r="N14" i="16" s="1"/>
  <c r="L16" i="16"/>
  <c r="M16" i="16" s="1"/>
  <c r="N16" i="16" s="1"/>
  <c r="L17" i="16"/>
  <c r="M17" i="16" s="1"/>
  <c r="N17" i="16" s="1"/>
  <c r="L18" i="16"/>
  <c r="M18" i="16" s="1"/>
  <c r="N18" i="16" s="1"/>
  <c r="L20" i="16"/>
  <c r="M20" i="16" s="1"/>
  <c r="N20" i="16" s="1"/>
  <c r="L22" i="16"/>
  <c r="M22" i="16" s="1"/>
  <c r="N22" i="16" s="1"/>
  <c r="L23" i="16"/>
  <c r="M23" i="16" s="1"/>
  <c r="N23" i="16" s="1"/>
  <c r="L24" i="16"/>
  <c r="M24" i="16" s="1"/>
  <c r="N24" i="16" s="1"/>
  <c r="L25" i="16"/>
  <c r="M25" i="16" s="1"/>
  <c r="N25" i="16" s="1"/>
  <c r="L27" i="16"/>
  <c r="L28" i="16"/>
  <c r="M28" i="16" s="1"/>
  <c r="N28" i="16" s="1"/>
  <c r="L30" i="16"/>
  <c r="L32" i="16"/>
  <c r="M32" i="16" s="1"/>
  <c r="N32" i="16" s="1"/>
  <c r="L33" i="16"/>
  <c r="L35" i="16"/>
  <c r="L37" i="16"/>
  <c r="L38" i="16"/>
  <c r="M38" i="16" s="1"/>
  <c r="N38" i="16" s="1"/>
  <c r="L39" i="16"/>
  <c r="M39" i="16" s="1"/>
  <c r="N39" i="16" s="1"/>
  <c r="L40" i="16"/>
  <c r="M40" i="16" s="1"/>
  <c r="N40" i="16" s="1"/>
  <c r="L41" i="16"/>
  <c r="M41" i="16" s="1"/>
  <c r="N41" i="16" s="1"/>
  <c r="L42" i="16"/>
  <c r="M42" i="16" s="1"/>
  <c r="N42" i="16" s="1"/>
  <c r="L43" i="16"/>
  <c r="M43" i="16" s="1"/>
  <c r="N43" i="16" s="1"/>
  <c r="L44" i="16"/>
  <c r="M44" i="16" s="1"/>
  <c r="N44" i="16" s="1"/>
  <c r="L45" i="16"/>
  <c r="M45" i="16" s="1"/>
  <c r="N45" i="16" s="1"/>
  <c r="L46" i="16"/>
  <c r="M46" i="16" s="1"/>
  <c r="N46" i="16" s="1"/>
  <c r="L48" i="16"/>
  <c r="L50" i="16"/>
  <c r="L51" i="16"/>
  <c r="L53" i="16"/>
  <c r="M53" i="16" s="1"/>
  <c r="N53" i="16" s="1"/>
  <c r="L54" i="16"/>
  <c r="M54" i="16" s="1"/>
  <c r="N54" i="16" s="1"/>
  <c r="L55" i="16"/>
  <c r="L57" i="16"/>
  <c r="L59" i="16"/>
  <c r="M59" i="16" s="1"/>
  <c r="N59" i="16" s="1"/>
  <c r="L61" i="16"/>
  <c r="M61" i="16" s="1"/>
  <c r="N61" i="16" s="1"/>
  <c r="L62" i="16"/>
  <c r="M62" i="16" s="1"/>
  <c r="N62" i="16" s="1"/>
  <c r="L64" i="16"/>
  <c r="M64" i="16" s="1"/>
  <c r="N64" i="16" s="1"/>
  <c r="L67" i="16"/>
  <c r="M67" i="16" s="1"/>
  <c r="N67" i="16" s="1"/>
  <c r="L70" i="16"/>
  <c r="M70" i="16" s="1"/>
  <c r="N70" i="16" s="1"/>
  <c r="L72" i="16"/>
  <c r="M72" i="16" s="1"/>
  <c r="N72" i="16" s="1"/>
  <c r="L74" i="16"/>
  <c r="M74" i="16" s="1"/>
  <c r="N74" i="16" s="1"/>
  <c r="L75" i="16"/>
  <c r="M75" i="16" s="1"/>
  <c r="N75" i="16" s="1"/>
  <c r="L76" i="16"/>
  <c r="L77" i="16"/>
  <c r="L79" i="16"/>
  <c r="L81" i="16"/>
  <c r="L83" i="16"/>
  <c r="L84" i="16"/>
  <c r="L85" i="16"/>
  <c r="L86" i="16"/>
  <c r="M86" i="16" s="1"/>
  <c r="N86" i="16" s="1"/>
  <c r="L87" i="16"/>
  <c r="M87" i="16" s="1"/>
  <c r="N87" i="16" s="1"/>
  <c r="L89" i="16"/>
  <c r="M89" i="16" s="1"/>
  <c r="N89" i="16" s="1"/>
  <c r="L91" i="16"/>
  <c r="M91" i="16" s="1"/>
  <c r="N91" i="16" s="1"/>
  <c r="L92" i="16"/>
  <c r="M92" i="16" s="1"/>
  <c r="N92" i="16" s="1"/>
  <c r="L93" i="16"/>
  <c r="M93" i="16" s="1"/>
  <c r="N93" i="16" s="1"/>
  <c r="L94" i="16"/>
  <c r="M94" i="16" s="1"/>
  <c r="N94" i="16" s="1"/>
  <c r="L96" i="16"/>
  <c r="M96" i="16" s="1"/>
  <c r="N96" i="16" s="1"/>
  <c r="L98" i="16"/>
  <c r="M98" i="16" s="1"/>
  <c r="N98" i="16" s="1"/>
  <c r="L99" i="16"/>
  <c r="L101" i="16"/>
  <c r="L102" i="16"/>
  <c r="L104" i="16"/>
  <c r="L105" i="16"/>
  <c r="M105" i="16" s="1"/>
  <c r="N105" i="16" s="1"/>
  <c r="L106" i="16"/>
  <c r="L107" i="16"/>
  <c r="L109" i="16"/>
  <c r="M109" i="16" s="1"/>
  <c r="N109" i="16" s="1"/>
  <c r="L111" i="16"/>
  <c r="M111" i="16" s="1"/>
  <c r="N111" i="16" s="1"/>
  <c r="L113" i="16"/>
  <c r="M113" i="16" s="1"/>
  <c r="N113" i="16" s="1"/>
  <c r="L114" i="16"/>
  <c r="M114" i="16" s="1"/>
  <c r="N114" i="16" s="1"/>
  <c r="L115" i="16"/>
  <c r="M115" i="16" s="1"/>
  <c r="N115" i="16" s="1"/>
  <c r="L116" i="16"/>
  <c r="M116" i="16" s="1"/>
  <c r="N116" i="16" s="1"/>
  <c r="L117" i="16"/>
  <c r="M117" i="16" s="1"/>
  <c r="N117" i="16" s="1"/>
  <c r="L118" i="16"/>
  <c r="M118" i="16" s="1"/>
  <c r="N118" i="16" s="1"/>
  <c r="L121" i="16"/>
  <c r="M121" i="16" s="1"/>
  <c r="N121" i="16" s="1"/>
  <c r="L122" i="16"/>
  <c r="L124" i="16"/>
  <c r="L125" i="16"/>
  <c r="L126" i="16"/>
  <c r="L127" i="16"/>
  <c r="M127" i="16" s="1"/>
  <c r="N127" i="16" s="1"/>
  <c r="L128" i="16"/>
  <c r="L129" i="16"/>
  <c r="M129" i="16" s="1"/>
  <c r="N129" i="16" s="1"/>
  <c r="L137" i="16"/>
  <c r="M137" i="16" s="1"/>
  <c r="N137" i="16" s="1"/>
  <c r="L139" i="16"/>
  <c r="L141" i="16"/>
  <c r="M141" i="16" s="1"/>
  <c r="N141" i="16" s="1"/>
  <c r="L142" i="16"/>
  <c r="M142" i="16" s="1"/>
  <c r="N142" i="16" s="1"/>
  <c r="L144" i="16"/>
  <c r="M144" i="16" s="1"/>
  <c r="N144" i="16" s="1"/>
  <c r="L147" i="16"/>
  <c r="M147" i="16" s="1"/>
  <c r="N147" i="16" s="1"/>
  <c r="L149" i="16"/>
  <c r="M149" i="16" s="1"/>
  <c r="N149" i="16" s="1"/>
  <c r="L151" i="16"/>
  <c r="M151" i="16" s="1"/>
  <c r="N151" i="16" s="1"/>
  <c r="L153" i="16"/>
  <c r="M153" i="16" s="1"/>
  <c r="N153" i="16" s="1"/>
  <c r="L155" i="16"/>
  <c r="L156" i="16"/>
  <c r="L157" i="16"/>
  <c r="L158" i="16"/>
  <c r="L159" i="16"/>
  <c r="L160" i="16"/>
  <c r="L162" i="16"/>
  <c r="M162" i="16" s="1"/>
  <c r="N162" i="16" s="1"/>
  <c r="L164" i="16"/>
  <c r="M164" i="16" s="1"/>
  <c r="N164" i="16" s="1"/>
  <c r="L165" i="16"/>
  <c r="L166" i="16"/>
  <c r="M166" i="16" s="1"/>
  <c r="N166" i="16" s="1"/>
  <c r="L168" i="16"/>
  <c r="M168" i="16" s="1"/>
  <c r="N168" i="16" s="1"/>
  <c r="L170" i="16"/>
  <c r="M170" i="16" s="1"/>
  <c r="N170" i="16" s="1"/>
  <c r="L171" i="16"/>
  <c r="M171" i="16" s="1"/>
  <c r="N171" i="16" s="1"/>
  <c r="L173" i="16"/>
  <c r="M173" i="16" s="1"/>
  <c r="N173" i="16" s="1"/>
  <c r="L175" i="16"/>
  <c r="M175" i="16" s="1"/>
  <c r="N175" i="16" s="1"/>
  <c r="L177" i="16"/>
  <c r="M177" i="16" s="1"/>
  <c r="N177" i="16" s="1"/>
  <c r="L178" i="16"/>
  <c r="L180" i="16"/>
  <c r="M180" i="16" s="1"/>
  <c r="N180" i="16" s="1"/>
  <c r="L181" i="16"/>
  <c r="L182" i="16"/>
  <c r="L183" i="16"/>
  <c r="L185" i="16"/>
  <c r="L187" i="16"/>
  <c r="L189" i="16"/>
  <c r="M189" i="16" s="1"/>
  <c r="N189" i="16" s="1"/>
  <c r="L191" i="16"/>
  <c r="L193" i="16"/>
  <c r="M193" i="16" s="1"/>
  <c r="N193" i="16" s="1"/>
  <c r="L195" i="16"/>
  <c r="M195" i="16" s="1"/>
  <c r="N195" i="16" s="1"/>
  <c r="L196" i="16"/>
  <c r="M196" i="16" s="1"/>
  <c r="N196" i="16" s="1"/>
  <c r="L197" i="16"/>
  <c r="M197" i="16" s="1"/>
  <c r="N197" i="16" s="1"/>
  <c r="L198" i="16"/>
  <c r="M198" i="16" s="1"/>
  <c r="N198" i="16" s="1"/>
  <c r="L200" i="16"/>
  <c r="M200" i="16" s="1"/>
  <c r="N200" i="16" s="1"/>
  <c r="L201" i="16"/>
  <c r="M201" i="16" s="1"/>
  <c r="N201" i="16" s="1"/>
  <c r="L202" i="16"/>
  <c r="L204" i="16"/>
  <c r="L205" i="16"/>
  <c r="L206" i="16"/>
  <c r="L207" i="16"/>
  <c r="L208" i="16"/>
  <c r="L209" i="16"/>
  <c r="M209" i="16" s="1"/>
  <c r="N209" i="16" s="1"/>
  <c r="L210" i="16"/>
  <c r="M210" i="16" s="1"/>
  <c r="N210" i="16" s="1"/>
  <c r="L211" i="16"/>
  <c r="L212" i="16"/>
  <c r="M212" i="16" s="1"/>
  <c r="N212" i="16" s="1"/>
  <c r="L213" i="16"/>
  <c r="M213" i="16" s="1"/>
  <c r="N213" i="16" s="1"/>
  <c r="L214" i="16"/>
  <c r="M214" i="16" s="1"/>
  <c r="N214" i="16" s="1"/>
  <c r="L215" i="16"/>
  <c r="M215" i="16" s="1"/>
  <c r="N215" i="16" s="1"/>
  <c r="L216" i="16"/>
  <c r="M216" i="16" s="1"/>
  <c r="N216" i="16" s="1"/>
  <c r="L217" i="16"/>
  <c r="M217" i="16" s="1"/>
  <c r="N217" i="16" s="1"/>
  <c r="L218" i="16"/>
  <c r="M218" i="16" s="1"/>
  <c r="N218" i="16" s="1"/>
  <c r="L219" i="16"/>
  <c r="L221" i="16"/>
  <c r="L223" i="16"/>
  <c r="L224" i="16"/>
  <c r="L226" i="16"/>
  <c r="L228" i="16"/>
  <c r="L230" i="16"/>
  <c r="M230" i="16" s="1"/>
  <c r="N230" i="16" s="1"/>
  <c r="L232" i="16"/>
  <c r="M232" i="16" s="1"/>
  <c r="N232" i="16" s="1"/>
  <c r="L234" i="16"/>
  <c r="L236" i="16"/>
  <c r="M236" i="16" s="1"/>
  <c r="N236" i="16" s="1"/>
  <c r="L237" i="16"/>
  <c r="M237" i="16" s="1"/>
  <c r="N237" i="16" s="1"/>
  <c r="L239" i="16"/>
  <c r="M239" i="16" s="1"/>
  <c r="N239" i="16" s="1"/>
  <c r="L241" i="16"/>
  <c r="M241" i="16" s="1"/>
  <c r="N241" i="16" s="1"/>
  <c r="L243" i="16"/>
  <c r="M243" i="16" s="1"/>
  <c r="N243" i="16" s="1"/>
  <c r="L245" i="16"/>
  <c r="M245" i="16" s="1"/>
  <c r="N245" i="16" s="1"/>
  <c r="L246" i="16"/>
  <c r="M246" i="16" s="1"/>
  <c r="N246" i="16" s="1"/>
  <c r="L248" i="16"/>
  <c r="L250" i="16"/>
  <c r="M250" i="16" s="1"/>
  <c r="N250" i="16" s="1"/>
  <c r="L252" i="16"/>
  <c r="L253" i="16"/>
  <c r="L254" i="16"/>
  <c r="M254" i="16" s="1"/>
  <c r="N254" i="16" s="1"/>
  <c r="L256" i="16"/>
  <c r="L258" i="16"/>
  <c r="M258" i="16" s="1"/>
  <c r="N258" i="16" s="1"/>
  <c r="L261" i="16"/>
  <c r="M261" i="16" s="1"/>
  <c r="N261" i="16" s="1"/>
  <c r="L262" i="16"/>
  <c r="L263" i="16"/>
  <c r="M263" i="16" s="1"/>
  <c r="N263" i="16" s="1"/>
  <c r="L264" i="16"/>
  <c r="M264" i="16" s="1"/>
  <c r="N264" i="16" s="1"/>
  <c r="L265" i="16"/>
  <c r="M265" i="16" s="1"/>
  <c r="N265" i="16" s="1"/>
  <c r="L266" i="16"/>
  <c r="M266" i="16" s="1"/>
  <c r="N266" i="16" s="1"/>
  <c r="L268" i="16"/>
  <c r="M268" i="16" s="1"/>
  <c r="N268" i="16" s="1"/>
  <c r="L270" i="16"/>
  <c r="M270" i="16" s="1"/>
  <c r="N270" i="16" s="1"/>
  <c r="L271" i="16"/>
  <c r="M271" i="16" s="1"/>
  <c r="N271" i="16" s="1"/>
  <c r="L272" i="16"/>
  <c r="L273" i="16"/>
  <c r="M273" i="16" s="1"/>
  <c r="N273" i="16" s="1"/>
  <c r="L275" i="16"/>
  <c r="L276" i="16"/>
  <c r="L278" i="16"/>
  <c r="L280" i="16"/>
  <c r="L282" i="16"/>
  <c r="L283" i="16"/>
  <c r="M283" i="16" s="1"/>
  <c r="N283" i="16" s="1"/>
  <c r="L284" i="16"/>
  <c r="L285" i="16"/>
  <c r="M285" i="16" s="1"/>
  <c r="N285" i="16" s="1"/>
  <c r="L287" i="16"/>
  <c r="M287" i="16" s="1"/>
  <c r="N287" i="16" s="1"/>
  <c r="L288" i="16"/>
  <c r="M288" i="16" s="1"/>
  <c r="N288" i="16" s="1"/>
  <c r="L290" i="16"/>
  <c r="M290" i="16" s="1"/>
  <c r="N290" i="16" s="1"/>
  <c r="L292" i="16"/>
  <c r="M292" i="16" s="1"/>
  <c r="N292" i="16" s="1"/>
  <c r="L294" i="16"/>
  <c r="M294" i="16" s="1"/>
  <c r="N294" i="16" s="1"/>
  <c r="L296" i="16"/>
  <c r="M296" i="16" s="1"/>
  <c r="N296" i="16" s="1"/>
  <c r="L298" i="16"/>
  <c r="L300" i="16"/>
  <c r="L302" i="16"/>
  <c r="L304" i="16"/>
  <c r="L306" i="16"/>
  <c r="M306" i="16" s="1"/>
  <c r="N306" i="16" s="1"/>
  <c r="L307" i="16"/>
  <c r="L308" i="16"/>
  <c r="L309" i="16"/>
  <c r="M309" i="16" s="1"/>
  <c r="N309" i="16" s="1"/>
  <c r="L310" i="16"/>
  <c r="L311" i="16"/>
  <c r="M311" i="16" s="1"/>
  <c r="N311" i="16" s="1"/>
  <c r="L312" i="16"/>
  <c r="M312" i="16" s="1"/>
  <c r="N312" i="16" s="1"/>
  <c r="L313" i="16"/>
  <c r="M313" i="16" s="1"/>
  <c r="N313" i="16" s="1"/>
  <c r="L314" i="16"/>
  <c r="M314" i="16" s="1"/>
  <c r="N314" i="16" s="1"/>
  <c r="L315" i="16"/>
  <c r="M315" i="16" s="1"/>
  <c r="N315" i="16" s="1"/>
  <c r="L316" i="16"/>
  <c r="M316" i="16" s="1"/>
  <c r="N316" i="16" s="1"/>
  <c r="L317" i="16"/>
  <c r="M317" i="16" s="1"/>
  <c r="N317" i="16" s="1"/>
  <c r="L318" i="16"/>
  <c r="L320" i="16"/>
  <c r="M320" i="16" s="1"/>
  <c r="N320" i="16" s="1"/>
  <c r="L322" i="16"/>
  <c r="L323" i="16"/>
  <c r="L324" i="16"/>
  <c r="L325" i="16"/>
  <c r="L328" i="16"/>
  <c r="L329" i="16"/>
  <c r="M329" i="16" s="1"/>
  <c r="N329" i="16" s="1"/>
  <c r="L330" i="16"/>
  <c r="M330" i="16" s="1"/>
  <c r="N330" i="16" s="1"/>
  <c r="L331" i="16"/>
  <c r="M331" i="16" s="1"/>
  <c r="N331" i="16" s="1"/>
  <c r="L332" i="16"/>
  <c r="M332" i="16" s="1"/>
  <c r="N332" i="16" s="1"/>
  <c r="L333" i="16"/>
  <c r="M333" i="16" s="1"/>
  <c r="N333" i="16" s="1"/>
  <c r="L334" i="16"/>
  <c r="M334" i="16" s="1"/>
  <c r="N334" i="16" s="1"/>
  <c r="L335" i="16"/>
  <c r="M335" i="16" s="1"/>
  <c r="N335" i="16" s="1"/>
  <c r="L336" i="16"/>
  <c r="M336" i="16" s="1"/>
  <c r="N336" i="16" s="1"/>
  <c r="L337" i="16"/>
  <c r="M337" i="16" s="1"/>
  <c r="N337" i="16" s="1"/>
  <c r="L338" i="16"/>
  <c r="L339" i="16"/>
  <c r="L340" i="16"/>
  <c r="L341" i="16"/>
  <c r="M341" i="16" s="1"/>
  <c r="N341" i="16" s="1"/>
  <c r="L342" i="16"/>
  <c r="L343" i="16"/>
  <c r="L344" i="16"/>
  <c r="L345" i="16"/>
  <c r="M345" i="16" s="1"/>
  <c r="N345" i="16" s="1"/>
  <c r="L346" i="16"/>
  <c r="M346" i="16" s="1"/>
  <c r="N346" i="16" s="1"/>
  <c r="L347" i="16"/>
  <c r="M347" i="16" s="1"/>
  <c r="N347" i="16" s="1"/>
  <c r="L348" i="16"/>
  <c r="M348" i="16" s="1"/>
  <c r="N348" i="16" s="1"/>
  <c r="L351" i="16"/>
  <c r="M351" i="16" s="1"/>
  <c r="N351" i="16" s="1"/>
  <c r="L352" i="16"/>
  <c r="M352" i="16" s="1"/>
  <c r="N352" i="16" s="1"/>
  <c r="L353" i="16"/>
  <c r="M353" i="16" s="1"/>
  <c r="N353" i="16" s="1"/>
  <c r="L354" i="16"/>
  <c r="M354" i="16" s="1"/>
  <c r="N354" i="16" s="1"/>
  <c r="L356" i="16"/>
  <c r="M356" i="16" s="1"/>
  <c r="N356" i="16" s="1"/>
  <c r="L358" i="16"/>
  <c r="L360" i="16"/>
  <c r="L361" i="16"/>
  <c r="L362" i="16"/>
  <c r="L365" i="16"/>
  <c r="M365" i="16" s="1"/>
  <c r="N365" i="16" s="1"/>
  <c r="L368" i="16"/>
  <c r="L371" i="16"/>
  <c r="L374" i="16"/>
  <c r="M374" i="16" s="1"/>
  <c r="N374" i="16" s="1"/>
  <c r="L377" i="16"/>
  <c r="L380" i="16"/>
  <c r="M380" i="16" s="1"/>
  <c r="N380" i="16" s="1"/>
  <c r="L383" i="16"/>
  <c r="M383" i="16" s="1"/>
  <c r="N383" i="16" s="1"/>
  <c r="L384" i="16"/>
  <c r="M384" i="16" s="1"/>
  <c r="N384" i="16" s="1"/>
  <c r="L385" i="16"/>
  <c r="M385" i="16" s="1"/>
  <c r="N385" i="16" s="1"/>
  <c r="L386" i="16"/>
  <c r="M386" i="16" s="1"/>
  <c r="N386" i="16" s="1"/>
  <c r="L387" i="16"/>
  <c r="M387" i="16" s="1"/>
  <c r="N387" i="16" s="1"/>
  <c r="L389" i="16"/>
  <c r="M389" i="16" s="1"/>
  <c r="N389" i="16" s="1"/>
  <c r="L390" i="16"/>
  <c r="L391" i="16"/>
  <c r="M391" i="16" s="1"/>
  <c r="N391" i="16" s="1"/>
  <c r="L392" i="16"/>
  <c r="L393" i="16"/>
  <c r="L394" i="16"/>
  <c r="M394" i="16" s="1"/>
  <c r="N394" i="16" s="1"/>
  <c r="L395" i="16"/>
  <c r="L396" i="16"/>
  <c r="L397" i="16"/>
  <c r="M397" i="16" s="1"/>
  <c r="N397" i="16" s="1"/>
  <c r="L398" i="16"/>
  <c r="M398" i="16" s="1"/>
  <c r="N398" i="16" s="1"/>
  <c r="L399" i="16"/>
  <c r="M399" i="16" s="1"/>
  <c r="N399" i="16" s="1"/>
  <c r="L400" i="16"/>
  <c r="M400" i="16" s="1"/>
  <c r="N400" i="16" s="1"/>
  <c r="L403" i="16"/>
  <c r="M403" i="16" s="1"/>
  <c r="N403" i="16" s="1"/>
  <c r="L405" i="16"/>
  <c r="M405" i="16" s="1"/>
  <c r="N405" i="16" s="1"/>
  <c r="L406" i="16"/>
  <c r="M406" i="16" s="1"/>
  <c r="N406" i="16" s="1"/>
  <c r="L407" i="16"/>
  <c r="M407" i="16" s="1"/>
  <c r="N407" i="16" s="1"/>
  <c r="L408" i="16"/>
  <c r="M408" i="16" s="1"/>
  <c r="N408" i="16" s="1"/>
  <c r="L409" i="16"/>
  <c r="L410" i="16"/>
  <c r="L411" i="16"/>
  <c r="L412" i="16"/>
  <c r="L413" i="16"/>
  <c r="M413" i="16" s="1"/>
  <c r="N413" i="16" s="1"/>
  <c r="L415" i="16"/>
  <c r="L420" i="16"/>
  <c r="L421" i="16"/>
  <c r="M421" i="16" s="1"/>
  <c r="N421" i="16" s="1"/>
  <c r="L422" i="16"/>
  <c r="L423" i="16"/>
  <c r="M423" i="16" s="1"/>
  <c r="N423" i="16" s="1"/>
  <c r="L429" i="16"/>
  <c r="M429" i="16" s="1"/>
  <c r="N429" i="16" s="1"/>
  <c r="L431" i="16"/>
  <c r="L432" i="16"/>
  <c r="M432" i="16" s="1"/>
  <c r="N432" i="16" s="1"/>
  <c r="L433" i="16"/>
  <c r="M433" i="16" s="1"/>
  <c r="N433" i="16" s="1"/>
  <c r="L434" i="16"/>
  <c r="M434" i="16" s="1"/>
  <c r="N434" i="16" s="1"/>
  <c r="L435" i="16"/>
  <c r="M435" i="16" s="1"/>
  <c r="N435" i="16" s="1"/>
  <c r="L436" i="16"/>
  <c r="L438" i="16"/>
  <c r="L439" i="16"/>
  <c r="L440" i="16"/>
  <c r="L441" i="16"/>
  <c r="L442" i="16"/>
  <c r="L443" i="16"/>
  <c r="L444" i="16"/>
  <c r="M444" i="16" s="1"/>
  <c r="N444" i="16" s="1"/>
  <c r="L445" i="16"/>
  <c r="L446" i="16"/>
  <c r="M446" i="16" s="1"/>
  <c r="N446" i="16" s="1"/>
  <c r="L447" i="16"/>
  <c r="M447" i="16" s="1"/>
  <c r="N447" i="16" s="1"/>
  <c r="L448" i="16"/>
  <c r="M448" i="16" s="1"/>
  <c r="N448" i="16" s="1"/>
  <c r="L449" i="16"/>
  <c r="M449" i="16" s="1"/>
  <c r="N449" i="16" s="1"/>
  <c r="L450" i="16"/>
  <c r="M450" i="16" s="1"/>
  <c r="N450" i="16" s="1"/>
  <c r="L452" i="16"/>
  <c r="M452" i="16" s="1"/>
  <c r="N452" i="16" s="1"/>
  <c r="L453" i="16"/>
  <c r="M453" i="16" s="1"/>
  <c r="N453" i="16" s="1"/>
  <c r="L454" i="16"/>
  <c r="L456" i="16"/>
  <c r="L458" i="16"/>
  <c r="L460" i="16"/>
  <c r="L461" i="16"/>
  <c r="M461" i="16" s="1"/>
  <c r="N461" i="16" s="1"/>
  <c r="L462" i="16"/>
  <c r="L463" i="16"/>
  <c r="M463" i="16" s="1"/>
  <c r="N463" i="16" s="1"/>
  <c r="L464" i="16"/>
  <c r="M464" i="16" s="1"/>
  <c r="N464" i="16" s="1"/>
  <c r="L465" i="16"/>
  <c r="M465" i="16" s="1"/>
  <c r="N465" i="16" s="1"/>
  <c r="L466" i="16"/>
  <c r="M466" i="16" s="1"/>
  <c r="N466" i="16" s="1"/>
  <c r="L467" i="16"/>
  <c r="M467" i="16" s="1"/>
  <c r="N467" i="16" s="1"/>
  <c r="L468" i="16"/>
  <c r="M468" i="16" s="1"/>
  <c r="N468" i="16" s="1"/>
  <c r="L470" i="16"/>
  <c r="M470" i="16" s="1"/>
  <c r="N470" i="16" s="1"/>
  <c r="L471" i="16"/>
  <c r="M471" i="16" s="1"/>
  <c r="N471" i="16" s="1"/>
  <c r="L472" i="16"/>
  <c r="M472" i="16" s="1"/>
  <c r="N472" i="16" s="1"/>
  <c r="L474" i="16"/>
  <c r="M474" i="16" s="1"/>
  <c r="N474" i="16" s="1"/>
  <c r="L476" i="16"/>
  <c r="L478" i="16"/>
  <c r="L479" i="16"/>
  <c r="L481" i="16"/>
  <c r="L483" i="16"/>
  <c r="L485" i="16"/>
  <c r="L487" i="16"/>
  <c r="M487" i="16" s="1"/>
  <c r="N487" i="16" s="1"/>
  <c r="L489" i="16"/>
  <c r="M489" i="16" s="1"/>
  <c r="N489" i="16" s="1"/>
  <c r="L491" i="16"/>
  <c r="M491" i="16" s="1"/>
  <c r="N491" i="16" s="1"/>
  <c r="L492" i="16"/>
  <c r="M492" i="16" s="1"/>
  <c r="N492" i="16" s="1"/>
  <c r="L493" i="16"/>
  <c r="M493" i="16" s="1"/>
  <c r="N493" i="16" s="1"/>
  <c r="L494" i="16"/>
  <c r="M494" i="16" s="1"/>
  <c r="N494" i="16" s="1"/>
  <c r="L495" i="16"/>
  <c r="M495" i="16" s="1"/>
  <c r="N495" i="16" s="1"/>
  <c r="L496" i="16"/>
  <c r="M496" i="16" s="1"/>
  <c r="N496" i="16" s="1"/>
  <c r="L502" i="16"/>
  <c r="M502" i="16" s="1"/>
  <c r="N502" i="16" s="1"/>
  <c r="L504" i="16"/>
  <c r="M504" i="16" s="1"/>
  <c r="N504" i="16" s="1"/>
  <c r="L505" i="16"/>
  <c r="L506" i="16"/>
  <c r="M506" i="16" s="1"/>
  <c r="N506" i="16" s="1"/>
  <c r="L507" i="16"/>
  <c r="L508" i="16"/>
  <c r="M508" i="16" s="1"/>
  <c r="N508" i="16" s="1"/>
  <c r="L509" i="16"/>
  <c r="L510" i="16"/>
  <c r="L511" i="16"/>
  <c r="M511" i="16" s="1"/>
  <c r="N511" i="16" s="1"/>
  <c r="L512" i="16"/>
  <c r="M512" i="16" s="1"/>
  <c r="N512" i="16" s="1"/>
  <c r="L513" i="16"/>
  <c r="M513" i="16" s="1"/>
  <c r="N513" i="16" s="1"/>
  <c r="L514" i="16"/>
  <c r="M514" i="16" s="1"/>
  <c r="N514" i="16" s="1"/>
  <c r="L515" i="16"/>
  <c r="M515" i="16" s="1"/>
  <c r="N515" i="16" s="1"/>
  <c r="L516" i="16"/>
  <c r="M516" i="16" s="1"/>
  <c r="N516" i="16" s="1"/>
  <c r="L517" i="16"/>
  <c r="M517" i="16" s="1"/>
  <c r="N517" i="16" s="1"/>
  <c r="L518" i="16"/>
  <c r="M518" i="16" s="1"/>
  <c r="N518" i="16" s="1"/>
  <c r="L519" i="16"/>
  <c r="M519" i="16" s="1"/>
  <c r="N519" i="16" s="1"/>
  <c r="L520" i="16"/>
  <c r="M520" i="16" s="1"/>
  <c r="N520" i="16" s="1"/>
  <c r="L521" i="16"/>
  <c r="L522" i="16"/>
  <c r="L523" i="16"/>
  <c r="L524" i="16"/>
  <c r="M524" i="16" s="1"/>
  <c r="N524" i="16" s="1"/>
  <c r="L525" i="16"/>
  <c r="M525" i="16" s="1"/>
  <c r="N525" i="16" s="1"/>
  <c r="L526" i="16"/>
  <c r="L527" i="16"/>
  <c r="M527" i="16" s="1"/>
  <c r="N527" i="16" s="1"/>
  <c r="L528" i="16"/>
  <c r="M528" i="16" s="1"/>
  <c r="N528" i="16" s="1"/>
  <c r="L529" i="16"/>
  <c r="L530" i="16"/>
  <c r="M530" i="16" s="1"/>
  <c r="N530" i="16" s="1"/>
  <c r="L531" i="16"/>
  <c r="M531" i="16" s="1"/>
  <c r="N531" i="16" s="1"/>
  <c r="L532" i="16"/>
  <c r="M532" i="16" s="1"/>
  <c r="N532" i="16" s="1"/>
  <c r="L534" i="16"/>
  <c r="M534" i="16" s="1"/>
  <c r="N534" i="16" s="1"/>
  <c r="L537" i="16"/>
  <c r="M537" i="16" s="1"/>
  <c r="N537" i="16" s="1"/>
  <c r="L538" i="16"/>
  <c r="M538" i="16" s="1"/>
  <c r="N538" i="16" s="1"/>
  <c r="L539" i="16"/>
  <c r="M539" i="16" s="1"/>
  <c r="N539" i="16" s="1"/>
  <c r="L541" i="16"/>
  <c r="L542" i="16"/>
  <c r="M542" i="16" s="1"/>
  <c r="N542" i="16" s="1"/>
  <c r="L543" i="16"/>
  <c r="L544" i="16"/>
  <c r="L549" i="16"/>
  <c r="L550" i="16"/>
  <c r="L551" i="16"/>
  <c r="M551" i="16" s="1"/>
  <c r="N551" i="16" s="1"/>
  <c r="L552" i="16"/>
  <c r="M552" i="16" s="1"/>
  <c r="N552" i="16" s="1"/>
  <c r="L553" i="16"/>
  <c r="M553" i="16" s="1"/>
  <c r="N553" i="16" s="1"/>
  <c r="L554" i="16"/>
  <c r="M554" i="16" s="1"/>
  <c r="N554" i="16" s="1"/>
  <c r="L555" i="16"/>
  <c r="M555" i="16" s="1"/>
  <c r="N555" i="16" s="1"/>
  <c r="L557" i="16"/>
  <c r="M557" i="16" s="1"/>
  <c r="N557" i="16" s="1"/>
  <c r="L558" i="16"/>
  <c r="M558" i="16" s="1"/>
  <c r="N558" i="16" s="1"/>
  <c r="L559" i="16"/>
  <c r="M559" i="16" s="1"/>
  <c r="N559" i="16" s="1"/>
  <c r="L560" i="16"/>
  <c r="M560" i="16" s="1"/>
  <c r="N560" i="16" s="1"/>
  <c r="L562" i="16"/>
  <c r="M562" i="16" s="1"/>
  <c r="N562" i="16" s="1"/>
  <c r="L563" i="16"/>
  <c r="L565" i="16"/>
  <c r="L567" i="16"/>
  <c r="L569" i="16"/>
  <c r="L573" i="16"/>
  <c r="L574" i="16"/>
  <c r="L575" i="16"/>
  <c r="M575" i="16" s="1"/>
  <c r="N575" i="16" s="1"/>
  <c r="L577" i="16"/>
  <c r="M577" i="16" s="1"/>
  <c r="N577" i="16" s="1"/>
  <c r="L579" i="16"/>
  <c r="M579" i="16" s="1"/>
  <c r="N579" i="16" s="1"/>
  <c r="L580" i="16"/>
  <c r="M580" i="16" s="1"/>
  <c r="N580" i="16" s="1"/>
  <c r="L581" i="16"/>
  <c r="M581" i="16" s="1"/>
  <c r="N581" i="16" s="1"/>
  <c r="L585" i="16"/>
  <c r="M585" i="16" s="1"/>
  <c r="N585" i="16" s="1"/>
  <c r="L586" i="16"/>
  <c r="M586" i="16" s="1"/>
  <c r="N586" i="16" s="1"/>
  <c r="L587" i="16"/>
  <c r="M587" i="16" s="1"/>
  <c r="N587" i="16" s="1"/>
  <c r="L588" i="16"/>
  <c r="M588" i="16" s="1"/>
  <c r="N588" i="16" s="1"/>
  <c r="L589" i="16"/>
  <c r="M589" i="16" s="1"/>
  <c r="N589" i="16" s="1"/>
  <c r="L590" i="16"/>
  <c r="L592" i="16"/>
  <c r="L593" i="16"/>
  <c r="L594" i="16"/>
  <c r="M594" i="16" s="1"/>
  <c r="N594" i="16" s="1"/>
  <c r="L595" i="16"/>
  <c r="L596" i="16"/>
  <c r="L597" i="16"/>
  <c r="L598" i="16"/>
  <c r="M598" i="16" s="1"/>
  <c r="N598" i="16" s="1"/>
  <c r="L599" i="16"/>
  <c r="L600" i="16"/>
  <c r="M600" i="16" s="1"/>
  <c r="N600" i="16" s="1"/>
  <c r="L601" i="16"/>
  <c r="M601" i="16" s="1"/>
  <c r="N601" i="16" s="1"/>
  <c r="L602" i="16"/>
  <c r="M602" i="16" s="1"/>
  <c r="N602" i="16" s="1"/>
  <c r="L603" i="16"/>
  <c r="M603" i="16" s="1"/>
  <c r="N603" i="16" s="1"/>
  <c r="L604" i="16"/>
  <c r="M604" i="16" s="1"/>
  <c r="N604" i="16" s="1"/>
  <c r="L606" i="16"/>
  <c r="M606" i="16" s="1"/>
  <c r="N606" i="16" s="1"/>
  <c r="L607" i="16"/>
  <c r="M607" i="16" s="1"/>
  <c r="N607" i="16" s="1"/>
  <c r="L608" i="16"/>
  <c r="L611" i="16"/>
  <c r="M611" i="16" s="1"/>
  <c r="N611" i="16" s="1"/>
  <c r="L613" i="16"/>
  <c r="M613" i="16" s="1"/>
  <c r="N613" i="16" s="1"/>
  <c r="L614" i="16"/>
  <c r="L616" i="16"/>
  <c r="M616" i="16" s="1"/>
  <c r="N616" i="16" s="1"/>
  <c r="L617" i="16"/>
  <c r="L619" i="16"/>
  <c r="L620" i="16"/>
  <c r="M620" i="16" s="1"/>
  <c r="N620" i="16" s="1"/>
  <c r="L622" i="16"/>
  <c r="M622" i="16" s="1"/>
  <c r="N622" i="16" s="1"/>
  <c r="L624" i="16"/>
  <c r="M624" i="16" s="1"/>
  <c r="N624" i="16" s="1"/>
  <c r="L625" i="16"/>
  <c r="M625" i="16" s="1"/>
  <c r="N625" i="16" s="1"/>
  <c r="L626" i="16"/>
  <c r="M626" i="16" s="1"/>
  <c r="N626" i="16" s="1"/>
  <c r="L627" i="16"/>
  <c r="M627" i="16" s="1"/>
  <c r="N627" i="16" s="1"/>
  <c r="L629" i="16"/>
  <c r="M629" i="16" s="1"/>
  <c r="N629" i="16" s="1"/>
  <c r="L630" i="16"/>
  <c r="M630" i="16" s="1"/>
  <c r="N630" i="16" s="1"/>
  <c r="L631" i="16"/>
  <c r="M631" i="16" s="1"/>
  <c r="N631" i="16" s="1"/>
  <c r="L632" i="16"/>
  <c r="L633" i="16"/>
  <c r="M633" i="16" s="1"/>
  <c r="N633" i="16" s="1"/>
  <c r="L634" i="16"/>
  <c r="L635" i="16"/>
  <c r="M635" i="16" s="1"/>
  <c r="N635" i="16" s="1"/>
  <c r="L636" i="16"/>
  <c r="L637" i="16"/>
  <c r="L638" i="16"/>
  <c r="M638" i="16" s="1"/>
  <c r="N638" i="16" s="1"/>
  <c r="L639" i="16"/>
  <c r="M639" i="16" s="1"/>
  <c r="N639" i="16" s="1"/>
  <c r="L640" i="16"/>
  <c r="L641" i="16"/>
  <c r="M641" i="16" s="1"/>
  <c r="N641" i="16" s="1"/>
  <c r="L645" i="16"/>
  <c r="M645" i="16" s="1"/>
  <c r="N645" i="16" s="1"/>
  <c r="L646" i="16"/>
  <c r="M646" i="16" s="1"/>
  <c r="N646" i="16" s="1"/>
  <c r="L647" i="16"/>
  <c r="M647" i="16" s="1"/>
  <c r="N647" i="16" s="1"/>
  <c r="L650" i="16"/>
  <c r="M650" i="16" s="1"/>
  <c r="N650" i="16" s="1"/>
  <c r="L651" i="16"/>
  <c r="M651" i="16" s="1"/>
  <c r="N651" i="16" s="1"/>
  <c r="L652" i="16"/>
  <c r="M652" i="16" s="1"/>
  <c r="N652" i="16" s="1"/>
  <c r="L653" i="16"/>
  <c r="L654" i="16"/>
  <c r="L657" i="16"/>
  <c r="L658" i="16"/>
  <c r="L659" i="16"/>
  <c r="L661" i="16"/>
  <c r="L662" i="16"/>
  <c r="M662" i="16" s="1"/>
  <c r="N662" i="16" s="1"/>
  <c r="L663" i="16"/>
  <c r="M663" i="16" s="1"/>
  <c r="N663" i="16" s="1"/>
  <c r="L664" i="16"/>
  <c r="L665" i="16"/>
  <c r="M665" i="16" s="1"/>
  <c r="N665" i="16" s="1"/>
  <c r="L666" i="16"/>
  <c r="M666" i="16" s="1"/>
  <c r="N666" i="16" s="1"/>
  <c r="L667" i="16"/>
  <c r="M667" i="16" s="1"/>
  <c r="N667" i="16" s="1"/>
  <c r="L668" i="16"/>
  <c r="M668" i="16" s="1"/>
  <c r="N668" i="16" s="1"/>
  <c r="L669" i="16"/>
  <c r="M669" i="16" s="1"/>
  <c r="N669" i="16" s="1"/>
  <c r="L670" i="16"/>
  <c r="M670" i="16" s="1"/>
  <c r="N670" i="16" s="1"/>
  <c r="L671" i="16"/>
  <c r="M671" i="16" s="1"/>
  <c r="N671" i="16" s="1"/>
  <c r="L672" i="16"/>
  <c r="L673" i="16"/>
  <c r="L675" i="16"/>
  <c r="L677" i="16"/>
  <c r="L678" i="16"/>
  <c r="M678" i="16" s="1"/>
  <c r="N678" i="16" s="1"/>
  <c r="L679" i="16"/>
  <c r="L680" i="16"/>
  <c r="M680" i="16" s="1"/>
  <c r="N680" i="16" s="1"/>
  <c r="L681" i="16"/>
  <c r="M681" i="16" s="1"/>
  <c r="N681" i="16" s="1"/>
  <c r="L682" i="16"/>
  <c r="M682" i="16" s="1"/>
  <c r="N682" i="16" s="1"/>
  <c r="L683" i="16"/>
  <c r="M683" i="16" s="1"/>
  <c r="N683" i="16" s="1"/>
  <c r="L684" i="16"/>
  <c r="M684" i="16" s="1"/>
  <c r="N684" i="16" s="1"/>
  <c r="L685" i="16"/>
  <c r="M685" i="16" s="1"/>
  <c r="N685" i="16" s="1"/>
  <c r="L687" i="16"/>
  <c r="M687" i="16" s="1"/>
  <c r="N687" i="16" s="1"/>
  <c r="L688" i="16"/>
  <c r="M688" i="16" s="1"/>
  <c r="N688" i="16" s="1"/>
  <c r="L690" i="16"/>
  <c r="M690" i="16" s="1"/>
  <c r="N690" i="16" s="1"/>
  <c r="L692" i="16"/>
  <c r="M692" i="16" s="1"/>
  <c r="N692" i="16" s="1"/>
  <c r="L693" i="16"/>
  <c r="L695" i="16"/>
  <c r="M695" i="16" s="1"/>
  <c r="N695" i="16" s="1"/>
  <c r="L696" i="16"/>
  <c r="L698" i="16"/>
  <c r="M698" i="16" s="1"/>
  <c r="N698" i="16" s="1"/>
  <c r="L699" i="16"/>
  <c r="L700" i="16"/>
  <c r="L701" i="16"/>
  <c r="M701" i="16" s="1"/>
  <c r="N701" i="16" s="1"/>
  <c r="L702" i="16"/>
  <c r="M702" i="16" s="1"/>
  <c r="N702" i="16" s="1"/>
  <c r="L703" i="16"/>
  <c r="M703" i="16" s="1"/>
  <c r="N703" i="16" s="1"/>
  <c r="L704" i="16"/>
  <c r="M704" i="16" s="1"/>
  <c r="N704" i="16" s="1"/>
  <c r="L705" i="16"/>
  <c r="M705" i="16" s="1"/>
  <c r="N705" i="16" s="1"/>
  <c r="L706" i="16"/>
  <c r="M706" i="16" s="1"/>
  <c r="N706" i="16" s="1"/>
  <c r="L707" i="16"/>
  <c r="M707" i="16" s="1"/>
  <c r="N707" i="16" s="1"/>
  <c r="L708" i="16"/>
  <c r="M708" i="16" s="1"/>
  <c r="N708" i="16" s="1"/>
  <c r="L710" i="16"/>
  <c r="M710" i="16" s="1"/>
  <c r="N710" i="16" s="1"/>
  <c r="L711" i="16"/>
  <c r="M711" i="16" s="1"/>
  <c r="N711" i="16" s="1"/>
  <c r="L712" i="16"/>
  <c r="L713" i="16"/>
  <c r="L714" i="16"/>
  <c r="L715" i="16"/>
  <c r="M715" i="16" s="1"/>
  <c r="N715" i="16" s="1"/>
  <c r="L716" i="16"/>
  <c r="M716" i="16" s="1"/>
  <c r="N716" i="16" s="1"/>
  <c r="L717" i="16"/>
  <c r="L718" i="16"/>
  <c r="M718" i="16" s="1"/>
  <c r="N718" i="16" s="1"/>
  <c r="L719" i="16"/>
  <c r="M719" i="16" s="1"/>
  <c r="N719" i="16" s="1"/>
  <c r="L720" i="16"/>
  <c r="M720" i="16" s="1"/>
  <c r="N720" i="16" s="1"/>
  <c r="L721" i="16"/>
  <c r="M721" i="16" s="1"/>
  <c r="N721" i="16" s="1"/>
  <c r="L722" i="16"/>
  <c r="M722" i="16" s="1"/>
  <c r="N722" i="16" s="1"/>
  <c r="L723" i="16"/>
  <c r="M723" i="16" s="1"/>
  <c r="N723" i="16" s="1"/>
  <c r="L724" i="16"/>
  <c r="M724" i="16" s="1"/>
  <c r="N724" i="16" s="1"/>
  <c r="L727" i="16"/>
  <c r="M727" i="16" s="1"/>
  <c r="N727" i="16" s="1"/>
  <c r="L728" i="16"/>
  <c r="M728" i="16" s="1"/>
  <c r="N728" i="16" s="1"/>
  <c r="L729" i="16"/>
  <c r="M729" i="16" s="1"/>
  <c r="N729" i="16" s="1"/>
  <c r="L730" i="16"/>
  <c r="L731" i="16"/>
  <c r="L732" i="16"/>
  <c r="L733" i="16"/>
  <c r="L734" i="16"/>
  <c r="L738" i="16"/>
  <c r="L739" i="16"/>
  <c r="L740" i="16"/>
  <c r="M740" i="16" s="1"/>
  <c r="N740" i="16" s="1"/>
  <c r="L741" i="16"/>
  <c r="L742" i="16"/>
  <c r="M742" i="16" s="1"/>
  <c r="N742" i="16" s="1"/>
  <c r="L743" i="16"/>
  <c r="M743" i="16" s="1"/>
  <c r="N743" i="16" s="1"/>
  <c r="L744" i="16"/>
  <c r="M744" i="16" s="1"/>
  <c r="N744" i="16" s="1"/>
  <c r="L748" i="16"/>
  <c r="M748" i="16" s="1"/>
  <c r="N748" i="16" s="1"/>
  <c r="L749" i="16"/>
  <c r="M749" i="16" s="1"/>
  <c r="N749" i="16" s="1"/>
  <c r="L750" i="16"/>
  <c r="M750" i="16" s="1"/>
  <c r="N750" i="16" s="1"/>
  <c r="L751" i="16"/>
  <c r="M751" i="16" s="1"/>
  <c r="N751" i="16" s="1"/>
  <c r="L752" i="16"/>
  <c r="L753" i="16"/>
  <c r="L754" i="16"/>
  <c r="L756" i="16"/>
  <c r="M756" i="16" s="1"/>
  <c r="N756" i="16" s="1"/>
  <c r="L757" i="16"/>
  <c r="L758" i="16"/>
  <c r="L759" i="16"/>
  <c r="M759" i="16" s="1"/>
  <c r="N759" i="16" s="1"/>
  <c r="L760" i="16"/>
  <c r="M760" i="16" s="1"/>
  <c r="N760" i="16" s="1"/>
  <c r="L761" i="16"/>
  <c r="M761" i="16" s="1"/>
  <c r="N761" i="16" s="1"/>
  <c r="L762" i="16"/>
  <c r="M762" i="16" s="1"/>
  <c r="N762" i="16" s="1"/>
  <c r="L763" i="16"/>
  <c r="M763" i="16" s="1"/>
  <c r="N763" i="16" s="1"/>
  <c r="L766" i="16"/>
  <c r="M766" i="16" s="1"/>
  <c r="N766" i="16" s="1"/>
  <c r="L767" i="16"/>
  <c r="M767" i="16" s="1"/>
  <c r="N767" i="16" s="1"/>
  <c r="L768" i="16"/>
  <c r="M768" i="16" s="1"/>
  <c r="N768" i="16" s="1"/>
  <c r="L769" i="16"/>
  <c r="M769" i="16" s="1"/>
  <c r="N769" i="16" s="1"/>
  <c r="L770" i="16"/>
  <c r="M770" i="16" s="1"/>
  <c r="N770" i="16" s="1"/>
  <c r="L773" i="16"/>
  <c r="L774" i="16"/>
  <c r="M774" i="16" s="1"/>
  <c r="N774" i="16" s="1"/>
  <c r="L775" i="16"/>
  <c r="L776" i="16"/>
  <c r="M776" i="16" s="1"/>
  <c r="N776" i="16" s="1"/>
  <c r="L777" i="16"/>
  <c r="M777" i="16" s="1"/>
  <c r="N777" i="16" s="1"/>
  <c r="L778" i="16"/>
  <c r="L779" i="16"/>
  <c r="M779" i="16" s="1"/>
  <c r="N779" i="16" s="1"/>
  <c r="L780" i="16"/>
  <c r="M780" i="16" s="1"/>
  <c r="N780" i="16" s="1"/>
  <c r="L783" i="16"/>
  <c r="M783" i="16" s="1"/>
  <c r="N783" i="16" s="1"/>
  <c r="L784" i="16"/>
  <c r="M784" i="16" s="1"/>
  <c r="N784" i="16" s="1"/>
  <c r="L785" i="16"/>
  <c r="M785" i="16" s="1"/>
  <c r="N785" i="16" s="1"/>
  <c r="L786" i="16"/>
  <c r="M786" i="16" s="1"/>
  <c r="N786" i="16" s="1"/>
  <c r="L787" i="16"/>
  <c r="M787" i="16" s="1"/>
  <c r="N787" i="16" s="1"/>
  <c r="L788" i="16"/>
  <c r="M788" i="16" s="1"/>
  <c r="N788" i="16" s="1"/>
  <c r="L789" i="16"/>
  <c r="M789" i="16" s="1"/>
  <c r="N789" i="16" s="1"/>
  <c r="L790" i="16"/>
  <c r="M790" i="16" s="1"/>
  <c r="N790" i="16" s="1"/>
  <c r="L791" i="16"/>
  <c r="L792" i="16"/>
  <c r="L793" i="16"/>
  <c r="L794" i="16"/>
  <c r="L795" i="16"/>
  <c r="L798" i="16"/>
  <c r="L799" i="16"/>
  <c r="M799" i="16" s="1"/>
  <c r="N799" i="16" s="1"/>
  <c r="L800" i="16"/>
  <c r="M800" i="16" s="1"/>
  <c r="N800" i="16" s="1"/>
  <c r="L801" i="16"/>
  <c r="M801" i="16" s="1"/>
  <c r="N801" i="16" s="1"/>
  <c r="L804" i="16"/>
  <c r="M804" i="16" s="1"/>
  <c r="N804" i="16" s="1"/>
  <c r="L805" i="16"/>
  <c r="M805" i="16" s="1"/>
  <c r="N805" i="16" s="1"/>
  <c r="L806" i="16"/>
  <c r="M806" i="16" s="1"/>
  <c r="N806" i="16" s="1"/>
  <c r="L807" i="16"/>
  <c r="M807" i="16" s="1"/>
  <c r="N807" i="16" s="1"/>
  <c r="L808" i="16"/>
  <c r="M808" i="16" s="1"/>
  <c r="N808" i="16" s="1"/>
  <c r="L809" i="16"/>
  <c r="M809" i="16" s="1"/>
  <c r="N809" i="16" s="1"/>
  <c r="L810" i="16"/>
  <c r="M810" i="16" s="1"/>
  <c r="N810" i="16" s="1"/>
  <c r="L811" i="16"/>
  <c r="L812" i="16"/>
  <c r="L813" i="16"/>
  <c r="L814" i="16"/>
  <c r="M814" i="16" s="1"/>
  <c r="N814" i="16" s="1"/>
  <c r="L816" i="16"/>
  <c r="M816" i="16" s="1"/>
  <c r="N816" i="16" s="1"/>
  <c r="L817" i="16"/>
  <c r="L818" i="16"/>
  <c r="M818" i="16" s="1"/>
  <c r="N818" i="16" s="1"/>
  <c r="L820" i="16"/>
  <c r="M820" i="16" s="1"/>
  <c r="N820" i="16" s="1"/>
  <c r="L821" i="16"/>
  <c r="M821" i="16" s="1"/>
  <c r="N821" i="16" s="1"/>
  <c r="L823" i="16"/>
  <c r="M823" i="16" s="1"/>
  <c r="N823" i="16" s="1"/>
  <c r="L825" i="16"/>
  <c r="M825" i="16" s="1"/>
  <c r="N825" i="16" s="1"/>
  <c r="L826" i="16"/>
  <c r="M826" i="16" s="1"/>
  <c r="N826" i="16" s="1"/>
  <c r="L827" i="16"/>
  <c r="M827" i="16" s="1"/>
  <c r="N827" i="16" s="1"/>
  <c r="L828" i="16"/>
  <c r="M828" i="16" s="1"/>
  <c r="N828" i="16" s="1"/>
  <c r="L829" i="16"/>
  <c r="M829" i="16" s="1"/>
  <c r="N829" i="16" s="1"/>
  <c r="L831" i="16"/>
  <c r="M831" i="16" s="1"/>
  <c r="N831" i="16" s="1"/>
  <c r="L832" i="16"/>
  <c r="L833" i="16"/>
  <c r="M833" i="16" s="1"/>
  <c r="N833" i="16" s="1"/>
  <c r="L834" i="16"/>
  <c r="M834" i="16" s="1"/>
  <c r="N834" i="16" s="1"/>
  <c r="L835" i="16"/>
  <c r="M835" i="16" s="1"/>
  <c r="N835" i="16" s="1"/>
  <c r="L836" i="16"/>
  <c r="L837" i="16"/>
  <c r="L838" i="16"/>
  <c r="M838" i="16" s="1"/>
  <c r="N838" i="16" s="1"/>
  <c r="L839" i="16"/>
  <c r="M839" i="16" s="1"/>
  <c r="N839" i="16" s="1"/>
  <c r="L842" i="16"/>
  <c r="L843" i="16"/>
  <c r="M843" i="16" s="1"/>
  <c r="N843" i="16" s="1"/>
  <c r="L844" i="16"/>
  <c r="M844" i="16" s="1"/>
  <c r="N844" i="16" s="1"/>
  <c r="L845" i="16"/>
  <c r="M845" i="16" s="1"/>
  <c r="N845" i="16" s="1"/>
  <c r="L846" i="16"/>
  <c r="M846" i="16" s="1"/>
  <c r="N846" i="16" s="1"/>
  <c r="L847" i="16"/>
  <c r="M847" i="16" s="1"/>
  <c r="N847" i="16" s="1"/>
  <c r="L848" i="16"/>
  <c r="M848" i="16" s="1"/>
  <c r="N848" i="16" s="1"/>
  <c r="L849" i="16"/>
  <c r="M849" i="16" s="1"/>
  <c r="N849" i="16" s="1"/>
  <c r="L850" i="16"/>
  <c r="L851" i="16"/>
  <c r="L852" i="16"/>
  <c r="L853" i="16"/>
  <c r="M853" i="16" s="1"/>
  <c r="N853" i="16" s="1"/>
  <c r="L854" i="16"/>
  <c r="M854" i="16" s="1"/>
  <c r="N854" i="16" s="1"/>
  <c r="L855" i="16"/>
  <c r="L859" i="16"/>
  <c r="M859" i="16" s="1"/>
  <c r="N859" i="16" s="1"/>
  <c r="L860" i="16"/>
  <c r="M860" i="16" s="1"/>
  <c r="N860" i="16" s="1"/>
  <c r="L861" i="16"/>
  <c r="M861" i="16" s="1"/>
  <c r="N861" i="16" s="1"/>
  <c r="L862" i="16"/>
  <c r="M862" i="16" s="1"/>
  <c r="N862" i="16" s="1"/>
  <c r="L863" i="16"/>
  <c r="M863" i="16" s="1"/>
  <c r="N863" i="16" s="1"/>
  <c r="L864" i="16"/>
  <c r="M864" i="16" s="1"/>
  <c r="N864" i="16" s="1"/>
  <c r="L865" i="16"/>
  <c r="M865" i="16" s="1"/>
  <c r="N865" i="16" s="1"/>
  <c r="L866" i="16"/>
  <c r="M866" i="16" s="1"/>
  <c r="N866" i="16" s="1"/>
  <c r="L867" i="16"/>
  <c r="M867" i="16" s="1"/>
  <c r="N867" i="16" s="1"/>
  <c r="L868" i="16"/>
  <c r="M868" i="16" s="1"/>
  <c r="N868" i="16" s="1"/>
  <c r="L869" i="16"/>
  <c r="L870" i="16"/>
  <c r="L871" i="16"/>
  <c r="L872" i="16"/>
  <c r="M872" i="16" s="1"/>
  <c r="N872" i="16" s="1"/>
  <c r="L873" i="16"/>
  <c r="L874" i="16"/>
  <c r="L878" i="16"/>
  <c r="M878" i="16" s="1"/>
  <c r="N878" i="16" s="1"/>
  <c r="L879" i="16"/>
  <c r="M879" i="16" s="1"/>
  <c r="N879" i="16" s="1"/>
  <c r="L880" i="16"/>
  <c r="M880" i="16" s="1"/>
  <c r="N880" i="16" s="1"/>
  <c r="L881" i="16"/>
  <c r="M881" i="16" s="1"/>
  <c r="N881" i="16" s="1"/>
  <c r="L882" i="16"/>
  <c r="M882" i="16" s="1"/>
  <c r="N882" i="16" s="1"/>
  <c r="L888" i="16"/>
  <c r="M888" i="16" s="1"/>
  <c r="N888" i="16" s="1"/>
  <c r="L889" i="16"/>
  <c r="M889" i="16" s="1"/>
  <c r="N889" i="16" s="1"/>
  <c r="L890" i="16"/>
  <c r="M890" i="16" s="1"/>
  <c r="N890" i="16" s="1"/>
  <c r="L891" i="16"/>
  <c r="M891" i="16" s="1"/>
  <c r="N891" i="16" s="1"/>
  <c r="L892" i="16"/>
  <c r="M892" i="16" s="1"/>
  <c r="N892" i="16" s="1"/>
  <c r="L893" i="16"/>
  <c r="L894" i="16"/>
  <c r="M894" i="16" s="1"/>
  <c r="N894" i="16" s="1"/>
  <c r="L895" i="16"/>
  <c r="M895" i="16" s="1"/>
  <c r="N895" i="16" s="1"/>
  <c r="L896" i="16"/>
  <c r="M896" i="16" s="1"/>
  <c r="N896" i="16" s="1"/>
  <c r="L897" i="16"/>
  <c r="L900" i="16"/>
  <c r="L901" i="16"/>
  <c r="M901" i="16" s="1"/>
  <c r="N901" i="16" s="1"/>
  <c r="L902" i="16"/>
  <c r="M902" i="16" s="1"/>
  <c r="N902" i="16" s="1"/>
  <c r="L903" i="16"/>
  <c r="M903" i="16" s="1"/>
  <c r="N903" i="16" s="1"/>
  <c r="L904" i="16"/>
  <c r="M904" i="16" s="1"/>
  <c r="N904" i="16" s="1"/>
  <c r="L905" i="16"/>
  <c r="M905" i="16" s="1"/>
  <c r="N905" i="16" s="1"/>
  <c r="L907" i="16"/>
  <c r="M907" i="16" s="1"/>
  <c r="N907" i="16" s="1"/>
  <c r="L908" i="16"/>
  <c r="M908" i="16" s="1"/>
  <c r="N908" i="16" s="1"/>
  <c r="L909" i="16"/>
  <c r="M909" i="16" s="1"/>
  <c r="N909" i="16" s="1"/>
  <c r="L910" i="16"/>
  <c r="M910" i="16" s="1"/>
  <c r="N910" i="16" s="1"/>
  <c r="L911" i="16"/>
  <c r="M911" i="16" s="1"/>
  <c r="N911" i="16" s="1"/>
  <c r="L912" i="16"/>
  <c r="L913" i="16"/>
  <c r="M913" i="16" s="1"/>
  <c r="N913" i="16" s="1"/>
  <c r="L916" i="16"/>
  <c r="L917" i="16"/>
  <c r="M917" i="16" s="1"/>
  <c r="N917" i="16" s="1"/>
  <c r="L918" i="16"/>
  <c r="M918" i="16" s="1"/>
  <c r="N918" i="16" s="1"/>
  <c r="L919" i="16"/>
  <c r="L920" i="16"/>
  <c r="M920" i="16" s="1"/>
  <c r="N920" i="16" s="1"/>
  <c r="L921" i="16"/>
  <c r="M921" i="16" s="1"/>
  <c r="N921" i="16" s="1"/>
  <c r="L924" i="16"/>
  <c r="M924" i="16" s="1"/>
  <c r="N924" i="16" s="1"/>
  <c r="L925" i="16"/>
  <c r="M925" i="16" s="1"/>
  <c r="N925" i="16" s="1"/>
  <c r="L926" i="16"/>
  <c r="M926" i="16" s="1"/>
  <c r="N926" i="16" s="1"/>
  <c r="L927" i="16"/>
  <c r="M927" i="16" s="1"/>
  <c r="N927" i="16" s="1"/>
  <c r="L931" i="16"/>
  <c r="M931" i="16" s="1"/>
  <c r="N931" i="16" s="1"/>
  <c r="L932" i="16"/>
  <c r="M932" i="16" s="1"/>
  <c r="N932" i="16" s="1"/>
  <c r="L933" i="16"/>
  <c r="M933" i="16" s="1"/>
  <c r="N933" i="16" s="1"/>
  <c r="L934" i="16"/>
  <c r="M934" i="16" s="1"/>
  <c r="N934" i="16" s="1"/>
  <c r="L935" i="16"/>
  <c r="L936" i="16"/>
  <c r="L937" i="16"/>
  <c r="L938" i="16"/>
  <c r="M938" i="16" s="1"/>
  <c r="N938" i="16" s="1"/>
  <c r="L939" i="16"/>
  <c r="L940" i="16"/>
  <c r="L941" i="16"/>
  <c r="M941" i="16" s="1"/>
  <c r="N941" i="16" s="1"/>
  <c r="L942" i="16"/>
  <c r="M942" i="16" s="1"/>
  <c r="N942" i="16" s="1"/>
  <c r="L943" i="16"/>
  <c r="M943" i="16" s="1"/>
  <c r="N943" i="16" s="1"/>
  <c r="L944" i="16"/>
  <c r="M944" i="16" s="1"/>
  <c r="N944" i="16" s="1"/>
  <c r="L945" i="16"/>
  <c r="M945" i="16" s="1"/>
  <c r="N945" i="16" s="1"/>
  <c r="L946" i="16"/>
  <c r="M946" i="16" s="1"/>
  <c r="N946" i="16" s="1"/>
  <c r="L947" i="16"/>
  <c r="M947" i="16" s="1"/>
  <c r="N947" i="16" s="1"/>
  <c r="L949" i="16"/>
  <c r="M949" i="16" s="1"/>
  <c r="N949" i="16" s="1"/>
  <c r="L950" i="16"/>
  <c r="M950" i="16" s="1"/>
  <c r="N950" i="16" s="1"/>
  <c r="L951" i="16"/>
  <c r="M951" i="16" s="1"/>
  <c r="N951" i="16" s="1"/>
  <c r="L952" i="16"/>
  <c r="L953" i="16"/>
  <c r="L956" i="16"/>
  <c r="M956" i="16" s="1"/>
  <c r="N956" i="16" s="1"/>
  <c r="L957" i="16"/>
  <c r="M957" i="16" s="1"/>
  <c r="N957" i="16" s="1"/>
  <c r="L958" i="16"/>
  <c r="M958" i="16" s="1"/>
  <c r="N958" i="16" s="1"/>
  <c r="L961" i="16"/>
  <c r="L962" i="16"/>
  <c r="M962" i="16" s="1"/>
  <c r="N962" i="16" s="1"/>
  <c r="L963" i="16"/>
  <c r="M963" i="16" s="1"/>
  <c r="N963" i="16" s="1"/>
  <c r="L964" i="16"/>
  <c r="M964" i="16" s="1"/>
  <c r="N964" i="16" s="1"/>
  <c r="L965" i="16"/>
  <c r="M965" i="16" s="1"/>
  <c r="N965" i="16" s="1"/>
  <c r="L966" i="16"/>
  <c r="M966" i="16" s="1"/>
  <c r="N966" i="16" s="1"/>
  <c r="L968" i="16"/>
  <c r="M968" i="16" s="1"/>
  <c r="N968" i="16" s="1"/>
  <c r="L969" i="16"/>
  <c r="M969" i="16" s="1"/>
  <c r="N969" i="16" s="1"/>
  <c r="L971" i="16"/>
  <c r="M971" i="16" s="1"/>
  <c r="N971" i="16" s="1"/>
  <c r="L972" i="16"/>
  <c r="M972" i="16" s="1"/>
  <c r="N972" i="16" s="1"/>
  <c r="L973" i="16"/>
  <c r="M973" i="16" s="1"/>
  <c r="N973" i="16" s="1"/>
  <c r="L974" i="16"/>
  <c r="L977" i="16"/>
  <c r="L978" i="16"/>
  <c r="L979" i="16"/>
  <c r="M979" i="16" s="1"/>
  <c r="N979" i="16" s="1"/>
  <c r="L982" i="16"/>
  <c r="M982" i="16" s="1"/>
  <c r="N982" i="16" s="1"/>
  <c r="L984" i="16"/>
  <c r="L985" i="16"/>
  <c r="M985" i="16" s="1"/>
  <c r="N985" i="16" s="1"/>
  <c r="L987" i="16"/>
  <c r="M987" i="16" s="1"/>
  <c r="N987" i="16" s="1"/>
  <c r="L988" i="16"/>
  <c r="M988" i="16" s="1"/>
  <c r="N988" i="16" s="1"/>
  <c r="L989" i="16"/>
  <c r="M989" i="16" s="1"/>
  <c r="N989" i="16" s="1"/>
  <c r="L990" i="16"/>
  <c r="M990" i="16" s="1"/>
  <c r="N990" i="16" s="1"/>
  <c r="L991" i="16"/>
  <c r="M991" i="16" s="1"/>
  <c r="N991" i="16" s="1"/>
  <c r="L992" i="16"/>
  <c r="M992" i="16" s="1"/>
  <c r="N992" i="16" s="1"/>
  <c r="L993" i="16"/>
  <c r="M993" i="16" s="1"/>
  <c r="N993" i="16" s="1"/>
  <c r="L994" i="16"/>
  <c r="M994" i="16" s="1"/>
  <c r="N994" i="16" s="1"/>
  <c r="L995" i="16"/>
  <c r="M995" i="16" s="1"/>
  <c r="N995" i="16" s="1"/>
  <c r="L996" i="16"/>
  <c r="L997" i="16"/>
  <c r="M997" i="16" s="1"/>
  <c r="N997" i="16" s="1"/>
  <c r="L1000" i="16"/>
  <c r="L1001" i="16"/>
  <c r="M1001" i="16" s="1"/>
  <c r="N1001" i="16" s="1"/>
  <c r="L1002" i="16"/>
  <c r="L1003" i="16"/>
  <c r="L1004" i="16"/>
  <c r="M1004" i="16" s="1"/>
  <c r="N1004" i="16" s="1"/>
  <c r="L1005" i="16"/>
  <c r="M1005" i="16" s="1"/>
  <c r="N1005" i="16" s="1"/>
  <c r="L1007" i="16"/>
  <c r="M1007" i="16" s="1"/>
  <c r="N1007" i="16" s="1"/>
  <c r="L1008" i="16"/>
  <c r="M1008" i="16" s="1"/>
  <c r="N1008" i="16" s="1"/>
  <c r="L1009" i="16"/>
  <c r="M1009" i="16" s="1"/>
  <c r="N1009" i="16" s="1"/>
  <c r="L1010" i="16"/>
  <c r="M1010" i="16" s="1"/>
  <c r="N1010" i="16" s="1"/>
  <c r="L1011" i="16"/>
  <c r="M1011" i="16" s="1"/>
  <c r="N1011" i="16" s="1"/>
  <c r="L1012" i="16"/>
  <c r="M1012" i="16" s="1"/>
  <c r="N1012" i="16" s="1"/>
  <c r="L1013" i="16"/>
  <c r="M1013" i="16" s="1"/>
  <c r="N1013" i="16" s="1"/>
  <c r="L1018" i="16"/>
  <c r="M1018" i="16" s="1"/>
  <c r="N1018" i="16" s="1"/>
  <c r="L1024" i="16"/>
  <c r="L1025" i="16"/>
  <c r="M1025" i="16" s="1"/>
  <c r="N1025" i="16" s="1"/>
  <c r="L1027" i="16"/>
  <c r="L1028" i="16"/>
  <c r="M1028" i="16" s="1"/>
  <c r="N1028" i="16" s="1"/>
  <c r="L1029" i="16"/>
  <c r="L1030" i="16"/>
  <c r="L1031" i="16"/>
  <c r="M1031" i="16" s="1"/>
  <c r="N1031" i="16" s="1"/>
  <c r="L1032" i="16"/>
  <c r="M1032" i="16" s="1"/>
  <c r="N1032" i="16" s="1"/>
  <c r="L1035" i="16"/>
  <c r="L1036" i="16"/>
  <c r="M1036" i="16" s="1"/>
  <c r="N1036" i="16" s="1"/>
  <c r="L1037" i="16"/>
  <c r="M1037" i="16" s="1"/>
  <c r="N1037" i="16" s="1"/>
  <c r="L1038" i="16"/>
  <c r="M1038" i="16" s="1"/>
  <c r="N1038" i="16" s="1"/>
  <c r="L1039" i="16"/>
  <c r="M1039" i="16" s="1"/>
  <c r="N1039" i="16" s="1"/>
  <c r="L1043" i="16"/>
  <c r="M1043" i="16" s="1"/>
  <c r="N1043" i="16" s="1"/>
  <c r="L1046" i="16"/>
  <c r="M1046" i="16" s="1"/>
  <c r="N1046" i="16" s="1"/>
  <c r="L1047" i="16"/>
  <c r="M1047" i="16" s="1"/>
  <c r="N1047" i="16" s="1"/>
  <c r="L1048" i="16"/>
  <c r="L1049" i="16"/>
  <c r="L1050" i="16"/>
  <c r="L1051" i="16"/>
  <c r="M1051" i="16" s="1"/>
  <c r="N1051" i="16" s="1"/>
  <c r="L1052" i="16"/>
  <c r="L1053" i="16"/>
  <c r="L1054" i="16"/>
  <c r="M1054" i="16" s="1"/>
  <c r="N1054" i="16" s="1"/>
  <c r="L1055" i="16"/>
  <c r="M1055" i="16" s="1"/>
  <c r="N1055" i="16" s="1"/>
  <c r="L1056" i="16"/>
  <c r="M1056" i="16" s="1"/>
  <c r="N1056" i="16" s="1"/>
  <c r="L1057" i="16"/>
  <c r="M1057" i="16" s="1"/>
  <c r="N1057" i="16" s="1"/>
  <c r="L1058" i="16"/>
  <c r="M1058" i="16" s="1"/>
  <c r="N1058" i="16" s="1"/>
  <c r="L1059" i="16"/>
  <c r="M1059" i="16" s="1"/>
  <c r="N1059" i="16" s="1"/>
  <c r="L1060" i="16"/>
  <c r="M1060" i="16" s="1"/>
  <c r="N1060" i="16" s="1"/>
  <c r="L1062" i="16"/>
  <c r="M1062" i="16" s="1"/>
  <c r="N1062" i="16" s="1"/>
  <c r="L1063" i="16"/>
  <c r="M1063" i="16" s="1"/>
  <c r="N1063" i="16" s="1"/>
  <c r="L1064" i="16"/>
  <c r="M1064" i="16" s="1"/>
  <c r="N1064" i="16" s="1"/>
  <c r="L1066" i="16"/>
  <c r="L1067" i="16"/>
  <c r="M1067" i="16" s="1"/>
  <c r="N1067" i="16" s="1"/>
  <c r="L1069" i="16"/>
  <c r="L1070" i="16"/>
  <c r="M1070" i="16" s="1"/>
  <c r="N1070" i="16" s="1"/>
  <c r="L1071" i="16"/>
  <c r="L1073" i="16"/>
  <c r="L1074" i="16"/>
  <c r="M1074" i="16" s="1"/>
  <c r="N1074" i="16" s="1"/>
  <c r="L1075" i="16"/>
  <c r="M1075" i="16" s="1"/>
  <c r="N1075" i="16" s="1"/>
  <c r="L1077" i="16"/>
  <c r="M1077" i="16" s="1"/>
  <c r="N1077" i="16" s="1"/>
  <c r="L1078" i="16"/>
  <c r="M1078" i="16" s="1"/>
  <c r="N1078" i="16" s="1"/>
  <c r="L1079" i="16"/>
  <c r="M1079" i="16" s="1"/>
  <c r="N1079" i="16" s="1"/>
  <c r="L1080" i="16"/>
  <c r="M1080" i="16" s="1"/>
  <c r="N1080" i="16" s="1"/>
  <c r="L1084" i="16"/>
  <c r="M1084" i="16" s="1"/>
  <c r="N1084" i="16" s="1"/>
  <c r="L1085" i="16"/>
  <c r="M1085" i="16" s="1"/>
  <c r="N1085" i="16" s="1"/>
  <c r="L1086" i="16"/>
  <c r="M1086" i="16" s="1"/>
  <c r="N1086" i="16" s="1"/>
  <c r="L1091" i="16"/>
  <c r="M1091" i="16" s="1"/>
  <c r="N1091" i="16" s="1"/>
  <c r="L1093" i="16"/>
  <c r="L1095" i="16"/>
  <c r="M1095" i="16" s="1"/>
  <c r="N1095" i="16" s="1"/>
  <c r="L1097" i="16"/>
  <c r="L1099" i="16"/>
  <c r="M1099" i="16" s="1"/>
  <c r="N1099" i="16" s="1"/>
  <c r="L1100" i="16"/>
  <c r="L1102" i="16"/>
  <c r="L1104" i="16"/>
  <c r="M1104" i="16" s="1"/>
  <c r="N1104" i="16" s="1"/>
  <c r="L1106" i="16"/>
  <c r="M1106" i="16" s="1"/>
  <c r="N1106" i="16" s="1"/>
  <c r="L1108" i="16"/>
  <c r="M1108" i="16" s="1"/>
  <c r="N1108" i="16" s="1"/>
  <c r="L1110" i="16"/>
  <c r="M1110" i="16" s="1"/>
  <c r="N1110" i="16" s="1"/>
  <c r="L1112" i="16"/>
  <c r="M1112" i="16" s="1"/>
  <c r="N1112" i="16" s="1"/>
  <c r="L1114" i="16"/>
  <c r="M1114" i="16" s="1"/>
  <c r="N1114" i="16" s="1"/>
  <c r="L1116" i="16"/>
  <c r="M1116" i="16" s="1"/>
  <c r="N1116" i="16" s="1"/>
  <c r="L1118" i="16"/>
  <c r="M1118" i="16" s="1"/>
  <c r="N1118" i="16" s="1"/>
  <c r="L1120" i="16"/>
  <c r="M1120" i="16" s="1"/>
  <c r="N1120" i="16" s="1"/>
  <c r="L1122" i="16"/>
  <c r="M1122" i="16" s="1"/>
  <c r="N1122" i="16" s="1"/>
  <c r="L1124" i="16"/>
  <c r="L1125" i="16"/>
  <c r="M1125" i="16" s="1"/>
  <c r="N1125" i="16" s="1"/>
  <c r="L1127" i="16"/>
  <c r="L1128" i="16"/>
  <c r="M1128" i="16" s="1"/>
  <c r="N1128" i="16" s="1"/>
  <c r="L1129" i="16"/>
  <c r="M1129" i="16" s="1"/>
  <c r="N1129" i="16" s="1"/>
  <c r="L1131" i="16"/>
  <c r="L1133" i="16"/>
  <c r="M1133" i="16" s="1"/>
  <c r="N1133" i="16" s="1"/>
  <c r="L1135" i="16"/>
  <c r="M1135" i="16" s="1"/>
  <c r="N1135" i="16" s="1"/>
  <c r="L1137" i="16"/>
  <c r="M1137" i="16" s="1"/>
  <c r="N1137" i="16" s="1"/>
  <c r="L1139" i="16"/>
  <c r="M1139" i="16" s="1"/>
  <c r="N1139" i="16" s="1"/>
  <c r="L1141" i="16"/>
  <c r="M1141" i="16" s="1"/>
  <c r="N1141" i="16" s="1"/>
  <c r="L1143" i="16"/>
  <c r="M1143" i="16" s="1"/>
  <c r="N1143" i="16" s="1"/>
  <c r="L1144" i="16"/>
  <c r="M1144" i="16" s="1"/>
  <c r="N1144" i="16" s="1"/>
  <c r="L1147" i="16"/>
  <c r="M1147" i="16" s="1"/>
  <c r="N1147" i="16" s="1"/>
  <c r="L1148" i="16"/>
  <c r="M1148" i="16" s="1"/>
  <c r="N1148" i="16" s="1"/>
  <c r="L1149" i="16"/>
  <c r="M1149" i="16" s="1"/>
  <c r="N1149" i="16" s="1"/>
  <c r="L1150" i="16"/>
  <c r="L1151" i="16"/>
  <c r="M1151" i="16" s="1"/>
  <c r="N1151" i="16" s="1"/>
  <c r="L1152" i="16"/>
  <c r="M1152" i="16" s="1"/>
  <c r="N1152" i="16" s="1"/>
  <c r="L1153" i="16"/>
  <c r="M1153" i="16" s="1"/>
  <c r="N1153" i="16" s="1"/>
  <c r="L1155" i="16"/>
  <c r="L1157" i="16"/>
  <c r="M1157" i="16" s="1"/>
  <c r="N1157" i="16" s="1"/>
  <c r="L1158" i="16"/>
  <c r="M1158" i="16" s="1"/>
  <c r="N1158" i="16" s="1"/>
  <c r="L1159" i="16"/>
  <c r="M1159" i="16" s="1"/>
  <c r="N1159" i="16" s="1"/>
  <c r="L1161" i="16"/>
  <c r="M1161" i="16" s="1"/>
  <c r="N1161" i="16" s="1"/>
  <c r="L1163" i="16"/>
  <c r="M1163" i="16" s="1"/>
  <c r="N1163" i="16" s="1"/>
  <c r="L1165" i="16"/>
  <c r="M1165" i="16" s="1"/>
  <c r="N1165" i="16" s="1"/>
  <c r="L1167" i="16"/>
  <c r="M1167" i="16" s="1"/>
  <c r="N1167" i="16" s="1"/>
  <c r="L1169" i="16"/>
  <c r="M1169" i="16" s="1"/>
  <c r="N1169" i="16" s="1"/>
  <c r="L1170" i="16"/>
  <c r="M1170" i="16" s="1"/>
  <c r="N1170" i="16" s="1"/>
  <c r="L1171" i="16"/>
  <c r="M1171" i="16" s="1"/>
  <c r="N1171" i="16" s="1"/>
  <c r="L1173" i="16"/>
  <c r="M1173" i="16" s="1"/>
  <c r="N1173" i="16" s="1"/>
  <c r="L1174" i="16"/>
  <c r="M1174" i="16" s="1"/>
  <c r="N1174" i="16" s="1"/>
  <c r="L1176" i="16"/>
  <c r="M1176" i="16" s="1"/>
  <c r="N1176" i="16" s="1"/>
  <c r="L1177" i="16"/>
  <c r="M1177" i="16" s="1"/>
  <c r="N1177" i="16" s="1"/>
  <c r="L1179" i="16"/>
  <c r="L1180" i="16"/>
  <c r="L1181" i="16"/>
  <c r="M1181" i="16" s="1"/>
  <c r="N1181" i="16" s="1"/>
  <c r="L1182" i="16"/>
  <c r="M1182" i="16" s="1"/>
  <c r="N1182" i="16" s="1"/>
  <c r="L1184" i="16"/>
  <c r="M1184" i="16" s="1"/>
  <c r="N1184" i="16" s="1"/>
  <c r="L1185" i="16"/>
  <c r="M1185" i="16" s="1"/>
  <c r="N1185" i="16" s="1"/>
  <c r="L1187" i="16"/>
  <c r="M1187" i="16" s="1"/>
  <c r="N1187" i="16" s="1"/>
  <c r="L1188" i="16"/>
  <c r="M1188" i="16" s="1"/>
  <c r="N1188" i="16" s="1"/>
  <c r="L1190" i="16"/>
  <c r="M1190" i="16" s="1"/>
  <c r="N1190" i="16" s="1"/>
  <c r="L1192" i="16"/>
  <c r="M1192" i="16" s="1"/>
  <c r="N1192" i="16" s="1"/>
  <c r="L1193" i="16"/>
  <c r="M1193" i="16" s="1"/>
  <c r="N1193" i="16" s="1"/>
  <c r="L1194" i="16"/>
  <c r="M1194" i="16" s="1"/>
  <c r="N1194" i="16" s="1"/>
  <c r="L1196" i="16"/>
  <c r="M1196" i="16" s="1"/>
  <c r="N1196" i="16" s="1"/>
  <c r="L1197" i="16"/>
  <c r="M1197" i="16" s="1"/>
  <c r="N1197" i="16" s="1"/>
  <c r="L1198" i="16"/>
  <c r="M1198" i="16" s="1"/>
  <c r="N1198" i="16" s="1"/>
  <c r="L1200" i="16"/>
  <c r="L1202" i="16"/>
  <c r="M1202" i="16" s="1"/>
  <c r="N1202" i="16" s="1"/>
  <c r="L1204" i="16"/>
  <c r="M1204" i="16" s="1"/>
  <c r="N1204" i="16" s="1"/>
  <c r="L1205" i="16"/>
  <c r="L1207" i="16"/>
  <c r="M1207" i="16" s="1"/>
  <c r="N1207" i="16" s="1"/>
  <c r="L1209" i="16"/>
  <c r="M1209" i="16" s="1"/>
  <c r="N1209" i="16" s="1"/>
  <c r="L1210" i="16"/>
  <c r="M1210" i="16" s="1"/>
  <c r="N1210" i="16" s="1"/>
  <c r="L1211" i="16"/>
  <c r="M1211" i="16" s="1"/>
  <c r="N1211" i="16" s="1"/>
  <c r="L1212" i="16"/>
  <c r="M1212" i="16" s="1"/>
  <c r="N1212" i="16" s="1"/>
  <c r="L1213" i="16"/>
  <c r="M1213" i="16" s="1"/>
  <c r="N1213" i="16" s="1"/>
  <c r="L1214" i="16"/>
  <c r="M1214" i="16" s="1"/>
  <c r="N1214" i="16" s="1"/>
  <c r="L1216" i="16"/>
  <c r="M1216" i="16" s="1"/>
  <c r="N1216" i="16" s="1"/>
  <c r="L1217" i="16"/>
  <c r="M1217" i="16" s="1"/>
  <c r="N1217" i="16" s="1"/>
  <c r="L1218" i="16"/>
  <c r="M1218" i="16" s="1"/>
  <c r="N1218" i="16" s="1"/>
  <c r="L1219" i="16"/>
  <c r="M1219" i="16" s="1"/>
  <c r="N1219" i="16" s="1"/>
  <c r="L1220" i="16"/>
  <c r="M1220" i="16" s="1"/>
  <c r="N1220" i="16" s="1"/>
  <c r="L1221" i="16"/>
  <c r="L1222" i="16"/>
  <c r="M1222" i="16" s="1"/>
  <c r="N1222" i="16" s="1"/>
  <c r="L1223" i="16"/>
  <c r="M1223" i="16" s="1"/>
  <c r="N1223" i="16" s="1"/>
  <c r="L1224" i="16"/>
  <c r="M1224" i="16" s="1"/>
  <c r="N1224" i="16" s="1"/>
  <c r="L1225" i="16"/>
  <c r="M1225" i="16" s="1"/>
  <c r="N1225" i="16" s="1"/>
  <c r="L1226" i="16"/>
  <c r="M1226" i="16" s="1"/>
  <c r="N1226" i="16" s="1"/>
  <c r="L1227" i="16"/>
  <c r="M1227" i="16" s="1"/>
  <c r="N1227" i="16" s="1"/>
  <c r="L1228" i="16"/>
  <c r="M1228" i="16" s="1"/>
  <c r="N1228" i="16" s="1"/>
  <c r="L1229" i="16"/>
  <c r="M1229" i="16" s="1"/>
  <c r="N1229" i="16" s="1"/>
  <c r="L1230" i="16"/>
  <c r="M1230" i="16" s="1"/>
  <c r="N1230" i="16" s="1"/>
  <c r="L1231" i="16"/>
  <c r="M1231" i="16" s="1"/>
  <c r="N1231" i="16" s="1"/>
  <c r="L1232" i="16"/>
  <c r="M1232" i="16" s="1"/>
  <c r="N1232" i="16" s="1"/>
  <c r="L1233" i="16"/>
  <c r="M1233" i="16" s="1"/>
  <c r="N1233" i="16" s="1"/>
  <c r="L1234" i="16"/>
  <c r="M1234" i="16" s="1"/>
  <c r="N1234" i="16" s="1"/>
  <c r="L1235" i="16"/>
  <c r="M1235" i="16" s="1"/>
  <c r="N1235" i="16" s="1"/>
  <c r="L1237" i="16"/>
  <c r="M1237" i="16" s="1"/>
  <c r="N1237" i="16" s="1"/>
  <c r="L1238" i="16"/>
  <c r="L1240" i="16"/>
  <c r="M1240" i="16" s="1"/>
  <c r="N1240" i="16" s="1"/>
  <c r="L1242" i="16"/>
  <c r="M1242" i="16" s="1"/>
  <c r="N1242" i="16" s="1"/>
  <c r="L1243" i="16"/>
  <c r="M1243" i="16" s="1"/>
  <c r="N1243" i="16" s="1"/>
  <c r="L1244" i="16"/>
  <c r="M1244" i="16" s="1"/>
  <c r="N1244" i="16" s="1"/>
  <c r="L1246" i="16"/>
  <c r="M1246" i="16" s="1"/>
  <c r="N1246" i="16" s="1"/>
  <c r="L1248" i="16"/>
  <c r="M1248" i="16" s="1"/>
  <c r="N1248" i="16" s="1"/>
  <c r="L1249" i="16"/>
  <c r="M1249" i="16" s="1"/>
  <c r="N1249" i="16" s="1"/>
  <c r="L1250" i="16"/>
  <c r="M1250" i="16" s="1"/>
  <c r="N1250" i="16" s="1"/>
  <c r="L1251" i="16"/>
  <c r="M1251" i="16" s="1"/>
  <c r="N1251" i="16" s="1"/>
  <c r="L1254" i="16"/>
  <c r="M1254" i="16" s="1"/>
  <c r="N1254" i="16" s="1"/>
  <c r="L1255" i="16"/>
  <c r="M1255" i="16" s="1"/>
  <c r="N1255" i="16" s="1"/>
  <c r="L1257" i="16"/>
  <c r="M1257" i="16" s="1"/>
  <c r="N1257" i="16" s="1"/>
  <c r="L1259" i="16"/>
  <c r="M1259" i="16" s="1"/>
  <c r="N1259" i="16" s="1"/>
  <c r="L1260" i="16"/>
  <c r="M1260" i="16" s="1"/>
  <c r="N1260" i="16" s="1"/>
  <c r="L1261" i="16"/>
  <c r="M1261" i="16" s="1"/>
  <c r="N1261" i="16" s="1"/>
  <c r="L1262" i="16"/>
  <c r="L1263" i="16"/>
  <c r="M1263" i="16" s="1"/>
  <c r="N1263" i="16" s="1"/>
  <c r="L1264" i="16"/>
  <c r="L1266" i="16"/>
  <c r="M1266" i="16" s="1"/>
  <c r="N1266" i="16" s="1"/>
  <c r="L1267" i="16"/>
  <c r="M1267" i="16" s="1"/>
  <c r="N1267" i="16" s="1"/>
  <c r="L1268" i="16"/>
  <c r="M1268" i="16" s="1"/>
  <c r="N1268" i="16" s="1"/>
  <c r="L1269" i="16"/>
  <c r="M1269" i="16" s="1"/>
  <c r="N1269" i="16" s="1"/>
  <c r="L1271" i="16"/>
  <c r="M1271" i="16" s="1"/>
  <c r="N1271" i="16" s="1"/>
  <c r="L1273" i="16"/>
  <c r="M1273" i="16" s="1"/>
  <c r="N1273" i="16" s="1"/>
  <c r="L1275" i="16"/>
  <c r="M1275" i="16" s="1"/>
  <c r="N1275" i="16" s="1"/>
  <c r="L1277" i="16"/>
  <c r="M1277" i="16" s="1"/>
  <c r="N1277" i="16" s="1"/>
  <c r="L1279" i="16"/>
  <c r="M1279" i="16" s="1"/>
  <c r="N1279" i="16" s="1"/>
  <c r="L1280" i="16"/>
  <c r="M1280" i="16" s="1"/>
  <c r="N1280" i="16" s="1"/>
  <c r="L1282" i="16"/>
  <c r="M1282" i="16" s="1"/>
  <c r="N1282" i="16" s="1"/>
  <c r="L1284" i="16"/>
  <c r="M1284" i="16" s="1"/>
  <c r="N1284" i="16" s="1"/>
  <c r="L1286" i="16"/>
  <c r="M1286" i="16" s="1"/>
  <c r="N1286" i="16" s="1"/>
  <c r="L1288" i="16"/>
  <c r="L1290" i="16"/>
  <c r="M1290" i="16" s="1"/>
  <c r="N1290" i="16" s="1"/>
  <c r="L1292" i="16"/>
  <c r="M1292" i="16" s="1"/>
  <c r="N1292" i="16" s="1"/>
  <c r="L1293" i="16"/>
  <c r="M1293" i="16" s="1"/>
  <c r="N1293" i="16" s="1"/>
  <c r="L1294" i="16"/>
  <c r="M1294" i="16" s="1"/>
  <c r="N1294" i="16" s="1"/>
  <c r="L1295" i="16"/>
  <c r="M1295" i="16" s="1"/>
  <c r="N1295" i="16" s="1"/>
  <c r="L1296" i="16"/>
  <c r="M1296" i="16" s="1"/>
  <c r="N1296" i="16" s="1"/>
  <c r="L1297" i="16"/>
  <c r="M1297" i="16" s="1"/>
  <c r="N1297" i="16" s="1"/>
  <c r="L1299" i="16"/>
  <c r="M1299" i="16" s="1"/>
  <c r="N1299" i="16" s="1"/>
  <c r="L1301" i="16"/>
  <c r="M1301" i="16" s="1"/>
  <c r="N1301" i="16" s="1"/>
  <c r="L1303" i="16"/>
  <c r="M1303" i="16" s="1"/>
  <c r="N1303" i="16" s="1"/>
  <c r="L1305" i="16"/>
  <c r="M1305" i="16" s="1"/>
  <c r="N1305" i="16" s="1"/>
  <c r="L1306" i="16"/>
  <c r="M1306" i="16" s="1"/>
  <c r="N1306" i="16" s="1"/>
  <c r="L1307" i="16"/>
  <c r="M1307" i="16" s="1"/>
  <c r="N1307" i="16" s="1"/>
  <c r="L1308" i="16"/>
  <c r="M1308" i="16" s="1"/>
  <c r="N1308" i="16" s="1"/>
  <c r="L1310" i="16"/>
  <c r="M1310" i="16" s="1"/>
  <c r="N1310" i="16" s="1"/>
  <c r="L1312" i="16"/>
  <c r="L1314" i="16"/>
  <c r="M1314" i="16" s="1"/>
  <c r="N1314" i="16" s="1"/>
  <c r="L1316" i="16"/>
  <c r="L1318" i="16"/>
  <c r="M1318" i="16" s="1"/>
  <c r="N1318" i="16" s="1"/>
  <c r="L1320" i="16"/>
  <c r="M1320" i="16" s="1"/>
  <c r="N1320" i="16" s="1"/>
  <c r="L1322" i="16"/>
  <c r="M1322" i="16" s="1"/>
  <c r="N1322" i="16" s="1"/>
  <c r="L1324" i="16"/>
  <c r="M1324" i="16" s="1"/>
  <c r="N1324" i="16" s="1"/>
  <c r="L1326" i="16"/>
  <c r="M1326" i="16" s="1"/>
  <c r="N1326" i="16" s="1"/>
  <c r="L1328" i="16"/>
  <c r="M1328" i="16" s="1"/>
  <c r="N1328" i="16" s="1"/>
  <c r="L1330" i="16"/>
  <c r="M1330" i="16" s="1"/>
  <c r="N1330" i="16" s="1"/>
  <c r="L1332" i="16"/>
  <c r="M1332" i="16" s="1"/>
  <c r="N1332" i="16" s="1"/>
  <c r="L1334" i="16"/>
  <c r="M1334" i="16" s="1"/>
  <c r="N1334" i="16" s="1"/>
  <c r="L1336" i="16"/>
  <c r="M1336" i="16" s="1"/>
  <c r="N1336" i="16" s="1"/>
  <c r="L1338" i="16"/>
  <c r="M1338" i="16" s="1"/>
  <c r="N1338" i="16" s="1"/>
  <c r="L1340" i="16"/>
  <c r="M1340" i="16" s="1"/>
  <c r="N1340" i="16" s="1"/>
  <c r="L1342" i="16"/>
  <c r="M1342" i="16" s="1"/>
  <c r="N1342" i="16" s="1"/>
  <c r="L1344" i="16"/>
  <c r="L1346" i="16"/>
  <c r="M1346" i="16" s="1"/>
  <c r="N1346" i="16" s="1"/>
  <c r="L1348" i="16"/>
  <c r="M1348" i="16" s="1"/>
  <c r="N1348" i="16" s="1"/>
  <c r="L1350" i="16"/>
  <c r="M1350" i="16" s="1"/>
  <c r="N1350" i="16" s="1"/>
  <c r="L1352" i="16"/>
  <c r="M1352" i="16" s="1"/>
  <c r="N1352" i="16" s="1"/>
  <c r="L1353" i="16"/>
  <c r="M1353" i="16" s="1"/>
  <c r="N1353" i="16" s="1"/>
  <c r="L1354" i="16"/>
  <c r="M1354" i="16" s="1"/>
  <c r="N1354" i="16" s="1"/>
  <c r="L1355" i="16"/>
  <c r="M1355" i="16" s="1"/>
  <c r="N1355" i="16" s="1"/>
  <c r="L1356" i="16"/>
  <c r="M1356" i="16" s="1"/>
  <c r="N1356" i="16" s="1"/>
  <c r="L1357" i="16"/>
  <c r="M1357" i="16" s="1"/>
  <c r="N1357" i="16" s="1"/>
  <c r="L1358" i="16"/>
  <c r="M1358" i="16" s="1"/>
  <c r="N1358" i="16" s="1"/>
  <c r="L1360" i="16"/>
  <c r="M1360" i="16" s="1"/>
  <c r="N1360" i="16" s="1"/>
  <c r="L1362" i="16"/>
  <c r="M1362" i="16" s="1"/>
  <c r="N1362" i="16" s="1"/>
  <c r="L1364" i="16"/>
  <c r="M1364" i="16" s="1"/>
  <c r="N1364" i="16" s="1"/>
  <c r="L1365" i="16"/>
  <c r="M1365" i="16" s="1"/>
  <c r="N1365" i="16" s="1"/>
  <c r="L1367" i="16"/>
  <c r="M1367" i="16" s="1"/>
  <c r="N1367" i="16" s="1"/>
  <c r="L1369" i="16"/>
  <c r="L1371" i="16"/>
  <c r="M1371" i="16" s="1"/>
  <c r="N1371" i="16" s="1"/>
  <c r="L1373" i="16"/>
  <c r="L1375" i="16"/>
  <c r="M1375" i="16" s="1"/>
  <c r="N1375" i="16" s="1"/>
  <c r="L1377" i="16"/>
  <c r="M1377" i="16" s="1"/>
  <c r="N1377" i="16" s="1"/>
  <c r="L1379" i="16"/>
  <c r="M1379" i="16" s="1"/>
  <c r="N1379" i="16" s="1"/>
  <c r="L1381" i="16"/>
  <c r="M1381" i="16" s="1"/>
  <c r="N1381" i="16" s="1"/>
  <c r="L1383" i="16"/>
  <c r="M1383" i="16" s="1"/>
  <c r="N1383" i="16" s="1"/>
  <c r="L1384" i="16"/>
  <c r="M1384" i="16" s="1"/>
  <c r="N1384" i="16" s="1"/>
  <c r="L1385" i="16"/>
  <c r="M1385" i="16" s="1"/>
  <c r="N1385" i="16" s="1"/>
  <c r="L1387" i="16"/>
  <c r="M1387" i="16" s="1"/>
  <c r="N1387" i="16" s="1"/>
  <c r="L1388" i="16"/>
  <c r="M1388" i="16" s="1"/>
  <c r="N1388" i="16" s="1"/>
  <c r="L1389" i="16"/>
  <c r="M1389" i="16" s="1"/>
  <c r="N1389" i="16" s="1"/>
  <c r="L1390" i="16"/>
  <c r="M1390" i="16" s="1"/>
  <c r="N1390" i="16" s="1"/>
  <c r="L1391" i="16"/>
  <c r="M1391" i="16" s="1"/>
  <c r="N1391" i="16" s="1"/>
  <c r="L1392" i="16"/>
  <c r="M1392" i="16" s="1"/>
  <c r="N1392" i="16" s="1"/>
  <c r="L1393" i="16"/>
  <c r="L1394" i="16"/>
  <c r="M1394" i="16" s="1"/>
  <c r="N1394" i="16" s="1"/>
  <c r="L1395" i="16"/>
  <c r="M1395" i="16" s="1"/>
  <c r="N1395" i="16" s="1"/>
  <c r="L1396" i="16"/>
  <c r="M1396" i="16" s="1"/>
  <c r="N1396" i="16" s="1"/>
  <c r="L1397" i="16"/>
  <c r="M1397" i="16" s="1"/>
  <c r="N1397" i="16" s="1"/>
  <c r="L1398" i="16"/>
  <c r="M1398" i="16" s="1"/>
  <c r="N1398" i="16" s="1"/>
  <c r="L1400" i="16"/>
  <c r="M1400" i="16" s="1"/>
  <c r="N1400" i="16" s="1"/>
  <c r="L1402" i="16"/>
  <c r="M1402" i="16" s="1"/>
  <c r="N1402" i="16" s="1"/>
  <c r="L1404" i="16"/>
  <c r="M1404" i="16" s="1"/>
  <c r="N1404" i="16" s="1"/>
  <c r="L1406" i="16"/>
  <c r="M1406" i="16" s="1"/>
  <c r="N1406" i="16" s="1"/>
  <c r="L1408" i="16"/>
  <c r="M1408" i="16" s="1"/>
  <c r="N1408" i="16" s="1"/>
  <c r="L1410" i="16"/>
  <c r="M1410" i="16" s="1"/>
  <c r="N1410" i="16" s="1"/>
  <c r="L1412" i="16"/>
  <c r="M1412" i="16" s="1"/>
  <c r="N1412" i="16" s="1"/>
  <c r="L1414" i="16"/>
  <c r="M1414" i="16" s="1"/>
  <c r="N1414" i="16" s="1"/>
  <c r="L1416" i="16"/>
  <c r="M1416" i="16" s="1"/>
  <c r="N1416" i="16" s="1"/>
  <c r="L1418" i="16"/>
  <c r="M1418" i="16" s="1"/>
  <c r="N1418" i="16" s="1"/>
  <c r="L1419" i="16"/>
  <c r="M1419" i="16" s="1"/>
  <c r="N1419" i="16" s="1"/>
  <c r="L1420" i="16"/>
  <c r="M1420" i="16" s="1"/>
  <c r="N1420" i="16" s="1"/>
  <c r="L1421" i="16"/>
  <c r="L1422" i="16"/>
  <c r="M1422" i="16" s="1"/>
  <c r="N1422" i="16" s="1"/>
  <c r="L1423" i="16"/>
  <c r="M1423" i="16" s="1"/>
  <c r="N1423" i="16" s="1"/>
  <c r="L1424" i="16"/>
  <c r="M1424" i="16" s="1"/>
  <c r="N1424" i="16" s="1"/>
  <c r="L1425" i="16"/>
  <c r="M1425" i="16" s="1"/>
  <c r="N1425" i="16" s="1"/>
  <c r="L1426" i="16"/>
  <c r="M1426" i="16" s="1"/>
  <c r="N1426" i="16" s="1"/>
  <c r="L1427" i="16"/>
  <c r="M1427" i="16" s="1"/>
  <c r="N1427" i="16" s="1"/>
  <c r="L1428" i="16"/>
  <c r="M1428" i="16" s="1"/>
  <c r="N1428" i="16" s="1"/>
  <c r="L1429" i="16"/>
  <c r="M1429" i="16" s="1"/>
  <c r="N1429" i="16" s="1"/>
  <c r="L1430" i="16"/>
  <c r="M1430" i="16" s="1"/>
  <c r="N1430" i="16" s="1"/>
  <c r="L1431" i="16"/>
  <c r="M1431" i="16" s="1"/>
  <c r="N1431" i="16" s="1"/>
  <c r="L1432" i="16"/>
  <c r="M1432" i="16" s="1"/>
  <c r="N1432" i="16" s="1"/>
  <c r="L1434" i="16"/>
  <c r="M1434" i="16" s="1"/>
  <c r="N1434" i="16" s="1"/>
  <c r="L1436" i="16"/>
  <c r="M1436" i="16" s="1"/>
  <c r="N1436" i="16" s="1"/>
  <c r="L1438" i="16"/>
  <c r="M1438" i="16" s="1"/>
  <c r="N1438" i="16" s="1"/>
  <c r="L1440" i="16"/>
  <c r="M1440" i="16" s="1"/>
  <c r="N1440" i="16" s="1"/>
  <c r="L1442" i="16"/>
  <c r="M1442" i="16" s="1"/>
  <c r="N1442" i="16" s="1"/>
  <c r="L1443" i="16"/>
  <c r="M1443" i="16" s="1"/>
  <c r="N1443" i="16" s="1"/>
  <c r="L1444" i="16"/>
  <c r="M1444" i="16" s="1"/>
  <c r="N1444" i="16" s="1"/>
  <c r="L1445" i="16"/>
  <c r="M1445" i="16" s="1"/>
  <c r="N1445" i="16" s="1"/>
  <c r="L1446" i="16"/>
  <c r="M1446" i="16" s="1"/>
  <c r="N1446" i="16" s="1"/>
  <c r="L1447" i="16"/>
  <c r="M1447" i="16" s="1"/>
  <c r="N1447" i="16" s="1"/>
  <c r="L1448" i="16"/>
  <c r="M1448" i="16" s="1"/>
  <c r="N1448" i="16" s="1"/>
  <c r="L1449" i="16"/>
  <c r="M1449" i="16" s="1"/>
  <c r="N1449" i="16" s="1"/>
  <c r="L1450" i="16"/>
  <c r="M1450" i="16" s="1"/>
  <c r="N1450" i="16" s="1"/>
  <c r="L1452" i="16"/>
  <c r="M1452" i="16" s="1"/>
  <c r="N1452" i="16" s="1"/>
  <c r="L1454" i="16"/>
  <c r="M1454" i="16" s="1"/>
  <c r="N1454" i="16" s="1"/>
  <c r="L1455" i="16"/>
  <c r="M1455" i="16" s="1"/>
  <c r="N1455" i="16" s="1"/>
  <c r="L1456" i="16"/>
  <c r="M1456" i="16" s="1"/>
  <c r="N1456" i="16" s="1"/>
  <c r="L1457" i="16"/>
  <c r="M1457" i="16" s="1"/>
  <c r="N1457" i="16" s="1"/>
  <c r="L1458" i="16"/>
  <c r="L1459" i="16"/>
  <c r="M1459" i="16" s="1"/>
  <c r="N1459" i="16" s="1"/>
  <c r="L1461" i="16"/>
  <c r="L1462" i="16"/>
  <c r="M1462" i="16" s="1"/>
  <c r="N1462" i="16" s="1"/>
  <c r="L1464" i="16"/>
  <c r="M1464" i="16" s="1"/>
  <c r="N1464" i="16" s="1"/>
  <c r="L1465" i="16"/>
  <c r="M1465" i="16" s="1"/>
  <c r="N1465" i="16" s="1"/>
  <c r="L1466" i="16"/>
  <c r="M1466" i="16" s="1"/>
  <c r="N1466" i="16" s="1"/>
  <c r="L1468" i="16"/>
  <c r="M1468" i="16" s="1"/>
  <c r="N1468" i="16" s="1"/>
  <c r="L1470" i="16"/>
  <c r="M1470" i="16" s="1"/>
  <c r="N1470" i="16" s="1"/>
  <c r="L1471" i="16"/>
  <c r="M1471" i="16" s="1"/>
  <c r="N1471" i="16" s="1"/>
  <c r="L1472" i="16"/>
  <c r="M1472" i="16" s="1"/>
  <c r="N1472" i="16" s="1"/>
  <c r="L1473" i="16"/>
  <c r="M1473" i="16" s="1"/>
  <c r="N1473" i="16" s="1"/>
  <c r="L1474" i="16"/>
  <c r="M1474" i="16" s="1"/>
  <c r="N1474" i="16" s="1"/>
  <c r="L1475" i="16"/>
  <c r="M1475" i="16" s="1"/>
  <c r="N1475" i="16" s="1"/>
  <c r="L1476" i="16"/>
  <c r="L1477" i="16"/>
  <c r="M1477" i="16" s="1"/>
  <c r="N1477" i="16" s="1"/>
  <c r="L1478" i="16"/>
  <c r="M1478" i="16" s="1"/>
  <c r="N1478" i="16" s="1"/>
  <c r="L1479" i="16"/>
  <c r="M1479" i="16" s="1"/>
  <c r="N1479" i="16" s="1"/>
  <c r="L1480" i="16"/>
  <c r="M1480" i="16" s="1"/>
  <c r="N1480" i="16" s="1"/>
  <c r="L1481" i="16"/>
  <c r="M1481" i="16" s="1"/>
  <c r="N1481" i="16" s="1"/>
  <c r="L1482" i="16"/>
  <c r="M1482" i="16" s="1"/>
  <c r="N1482" i="16" s="1"/>
  <c r="L1483" i="16"/>
  <c r="M1483" i="16" s="1"/>
  <c r="N1483" i="16" s="1"/>
  <c r="L1484" i="16"/>
  <c r="M1484" i="16" s="1"/>
  <c r="N1484" i="16" s="1"/>
  <c r="L1485" i="16"/>
  <c r="M1485" i="16" s="1"/>
  <c r="N1485" i="16" s="1"/>
  <c r="L1486" i="16"/>
  <c r="M1486" i="16" s="1"/>
  <c r="N1486" i="16" s="1"/>
  <c r="L1487" i="16"/>
  <c r="M1487" i="16" s="1"/>
  <c r="N1487" i="16" s="1"/>
  <c r="L1488" i="16"/>
  <c r="M1488" i="16" s="1"/>
  <c r="N1488" i="16" s="1"/>
  <c r="L1489" i="16"/>
  <c r="M1489" i="16" s="1"/>
  <c r="N1489" i="16" s="1"/>
  <c r="L1490" i="16"/>
  <c r="M1490" i="16" s="1"/>
  <c r="N1490" i="16" s="1"/>
  <c r="L1491" i="16"/>
  <c r="M1491" i="16" s="1"/>
  <c r="N1491" i="16" s="1"/>
  <c r="L1492" i="16"/>
  <c r="M1492" i="16" s="1"/>
  <c r="N1492" i="16" s="1"/>
  <c r="L1493" i="16"/>
  <c r="M1493" i="16" s="1"/>
  <c r="N1493" i="16" s="1"/>
  <c r="L1494" i="16"/>
  <c r="L1495" i="16"/>
  <c r="M1495" i="16" s="1"/>
  <c r="N1495" i="16" s="1"/>
  <c r="L1498" i="16"/>
  <c r="M1498" i="16" s="1"/>
  <c r="N1498" i="16" s="1"/>
  <c r="L1499" i="16"/>
  <c r="M1499" i="16" s="1"/>
  <c r="N1499" i="16" s="1"/>
  <c r="L1500" i="16"/>
  <c r="M1500" i="16" s="1"/>
  <c r="N1500" i="16" s="1"/>
  <c r="L1501" i="16"/>
  <c r="M1501" i="16" s="1"/>
  <c r="N1501" i="16" s="1"/>
  <c r="L1502" i="16"/>
  <c r="M1502" i="16" s="1"/>
  <c r="N1502" i="16" s="1"/>
  <c r="L1503" i="16"/>
  <c r="M1503" i="16" s="1"/>
  <c r="N1503" i="16" s="1"/>
  <c r="L1504" i="16"/>
  <c r="M1504" i="16" s="1"/>
  <c r="N1504" i="16" s="1"/>
  <c r="L1505" i="16"/>
  <c r="M1505" i="16" s="1"/>
  <c r="N1505" i="16" s="1"/>
  <c r="L1506" i="16"/>
  <c r="M1506" i="16" s="1"/>
  <c r="N1506" i="16" s="1"/>
  <c r="L1507" i="16"/>
  <c r="M1507" i="16" s="1"/>
  <c r="N1507" i="16" s="1"/>
  <c r="L1508" i="16"/>
  <c r="M1508" i="16" s="1"/>
  <c r="N1508" i="16" s="1"/>
  <c r="L1509" i="16"/>
  <c r="M1509" i="16" s="1"/>
  <c r="N1509" i="16" s="1"/>
  <c r="L1510" i="16"/>
  <c r="L1511" i="16"/>
  <c r="M1511" i="16" s="1"/>
  <c r="N1511" i="16" s="1"/>
  <c r="L1513" i="16"/>
  <c r="M1513" i="16" s="1"/>
  <c r="N1513" i="16" s="1"/>
  <c r="L1514" i="16"/>
  <c r="M1514" i="16" s="1"/>
  <c r="N1514" i="16" s="1"/>
  <c r="L1515" i="16"/>
  <c r="M1515" i="16" s="1"/>
  <c r="N1515" i="16" s="1"/>
  <c r="L1516" i="16"/>
  <c r="M1516" i="16" s="1"/>
  <c r="N1516" i="16" s="1"/>
  <c r="L1517" i="16"/>
  <c r="M1517" i="16" s="1"/>
  <c r="N1517" i="16" s="1"/>
  <c r="L1518" i="16"/>
  <c r="M1518" i="16" s="1"/>
  <c r="N1518" i="16" s="1"/>
  <c r="L1520" i="16"/>
  <c r="M1520" i="16" s="1"/>
  <c r="N1520" i="16" s="1"/>
  <c r="L1521" i="16"/>
  <c r="M1521" i="16" s="1"/>
  <c r="N1521" i="16" s="1"/>
  <c r="L1522" i="16"/>
  <c r="M1522" i="16" s="1"/>
  <c r="N1522" i="16" s="1"/>
  <c r="L1523" i="16"/>
  <c r="M1523" i="16" s="1"/>
  <c r="N1523" i="16" s="1"/>
  <c r="L1524" i="16"/>
  <c r="M1524" i="16" s="1"/>
  <c r="N1524" i="16" s="1"/>
  <c r="L1526" i="16"/>
  <c r="M1526" i="16" s="1"/>
  <c r="N1526" i="16" s="1"/>
  <c r="L1527" i="16"/>
  <c r="M1527" i="16" s="1"/>
  <c r="N1527" i="16" s="1"/>
  <c r="L1528" i="16"/>
  <c r="M1528" i="16" s="1"/>
  <c r="N1528" i="16" s="1"/>
  <c r="L1529" i="16"/>
  <c r="M1529" i="16" s="1"/>
  <c r="N1529" i="16" s="1"/>
  <c r="L1530" i="16"/>
  <c r="M1530" i="16" s="1"/>
  <c r="N1530" i="16" s="1"/>
  <c r="L1531" i="16"/>
  <c r="M1531" i="16" s="1"/>
  <c r="N1531" i="16" s="1"/>
  <c r="L1532" i="16"/>
  <c r="M1532" i="16" s="1"/>
  <c r="N1532" i="16" s="1"/>
  <c r="L1533" i="16"/>
  <c r="M1533" i="16" s="1"/>
  <c r="N1533" i="16" s="1"/>
  <c r="L1535" i="16"/>
  <c r="M1535" i="16" s="1"/>
  <c r="N1535" i="16" s="1"/>
  <c r="L1536" i="16"/>
  <c r="M1536" i="16" s="1"/>
  <c r="N1536" i="16" s="1"/>
  <c r="L1539" i="16"/>
  <c r="M1539" i="16" s="1"/>
  <c r="N1539" i="16" s="1"/>
  <c r="L1540" i="16"/>
  <c r="M1540" i="16" s="1"/>
  <c r="N1540" i="16" s="1"/>
  <c r="L1541" i="16"/>
  <c r="M1541" i="16" s="1"/>
  <c r="N1541" i="16" s="1"/>
  <c r="L1542" i="16"/>
  <c r="M1542" i="16" s="1"/>
  <c r="N1542" i="16" s="1"/>
  <c r="L1543" i="16"/>
  <c r="M1543" i="16" s="1"/>
  <c r="N1543" i="16" s="1"/>
  <c r="L1544" i="16"/>
  <c r="M1544" i="16" s="1"/>
  <c r="N1544" i="16" s="1"/>
  <c r="L1545" i="16"/>
  <c r="M1545" i="16" s="1"/>
  <c r="N1545" i="16" s="1"/>
  <c r="L1546" i="16"/>
  <c r="M1546" i="16" s="1"/>
  <c r="N1546" i="16" s="1"/>
  <c r="L1547" i="16"/>
  <c r="M1547" i="16" s="1"/>
  <c r="N1547" i="16" s="1"/>
  <c r="L1548" i="16"/>
  <c r="M1548" i="16" s="1"/>
  <c r="N1548" i="16" s="1"/>
  <c r="L1549" i="16"/>
  <c r="M1549" i="16" s="1"/>
  <c r="N1549" i="16" s="1"/>
  <c r="L1550" i="16"/>
  <c r="M1550" i="16" s="1"/>
  <c r="N1550" i="16" s="1"/>
  <c r="L1551" i="16"/>
  <c r="M1551" i="16" s="1"/>
  <c r="N1551" i="16" s="1"/>
  <c r="L1552" i="16"/>
  <c r="M1552" i="16" s="1"/>
  <c r="N1552" i="16" s="1"/>
  <c r="L1553" i="16"/>
  <c r="M1553" i="16" s="1"/>
  <c r="N1553" i="16" s="1"/>
  <c r="L1554" i="16"/>
  <c r="M1554" i="16" s="1"/>
  <c r="N1554" i="16" s="1"/>
  <c r="L1555" i="16"/>
  <c r="M1555" i="16" s="1"/>
  <c r="N1555" i="16" s="1"/>
  <c r="L1556" i="16"/>
  <c r="M1556" i="16" s="1"/>
  <c r="N1556" i="16" s="1"/>
  <c r="L1557" i="16"/>
  <c r="M1557" i="16" s="1"/>
  <c r="N1557" i="16" s="1"/>
  <c r="L1558" i="16"/>
  <c r="M1558" i="16" s="1"/>
  <c r="N1558" i="16" s="1"/>
  <c r="L1559" i="16"/>
  <c r="M1559" i="16" s="1"/>
  <c r="N1559" i="16" s="1"/>
  <c r="L1560" i="16"/>
  <c r="M1560" i="16" s="1"/>
  <c r="N1560" i="16" s="1"/>
  <c r="L1561" i="16"/>
  <c r="M1561" i="16" s="1"/>
  <c r="N1561" i="16" s="1"/>
  <c r="L1562" i="16"/>
  <c r="M1562" i="16" s="1"/>
  <c r="N1562" i="16" s="1"/>
  <c r="L1563" i="16"/>
  <c r="M1563" i="16" s="1"/>
  <c r="N1563" i="16" s="1"/>
  <c r="L1564" i="16"/>
  <c r="M1564" i="16" s="1"/>
  <c r="N1564" i="16" s="1"/>
  <c r="L1565" i="16"/>
  <c r="M1565" i="16" s="1"/>
  <c r="N1565" i="16" s="1"/>
  <c r="L1566" i="16"/>
  <c r="M1566" i="16" s="1"/>
  <c r="N1566" i="16" s="1"/>
  <c r="L1567" i="16"/>
  <c r="M1567" i="16" s="1"/>
  <c r="N1567" i="16" s="1"/>
  <c r="L1568" i="16"/>
  <c r="M1568" i="16" s="1"/>
  <c r="N1568" i="16" s="1"/>
  <c r="L1569" i="16"/>
  <c r="M1569" i="16" s="1"/>
  <c r="N1569" i="16" s="1"/>
  <c r="L1570" i="16"/>
  <c r="M1570" i="16" s="1"/>
  <c r="N1570" i="16" s="1"/>
  <c r="L1571" i="16"/>
  <c r="M1571" i="16" s="1"/>
  <c r="N1571" i="16" s="1"/>
  <c r="L1572" i="16"/>
  <c r="M1572" i="16" s="1"/>
  <c r="N1572" i="16" s="1"/>
  <c r="L1573" i="16"/>
  <c r="M1573" i="16" s="1"/>
  <c r="N1573" i="16" s="1"/>
  <c r="L1574" i="16"/>
  <c r="M1574" i="16" s="1"/>
  <c r="N1574" i="16" s="1"/>
  <c r="L1575" i="16"/>
  <c r="M1575" i="16" s="1"/>
  <c r="N1575" i="16" s="1"/>
  <c r="L1576" i="16"/>
  <c r="M1576" i="16" s="1"/>
  <c r="N1576" i="16" s="1"/>
  <c r="L1577" i="16"/>
  <c r="M1577" i="16" s="1"/>
  <c r="N1577" i="16" s="1"/>
  <c r="L1578" i="16"/>
  <c r="M1578" i="16" s="1"/>
  <c r="N1578" i="16" s="1"/>
  <c r="L1579" i="16"/>
  <c r="M1579" i="16" s="1"/>
  <c r="N1579" i="16" s="1"/>
  <c r="L1580" i="16"/>
  <c r="M1580" i="16" s="1"/>
  <c r="N1580" i="16" s="1"/>
  <c r="L1581" i="16"/>
  <c r="M1581" i="16" s="1"/>
  <c r="N1581" i="16" s="1"/>
  <c r="L1582" i="16"/>
  <c r="M1582" i="16" s="1"/>
  <c r="N1582" i="16" s="1"/>
  <c r="L1583" i="16"/>
  <c r="M1583" i="16" s="1"/>
  <c r="N1583" i="16" s="1"/>
  <c r="L1584" i="16"/>
  <c r="M1584" i="16" s="1"/>
  <c r="N1584" i="16" s="1"/>
  <c r="L1585" i="16"/>
  <c r="M1585" i="16" s="1"/>
  <c r="N1585" i="16" s="1"/>
  <c r="L1586" i="16"/>
  <c r="M1586" i="16" s="1"/>
  <c r="N1586" i="16" s="1"/>
  <c r="L1587" i="16"/>
  <c r="M1587" i="16" s="1"/>
  <c r="N1587" i="16" s="1"/>
  <c r="L1588" i="16"/>
  <c r="M1588" i="16" s="1"/>
  <c r="N1588" i="16" s="1"/>
  <c r="L1589" i="16"/>
  <c r="M1589" i="16" s="1"/>
  <c r="N1589" i="16" s="1"/>
  <c r="L1590" i="16"/>
  <c r="M1590" i="16" s="1"/>
  <c r="N1590" i="16" s="1"/>
  <c r="L1591" i="16"/>
  <c r="M1591" i="16" s="1"/>
  <c r="N1591" i="16" s="1"/>
  <c r="L1592" i="16"/>
  <c r="M1592" i="16" s="1"/>
  <c r="N1592" i="16" s="1"/>
  <c r="L1593" i="16"/>
  <c r="M1593" i="16" s="1"/>
  <c r="N1593" i="16" s="1"/>
  <c r="L1594" i="16"/>
  <c r="M1594" i="16" s="1"/>
  <c r="N1594" i="16" s="1"/>
  <c r="L1595" i="16"/>
  <c r="M1595" i="16" s="1"/>
  <c r="N1595" i="16" s="1"/>
  <c r="L1596" i="16"/>
  <c r="L1597" i="16"/>
  <c r="M1597" i="16" s="1"/>
  <c r="N1597" i="16" s="1"/>
  <c r="L1598" i="16"/>
  <c r="M1598" i="16" s="1"/>
  <c r="N1598" i="16" s="1"/>
  <c r="L1599" i="16"/>
  <c r="M1599" i="16" s="1"/>
  <c r="N1599" i="16" s="1"/>
  <c r="L1600" i="16"/>
  <c r="M1600" i="16" s="1"/>
  <c r="N1600" i="16" s="1"/>
  <c r="L1601" i="16"/>
  <c r="M1601" i="16" s="1"/>
  <c r="N1601" i="16" s="1"/>
  <c r="L1603" i="16"/>
  <c r="M1603" i="16" s="1"/>
  <c r="N1603" i="16" s="1"/>
  <c r="L1604" i="16"/>
  <c r="M1604" i="16" s="1"/>
  <c r="N1604" i="16" s="1"/>
  <c r="L1605" i="16"/>
  <c r="M1605" i="16" s="1"/>
  <c r="N1605" i="16" s="1"/>
  <c r="L1607" i="16"/>
  <c r="M1607" i="16" s="1"/>
  <c r="N1607" i="16" s="1"/>
  <c r="L1608" i="16"/>
  <c r="M1608" i="16" s="1"/>
  <c r="N1608" i="16" s="1"/>
  <c r="L1609" i="16"/>
  <c r="M1609" i="16" s="1"/>
  <c r="N1609" i="16" s="1"/>
  <c r="L1610" i="16"/>
  <c r="M1610" i="16" s="1"/>
  <c r="N1610" i="16" s="1"/>
  <c r="L1611" i="16"/>
  <c r="M1611" i="16" s="1"/>
  <c r="N1611" i="16" s="1"/>
  <c r="L1612" i="16"/>
  <c r="M1612" i="16" s="1"/>
  <c r="N1612" i="16" s="1"/>
  <c r="L1613" i="16"/>
  <c r="M1613" i="16" s="1"/>
  <c r="N1613" i="16" s="1"/>
  <c r="L1614" i="16"/>
  <c r="M1614" i="16" s="1"/>
  <c r="N1614" i="16" s="1"/>
  <c r="L1615" i="16"/>
  <c r="M1615" i="16" s="1"/>
  <c r="N1615" i="16" s="1"/>
  <c r="L1616" i="16"/>
  <c r="M1616" i="16" s="1"/>
  <c r="N1616" i="16" s="1"/>
  <c r="L1617" i="16"/>
  <c r="M1617" i="16" s="1"/>
  <c r="N1617" i="16" s="1"/>
  <c r="L1618" i="16"/>
  <c r="M1618" i="16" s="1"/>
  <c r="N1618" i="16" s="1"/>
  <c r="L1619" i="16"/>
  <c r="M1619" i="16" s="1"/>
  <c r="N1619" i="16" s="1"/>
  <c r="L1620" i="16"/>
  <c r="M1620" i="16" s="1"/>
  <c r="N1620" i="16" s="1"/>
  <c r="L1622" i="16"/>
  <c r="M1622" i="16" s="1"/>
  <c r="N1622" i="16" s="1"/>
  <c r="L1623" i="16"/>
  <c r="M1623" i="16" s="1"/>
  <c r="N1623" i="16" s="1"/>
  <c r="L1624" i="16"/>
  <c r="M1624" i="16" s="1"/>
  <c r="N1624" i="16" s="1"/>
  <c r="L1625" i="16"/>
  <c r="M1625" i="16" s="1"/>
  <c r="N1625" i="16" s="1"/>
  <c r="L1626" i="16"/>
  <c r="M1626" i="16" s="1"/>
  <c r="N1626" i="16" s="1"/>
  <c r="L1627" i="16"/>
  <c r="M1627" i="16" s="1"/>
  <c r="N1627" i="16" s="1"/>
  <c r="L1628" i="16"/>
  <c r="M1628" i="16" s="1"/>
  <c r="N1628" i="16" s="1"/>
  <c r="L1630" i="16"/>
  <c r="M1630" i="16" s="1"/>
  <c r="N1630" i="16" s="1"/>
  <c r="L1634" i="16"/>
  <c r="M1634" i="16" s="1"/>
  <c r="N1634" i="16" s="1"/>
  <c r="L1635" i="16"/>
  <c r="M1635" i="16" s="1"/>
  <c r="N1635" i="16" s="1"/>
  <c r="L1637" i="16"/>
  <c r="M1637" i="16" s="1"/>
  <c r="N1637" i="16" s="1"/>
  <c r="L1638" i="16"/>
  <c r="M1638" i="16" s="1"/>
  <c r="N1638" i="16" s="1"/>
  <c r="L1640" i="16"/>
  <c r="M1640" i="16" s="1"/>
  <c r="N1640" i="16" s="1"/>
  <c r="L1641" i="16"/>
  <c r="M1641" i="16" s="1"/>
  <c r="N1641" i="16" s="1"/>
  <c r="L1642" i="16"/>
  <c r="M1642" i="16" s="1"/>
  <c r="N1642" i="16" s="1"/>
  <c r="L1643" i="16"/>
  <c r="M1643" i="16" s="1"/>
  <c r="N1643" i="16" s="1"/>
  <c r="L1644" i="16"/>
  <c r="M1644" i="16" s="1"/>
  <c r="N1644" i="16" s="1"/>
  <c r="L1645" i="16"/>
  <c r="M1645" i="16" s="1"/>
  <c r="N1645" i="16" s="1"/>
  <c r="L1646" i="16"/>
  <c r="M1646" i="16" s="1"/>
  <c r="N1646" i="16" s="1"/>
  <c r="L1647" i="16"/>
  <c r="M1647" i="16" s="1"/>
  <c r="N1647" i="16" s="1"/>
  <c r="L1648" i="16"/>
  <c r="M1648" i="16" s="1"/>
  <c r="N1648" i="16" s="1"/>
  <c r="L1649" i="16"/>
  <c r="M1649" i="16" s="1"/>
  <c r="N1649" i="16" s="1"/>
  <c r="L1650" i="16"/>
  <c r="M1650" i="16" s="1"/>
  <c r="N1650" i="16" s="1"/>
  <c r="L1651" i="16"/>
  <c r="M1651" i="16" s="1"/>
  <c r="N1651" i="16" s="1"/>
  <c r="L1652" i="16"/>
  <c r="M1652" i="16" s="1"/>
  <c r="N1652" i="16" s="1"/>
  <c r="L1653" i="16"/>
  <c r="L1655" i="16"/>
  <c r="M1655" i="16" s="1"/>
  <c r="N1655" i="16" s="1"/>
  <c r="L1656" i="16"/>
  <c r="M1656" i="16" s="1"/>
  <c r="N1656" i="16" s="1"/>
  <c r="L1658" i="16"/>
  <c r="M1658" i="16" s="1"/>
  <c r="N1658" i="16" s="1"/>
  <c r="L1659" i="16"/>
  <c r="M1659" i="16" s="1"/>
  <c r="N1659" i="16" s="1"/>
  <c r="L1660" i="16"/>
  <c r="M1660" i="16" s="1"/>
  <c r="N1660" i="16" s="1"/>
  <c r="L1661" i="16"/>
  <c r="M1661" i="16" s="1"/>
  <c r="N1661" i="16" s="1"/>
  <c r="L1662" i="16"/>
  <c r="M1662" i="16" s="1"/>
  <c r="N1662" i="16" s="1"/>
  <c r="L1663" i="16"/>
  <c r="M1663" i="16" s="1"/>
  <c r="N1663" i="16" s="1"/>
  <c r="L1664" i="16"/>
  <c r="M1664" i="16" s="1"/>
  <c r="N1664" i="16" s="1"/>
  <c r="L1665" i="16"/>
  <c r="M1665" i="16" s="1"/>
  <c r="N1665" i="16" s="1"/>
  <c r="L1666" i="16"/>
  <c r="M1666" i="16" s="1"/>
  <c r="N1666" i="16" s="1"/>
  <c r="L1667" i="16"/>
  <c r="M1667" i="16" s="1"/>
  <c r="N1667" i="16" s="1"/>
  <c r="L1668" i="16"/>
  <c r="M1668" i="16" s="1"/>
  <c r="N1668" i="16" s="1"/>
  <c r="L1673" i="16"/>
  <c r="M1673" i="16" s="1"/>
  <c r="N1673" i="16" s="1"/>
  <c r="L1674" i="16"/>
  <c r="M1674" i="16" s="1"/>
  <c r="N1674" i="16" s="1"/>
  <c r="L1675" i="16"/>
  <c r="L1676" i="16"/>
  <c r="M1676" i="16" s="1"/>
  <c r="N1676" i="16" s="1"/>
  <c r="L1677" i="16"/>
  <c r="L1679" i="16"/>
  <c r="M1679" i="16" s="1"/>
  <c r="N1679" i="16" s="1"/>
  <c r="L1680" i="16"/>
  <c r="M1680" i="16" s="1"/>
  <c r="N1680" i="16" s="1"/>
  <c r="L1681" i="16"/>
  <c r="M1681" i="16" s="1"/>
  <c r="N1681" i="16" s="1"/>
  <c r="L1683" i="16"/>
  <c r="M1683" i="16" s="1"/>
  <c r="N1683" i="16" s="1"/>
  <c r="L1684" i="16"/>
  <c r="M1684" i="16" s="1"/>
  <c r="N1684" i="16" s="1"/>
  <c r="L1685" i="16"/>
  <c r="M1685" i="16" s="1"/>
  <c r="N1685" i="16" s="1"/>
  <c r="L1687" i="16"/>
  <c r="M1687" i="16" s="1"/>
  <c r="N1687" i="16" s="1"/>
  <c r="L1688" i="16"/>
  <c r="M1688" i="16" s="1"/>
  <c r="N1688" i="16" s="1"/>
  <c r="L1689" i="16"/>
  <c r="M1689" i="16" s="1"/>
  <c r="N1689" i="16" s="1"/>
  <c r="L1690" i="16"/>
  <c r="M1690" i="16" s="1"/>
  <c r="N1690" i="16" s="1"/>
  <c r="L1691" i="16"/>
  <c r="M1691" i="16" s="1"/>
  <c r="N1691" i="16" s="1"/>
  <c r="L1692" i="16"/>
  <c r="M1692" i="16" s="1"/>
  <c r="N1692" i="16" s="1"/>
  <c r="L1693" i="16"/>
  <c r="M1693" i="16" s="1"/>
  <c r="N1693" i="16" s="1"/>
  <c r="L1694" i="16"/>
  <c r="M1694" i="16" s="1"/>
  <c r="N1694" i="16" s="1"/>
  <c r="L1695" i="16"/>
  <c r="M1695" i="16" s="1"/>
  <c r="N1695" i="16" s="1"/>
  <c r="L1696" i="16"/>
  <c r="M1696" i="16" s="1"/>
  <c r="N1696" i="16" s="1"/>
  <c r="L1697" i="16"/>
  <c r="M1697" i="16" s="1"/>
  <c r="N1697" i="16" s="1"/>
  <c r="L1698" i="16"/>
  <c r="M1698" i="16" s="1"/>
  <c r="N1698" i="16" s="1"/>
  <c r="L1699" i="16"/>
  <c r="M1699" i="16" s="1"/>
  <c r="N1699" i="16" s="1"/>
  <c r="L1700" i="16"/>
  <c r="M1700" i="16" s="1"/>
  <c r="N1700" i="16" s="1"/>
  <c r="L1701" i="16"/>
  <c r="M1701" i="16" s="1"/>
  <c r="N1701" i="16" s="1"/>
  <c r="L1702" i="16"/>
  <c r="M1702" i="16" s="1"/>
  <c r="N1702" i="16" s="1"/>
  <c r="L1704" i="16"/>
  <c r="M1704" i="16" s="1"/>
  <c r="N1704" i="16" s="1"/>
  <c r="L1705" i="16"/>
  <c r="M1705" i="16" s="1"/>
  <c r="N1705" i="16" s="1"/>
  <c r="L1706" i="16"/>
  <c r="M1706" i="16" s="1"/>
  <c r="N1706" i="16" s="1"/>
  <c r="L1708" i="16"/>
  <c r="M1708" i="16" s="1"/>
  <c r="N1708" i="16" s="1"/>
  <c r="L1710" i="16"/>
  <c r="M1710" i="16" s="1"/>
  <c r="N1710" i="16" s="1"/>
  <c r="L1711" i="16"/>
  <c r="M1711" i="16" s="1"/>
  <c r="N1711" i="16" s="1"/>
  <c r="L1713" i="16"/>
  <c r="M1713" i="16" s="1"/>
  <c r="N1713" i="16" s="1"/>
  <c r="L1714" i="16"/>
  <c r="M1714" i="16" s="1"/>
  <c r="N1714" i="16" s="1"/>
  <c r="L1715" i="16"/>
  <c r="M1715" i="16" s="1"/>
  <c r="N1715" i="16" s="1"/>
  <c r="L1716" i="16"/>
  <c r="M1716" i="16" s="1"/>
  <c r="N1716" i="16" s="1"/>
  <c r="L1718" i="16"/>
  <c r="M1718" i="16" s="1"/>
  <c r="N1718" i="16" s="1"/>
  <c r="L1719" i="16"/>
  <c r="M1719" i="16" s="1"/>
  <c r="N1719" i="16" s="1"/>
  <c r="L1720" i="16"/>
  <c r="M1720" i="16" s="1"/>
  <c r="N1720" i="16" s="1"/>
  <c r="L1722" i="16"/>
  <c r="M1722" i="16" s="1"/>
  <c r="N1722" i="16" s="1"/>
  <c r="L1723" i="16"/>
  <c r="M1723" i="16" s="1"/>
  <c r="N1723" i="16" s="1"/>
  <c r="L1724" i="16"/>
  <c r="M1724" i="16" s="1"/>
  <c r="N1724" i="16" s="1"/>
  <c r="L1725" i="16"/>
  <c r="M1725" i="16" s="1"/>
  <c r="N1725" i="16" s="1"/>
  <c r="L1726" i="16"/>
  <c r="M1726" i="16" s="1"/>
  <c r="N1726" i="16" s="1"/>
  <c r="L1727" i="16"/>
  <c r="M1727" i="16" s="1"/>
  <c r="N1727" i="16" s="1"/>
  <c r="L1728" i="16"/>
  <c r="M1728" i="16" s="1"/>
  <c r="N1728" i="16" s="1"/>
  <c r="L1729" i="16"/>
  <c r="M1729" i="16" s="1"/>
  <c r="N1729" i="16" s="1"/>
  <c r="L1730" i="16"/>
  <c r="M1730" i="16" s="1"/>
  <c r="N1730" i="16" s="1"/>
  <c r="L1732" i="16"/>
  <c r="M1732" i="16" s="1"/>
  <c r="N1732" i="16" s="1"/>
  <c r="L1734" i="16"/>
  <c r="M1734" i="16" s="1"/>
  <c r="N1734" i="16" s="1"/>
  <c r="L1735" i="16"/>
  <c r="M1735" i="16" s="1"/>
  <c r="N1735" i="16" s="1"/>
  <c r="L1736" i="16"/>
  <c r="M1736" i="16" s="1"/>
  <c r="N1736" i="16" s="1"/>
  <c r="L1737" i="16"/>
  <c r="M1737" i="16" s="1"/>
  <c r="N1737" i="16" s="1"/>
  <c r="L1738" i="16"/>
  <c r="M1738" i="16" s="1"/>
  <c r="N1738" i="16" s="1"/>
  <c r="L1739" i="16"/>
  <c r="M1739" i="16" s="1"/>
  <c r="N1739" i="16" s="1"/>
  <c r="L1740" i="16"/>
  <c r="M1740" i="16" s="1"/>
  <c r="N1740" i="16" s="1"/>
  <c r="L1741" i="16"/>
  <c r="M1741" i="16" s="1"/>
  <c r="N1741" i="16" s="1"/>
  <c r="L1742" i="16"/>
  <c r="M1742" i="16" s="1"/>
  <c r="N1742" i="16" s="1"/>
  <c r="L1743" i="16"/>
  <c r="M1743" i="16" s="1"/>
  <c r="N1743" i="16" s="1"/>
  <c r="L1744" i="16"/>
  <c r="M1744" i="16" s="1"/>
  <c r="N1744" i="16" s="1"/>
  <c r="L1745" i="16"/>
  <c r="M1745" i="16" s="1"/>
  <c r="N1745" i="16" s="1"/>
  <c r="L1746" i="16"/>
  <c r="M1746" i="16" s="1"/>
  <c r="N1746" i="16" s="1"/>
  <c r="L1748" i="16"/>
  <c r="M1748" i="16" s="1"/>
  <c r="N1748" i="16" s="1"/>
  <c r="L1750" i="16"/>
  <c r="M1750" i="16" s="1"/>
  <c r="N1750" i="16" s="1"/>
  <c r="L1751" i="16"/>
  <c r="M1751" i="16" s="1"/>
  <c r="N1751" i="16" s="1"/>
  <c r="L1752" i="16"/>
  <c r="L1753" i="16"/>
  <c r="M1753" i="16" s="1"/>
  <c r="N1753" i="16" s="1"/>
  <c r="L1754" i="16"/>
  <c r="M1754" i="16" s="1"/>
  <c r="N1754" i="16" s="1"/>
  <c r="L1755" i="16"/>
  <c r="M1755" i="16" s="1"/>
  <c r="N1755" i="16" s="1"/>
  <c r="L1756" i="16"/>
  <c r="M1756" i="16" s="1"/>
  <c r="N1756" i="16" s="1"/>
  <c r="L1757" i="16"/>
  <c r="M1757" i="16" s="1"/>
  <c r="N1757" i="16" s="1"/>
  <c r="L1758" i="16"/>
  <c r="M1758" i="16" s="1"/>
  <c r="N1758" i="16" s="1"/>
  <c r="L1759" i="16"/>
  <c r="M1759" i="16" s="1"/>
  <c r="N1759" i="16" s="1"/>
  <c r="L1760" i="16"/>
  <c r="M1760" i="16" s="1"/>
  <c r="N1760" i="16" s="1"/>
  <c r="L1761" i="16"/>
  <c r="M1761" i="16" s="1"/>
  <c r="N1761" i="16" s="1"/>
  <c r="L1762" i="16"/>
  <c r="M1762" i="16" s="1"/>
  <c r="N1762" i="16" s="1"/>
  <c r="L1763" i="16"/>
  <c r="M1763" i="16" s="1"/>
  <c r="N1763" i="16" s="1"/>
  <c r="L1764" i="16"/>
  <c r="M1764" i="16" s="1"/>
  <c r="N1764" i="16" s="1"/>
  <c r="L1765" i="16"/>
  <c r="M1765" i="16" s="1"/>
  <c r="N1765" i="16" s="1"/>
  <c r="L1766" i="16"/>
  <c r="M1766" i="16" s="1"/>
  <c r="N1766" i="16" s="1"/>
  <c r="L1768" i="16"/>
  <c r="M1768" i="16" s="1"/>
  <c r="N1768" i="16" s="1"/>
  <c r="L1770" i="16"/>
  <c r="M1770" i="16" s="1"/>
  <c r="N1770" i="16" s="1"/>
  <c r="L1772" i="16"/>
  <c r="M1772" i="16" s="1"/>
  <c r="N1772" i="16" s="1"/>
  <c r="L1773" i="16"/>
  <c r="M1773" i="16" s="1"/>
  <c r="N1773" i="16" s="1"/>
  <c r="L1774" i="16"/>
  <c r="M1774" i="16" s="1"/>
  <c r="N1774" i="16" s="1"/>
  <c r="L1775" i="16"/>
  <c r="M1775" i="16" s="1"/>
  <c r="N1775" i="16" s="1"/>
  <c r="L1777" i="16"/>
  <c r="M1777" i="16" s="1"/>
  <c r="N1777" i="16" s="1"/>
  <c r="L1778" i="16"/>
  <c r="M1778" i="16" s="1"/>
  <c r="N1778" i="16" s="1"/>
  <c r="L1779" i="16"/>
  <c r="M1779" i="16" s="1"/>
  <c r="N1779" i="16" s="1"/>
  <c r="L1780" i="16"/>
  <c r="M1780" i="16" s="1"/>
  <c r="N1780" i="16" s="1"/>
  <c r="L1781" i="16"/>
  <c r="M1781" i="16" s="1"/>
  <c r="N1781" i="16" s="1"/>
  <c r="L1784" i="16"/>
  <c r="M1784" i="16" s="1"/>
  <c r="N1784" i="16" s="1"/>
  <c r="L1786" i="16"/>
  <c r="M1786" i="16" s="1"/>
  <c r="N1786" i="16" s="1"/>
  <c r="L1789" i="16"/>
  <c r="M1789" i="16" s="1"/>
  <c r="N1789" i="16" s="1"/>
  <c r="L1791" i="16"/>
  <c r="M1791" i="16" s="1"/>
  <c r="N1791" i="16" s="1"/>
  <c r="L1792" i="16"/>
  <c r="M1792" i="16" s="1"/>
  <c r="N1792" i="16" s="1"/>
  <c r="P1792" i="16" s="1"/>
  <c r="Q1792" i="16" s="1"/>
  <c r="L1793" i="16"/>
  <c r="M1793" i="16" s="1"/>
  <c r="N1793" i="16" s="1"/>
  <c r="P1793" i="16" s="1"/>
  <c r="Q1793" i="16" s="1"/>
  <c r="L1795" i="16"/>
  <c r="M1795" i="16" s="1"/>
  <c r="N1795" i="16" s="1"/>
  <c r="P1795" i="16" s="1"/>
  <c r="Q1795" i="16" s="1"/>
  <c r="L1796" i="16"/>
  <c r="M1796" i="16" s="1"/>
  <c r="N1796" i="16" s="1"/>
  <c r="P1796" i="16" s="1"/>
  <c r="Q1796" i="16" s="1"/>
  <c r="L1797" i="16"/>
  <c r="M1797" i="16" s="1"/>
  <c r="N1797" i="16" s="1"/>
  <c r="P1797" i="16" s="1"/>
  <c r="Q1797" i="16" s="1"/>
  <c r="L1798" i="16"/>
  <c r="M1798" i="16" s="1"/>
  <c r="N1798" i="16" s="1"/>
  <c r="P1798" i="16" s="1"/>
  <c r="Q1798" i="16" s="1"/>
  <c r="L1799" i="16"/>
  <c r="M1799" i="16" s="1"/>
  <c r="N1799" i="16" s="1"/>
  <c r="P1799" i="16" s="1"/>
  <c r="Q1799" i="16" s="1"/>
  <c r="L1800" i="16"/>
  <c r="M1800" i="16" s="1"/>
  <c r="N1800" i="16" s="1"/>
  <c r="P1800" i="16" s="1"/>
  <c r="Q1800" i="16" s="1"/>
  <c r="L1801" i="16"/>
  <c r="M1801" i="16" s="1"/>
  <c r="N1801" i="16" s="1"/>
  <c r="P1801" i="16" s="1"/>
  <c r="Q1801" i="16" s="1"/>
  <c r="L1803" i="16"/>
  <c r="M1803" i="16" s="1"/>
  <c r="N1803" i="16" s="1"/>
  <c r="P1803" i="16" s="1"/>
  <c r="Q1803" i="16" s="1"/>
  <c r="L1804" i="16"/>
  <c r="M1804" i="16" s="1"/>
  <c r="N1804" i="16" s="1"/>
  <c r="P1804" i="16" s="1"/>
  <c r="Q1804" i="16" s="1"/>
  <c r="L1805" i="16"/>
  <c r="M1805" i="16" s="1"/>
  <c r="N1805" i="16" s="1"/>
  <c r="P1805" i="16" s="1"/>
  <c r="Q1805" i="16" s="1"/>
  <c r="L1806" i="16"/>
  <c r="M1806" i="16" s="1"/>
  <c r="N1806" i="16" s="1"/>
  <c r="P1806" i="16" s="1"/>
  <c r="Q1806" i="16" s="1"/>
  <c r="L1807" i="16"/>
  <c r="M1807" i="16" s="1"/>
  <c r="N1807" i="16" s="1"/>
  <c r="P1807" i="16" s="1"/>
  <c r="Q1807" i="16" s="1"/>
  <c r="L1808" i="16"/>
  <c r="M1808" i="16" s="1"/>
  <c r="N1808" i="16" s="1"/>
  <c r="P1808" i="16" s="1"/>
  <c r="Q1808" i="16" s="1"/>
  <c r="L1809" i="16"/>
  <c r="M1809" i="16" s="1"/>
  <c r="N1809" i="16" s="1"/>
  <c r="P1809" i="16" s="1"/>
  <c r="Q1809" i="16" s="1"/>
  <c r="L1810" i="16"/>
  <c r="M1810" i="16" s="1"/>
  <c r="N1810" i="16" s="1"/>
  <c r="P1810" i="16" s="1"/>
  <c r="Q1810" i="16" s="1"/>
  <c r="L1812" i="16"/>
  <c r="M1812" i="16" s="1"/>
  <c r="N1812" i="16" s="1"/>
  <c r="P1812" i="16" s="1"/>
  <c r="Q1812" i="16" s="1"/>
  <c r="L1813" i="16"/>
  <c r="L1814" i="16"/>
  <c r="M1814" i="16" s="1"/>
  <c r="N1814" i="16" s="1"/>
  <c r="P1814" i="16" s="1"/>
  <c r="Q1814" i="16" s="1"/>
  <c r="L1815" i="16"/>
  <c r="M1815" i="16" s="1"/>
  <c r="N1815" i="16" s="1"/>
  <c r="P1815" i="16" s="1"/>
  <c r="Q1815" i="16" s="1"/>
  <c r="L1816" i="16"/>
  <c r="M1816" i="16" s="1"/>
  <c r="N1816" i="16" s="1"/>
  <c r="P1816" i="16" s="1"/>
  <c r="Q1816" i="16" s="1"/>
  <c r="L1817" i="16"/>
  <c r="M1817" i="16" s="1"/>
  <c r="N1817" i="16" s="1"/>
  <c r="P1817" i="16" s="1"/>
  <c r="Q1817" i="16" s="1"/>
  <c r="L1818" i="16"/>
  <c r="M1818" i="16" s="1"/>
  <c r="N1818" i="16" s="1"/>
  <c r="P1818" i="16" s="1"/>
  <c r="Q1818" i="16" s="1"/>
  <c r="L1819" i="16"/>
  <c r="M1819" i="16" s="1"/>
  <c r="N1819" i="16" s="1"/>
  <c r="P1819" i="16" s="1"/>
  <c r="Q1819" i="16" s="1"/>
  <c r="L1820" i="16"/>
  <c r="M1820" i="16" s="1"/>
  <c r="N1820" i="16" s="1"/>
  <c r="P1820" i="16" s="1"/>
  <c r="Q1820" i="16" s="1"/>
  <c r="L1821" i="16"/>
  <c r="M1821" i="16" s="1"/>
  <c r="N1821" i="16" s="1"/>
  <c r="P1821" i="16" s="1"/>
  <c r="Q1821" i="16" s="1"/>
  <c r="L1822" i="16"/>
  <c r="M1822" i="16" s="1"/>
  <c r="N1822" i="16" s="1"/>
  <c r="P1822" i="16" s="1"/>
  <c r="Q1822" i="16" s="1"/>
  <c r="L1823" i="16"/>
  <c r="M1823" i="16" s="1"/>
  <c r="N1823" i="16" s="1"/>
  <c r="P1823" i="16" s="1"/>
  <c r="Q1823" i="16" s="1"/>
  <c r="L1824" i="16"/>
  <c r="M1824" i="16" s="1"/>
  <c r="N1824" i="16" s="1"/>
  <c r="P1824" i="16" s="1"/>
  <c r="Q1824" i="16" s="1"/>
  <c r="L1826" i="16"/>
  <c r="M1826" i="16" s="1"/>
  <c r="N1826" i="16" s="1"/>
  <c r="P1826" i="16" s="1"/>
  <c r="Q1826" i="16" s="1"/>
  <c r="L1827" i="16"/>
  <c r="M1827" i="16" s="1"/>
  <c r="N1827" i="16" s="1"/>
  <c r="P1827" i="16" s="1"/>
  <c r="Q1827" i="16" s="1"/>
  <c r="L1828" i="16"/>
  <c r="M1828" i="16" s="1"/>
  <c r="N1828" i="16" s="1"/>
  <c r="P1828" i="16" s="1"/>
  <c r="Q1828" i="16" s="1"/>
  <c r="L1829" i="16"/>
  <c r="M1829" i="16" s="1"/>
  <c r="N1829" i="16" s="1"/>
  <c r="P1829" i="16" s="1"/>
  <c r="Q1829" i="16" s="1"/>
  <c r="L1830" i="16"/>
  <c r="M1830" i="16" s="1"/>
  <c r="N1830" i="16" s="1"/>
  <c r="P1830" i="16" s="1"/>
  <c r="Q1830" i="16" s="1"/>
  <c r="L1831" i="16"/>
  <c r="M1831" i="16" s="1"/>
  <c r="N1831" i="16" s="1"/>
  <c r="P1831" i="16" s="1"/>
  <c r="Q1831" i="16" s="1"/>
  <c r="L1832" i="16"/>
  <c r="M1832" i="16" s="1"/>
  <c r="N1832" i="16" s="1"/>
  <c r="P1832" i="16" s="1"/>
  <c r="Q1832" i="16" s="1"/>
  <c r="L1833" i="16"/>
  <c r="M1833" i="16" s="1"/>
  <c r="N1833" i="16" s="1"/>
  <c r="P1833" i="16" s="1"/>
  <c r="Q1833" i="16" s="1"/>
  <c r="L1835" i="16"/>
  <c r="M1835" i="16" s="1"/>
  <c r="N1835" i="16" s="1"/>
  <c r="P1835" i="16" s="1"/>
  <c r="Q1835" i="16" s="1"/>
  <c r="L1837" i="16"/>
  <c r="M1837" i="16" s="1"/>
  <c r="N1837" i="16" s="1"/>
  <c r="P1837" i="16" s="1"/>
  <c r="Q1837" i="16" s="1"/>
  <c r="L1839" i="16"/>
  <c r="M1839" i="16" s="1"/>
  <c r="N1839" i="16" s="1"/>
  <c r="P1839" i="16" s="1"/>
  <c r="Q1839" i="16" s="1"/>
  <c r="L1841" i="16"/>
  <c r="M1841" i="16" s="1"/>
  <c r="N1841" i="16" s="1"/>
  <c r="P1841" i="16" s="1"/>
  <c r="Q1841" i="16" s="1"/>
  <c r="L1843" i="16"/>
  <c r="M1843" i="16" s="1"/>
  <c r="N1843" i="16" s="1"/>
  <c r="P1843" i="16" s="1"/>
  <c r="Q1843" i="16" s="1"/>
  <c r="L1844" i="16"/>
  <c r="M1844" i="16" s="1"/>
  <c r="N1844" i="16" s="1"/>
  <c r="P1844" i="16" s="1"/>
  <c r="Q1844" i="16" s="1"/>
  <c r="L1846" i="16"/>
  <c r="M1846" i="16" s="1"/>
  <c r="N1846" i="16" s="1"/>
  <c r="P1846" i="16" s="1"/>
  <c r="Q1846" i="16" s="1"/>
  <c r="L1848" i="16"/>
  <c r="M1848" i="16" s="1"/>
  <c r="N1848" i="16" s="1"/>
  <c r="P1848" i="16" s="1"/>
  <c r="Q1848" i="16" s="1"/>
  <c r="L1850" i="16"/>
  <c r="M1850" i="16" s="1"/>
  <c r="N1850" i="16" s="1"/>
  <c r="P1850" i="16" s="1"/>
  <c r="Q1850" i="16" s="1"/>
  <c r="L1851" i="16"/>
  <c r="M1851" i="16" s="1"/>
  <c r="N1851" i="16" s="1"/>
  <c r="P1851" i="16" s="1"/>
  <c r="Q1851" i="16" s="1"/>
  <c r="L1852" i="16"/>
  <c r="M1852" i="16" s="1"/>
  <c r="N1852" i="16" s="1"/>
  <c r="P1852" i="16" s="1"/>
  <c r="Q1852" i="16" s="1"/>
  <c r="L1854" i="16"/>
  <c r="M1854" i="16" s="1"/>
  <c r="N1854" i="16" s="1"/>
  <c r="P1854" i="16" s="1"/>
  <c r="Q1854" i="16" s="1"/>
  <c r="L1855" i="16"/>
  <c r="M1855" i="16" s="1"/>
  <c r="N1855" i="16" s="1"/>
  <c r="P1855" i="16" s="1"/>
  <c r="Q1855" i="16" s="1"/>
  <c r="L1856" i="16"/>
  <c r="M1856" i="16" s="1"/>
  <c r="N1856" i="16" s="1"/>
  <c r="P1856" i="16" s="1"/>
  <c r="Q1856" i="16" s="1"/>
  <c r="L1859" i="16"/>
  <c r="M1859" i="16" s="1"/>
  <c r="N1859" i="16" s="1"/>
  <c r="P1859" i="16" s="1"/>
  <c r="Q1859" i="16" s="1"/>
  <c r="L1860" i="16"/>
  <c r="M1860" i="16" s="1"/>
  <c r="N1860" i="16" s="1"/>
  <c r="P1860" i="16" s="1"/>
  <c r="Q1860" i="16" s="1"/>
  <c r="L1862" i="16"/>
  <c r="M1862" i="16" s="1"/>
  <c r="N1862" i="16" s="1"/>
  <c r="P1862" i="16" s="1"/>
  <c r="Q1862" i="16" s="1"/>
  <c r="L1863" i="16"/>
  <c r="M1863" i="16" s="1"/>
  <c r="N1863" i="16" s="1"/>
  <c r="P1863" i="16" s="1"/>
  <c r="Q1863" i="16" s="1"/>
  <c r="L1864" i="16"/>
  <c r="M1864" i="16" s="1"/>
  <c r="N1864" i="16" s="1"/>
  <c r="P1864" i="16" s="1"/>
  <c r="Q1864" i="16" s="1"/>
  <c r="L1865" i="16"/>
  <c r="M1865" i="16" s="1"/>
  <c r="N1865" i="16" s="1"/>
  <c r="P1865" i="16" s="1"/>
  <c r="Q1865" i="16" s="1"/>
  <c r="L1866" i="16"/>
  <c r="M1866" i="16" s="1"/>
  <c r="N1866" i="16" s="1"/>
  <c r="P1866" i="16" s="1"/>
  <c r="Q1866" i="16" s="1"/>
  <c r="L1868" i="16"/>
  <c r="M1868" i="16" s="1"/>
  <c r="N1868" i="16" s="1"/>
  <c r="P1868" i="16" s="1"/>
  <c r="Q1868" i="16" s="1"/>
  <c r="L1870" i="16"/>
  <c r="M1870" i="16" s="1"/>
  <c r="N1870" i="16" s="1"/>
  <c r="P1870" i="16" s="1"/>
  <c r="Q1870" i="16" s="1"/>
  <c r="L1872" i="16"/>
  <c r="M1872" i="16" s="1"/>
  <c r="N1872" i="16" s="1"/>
  <c r="P1872" i="16" s="1"/>
  <c r="Q1872" i="16" s="1"/>
  <c r="L1874" i="16"/>
  <c r="M1874" i="16" s="1"/>
  <c r="N1874" i="16" s="1"/>
  <c r="P1874" i="16" s="1"/>
  <c r="Q1874" i="16" s="1"/>
  <c r="L1876" i="16"/>
  <c r="M1876" i="16" s="1"/>
  <c r="N1876" i="16" s="1"/>
  <c r="P1876" i="16" s="1"/>
  <c r="Q1876" i="16" s="1"/>
  <c r="L1878" i="16"/>
  <c r="M1878" i="16" s="1"/>
  <c r="N1878" i="16" s="1"/>
  <c r="P1878" i="16" s="1"/>
  <c r="Q1878" i="16" s="1"/>
  <c r="L1879" i="16"/>
  <c r="M1879" i="16" s="1"/>
  <c r="N1879" i="16" s="1"/>
  <c r="P1879" i="16" s="1"/>
  <c r="Q1879" i="16" s="1"/>
  <c r="L1882" i="16"/>
  <c r="L1884" i="16"/>
  <c r="M1884" i="16" s="1"/>
  <c r="N1884" i="16" s="1"/>
  <c r="P1884" i="16" s="1"/>
  <c r="Q1884" i="16" s="1"/>
  <c r="L1886" i="16"/>
  <c r="M1886" i="16" s="1"/>
  <c r="N1886" i="16" s="1"/>
  <c r="P1886" i="16" s="1"/>
  <c r="Q1886" i="16" s="1"/>
  <c r="L1887" i="16"/>
  <c r="M1887" i="16" s="1"/>
  <c r="N1887" i="16" s="1"/>
  <c r="P1887" i="16" s="1"/>
  <c r="Q1887" i="16" s="1"/>
  <c r="L1889" i="16"/>
  <c r="M1889" i="16" s="1"/>
  <c r="N1889" i="16" s="1"/>
  <c r="P1889" i="16" s="1"/>
  <c r="Q1889" i="16" s="1"/>
  <c r="L1890" i="16"/>
  <c r="M1890" i="16" s="1"/>
  <c r="N1890" i="16" s="1"/>
  <c r="P1890" i="16" s="1"/>
  <c r="Q1890" i="16" s="1"/>
  <c r="L1891" i="16"/>
  <c r="M1891" i="16" s="1"/>
  <c r="N1891" i="16" s="1"/>
  <c r="P1891" i="16" s="1"/>
  <c r="Q1891" i="16" s="1"/>
  <c r="L1892" i="16"/>
  <c r="M1892" i="16" s="1"/>
  <c r="N1892" i="16" s="1"/>
  <c r="P1892" i="16" s="1"/>
  <c r="Q1892" i="16" s="1"/>
  <c r="L1894" i="16"/>
  <c r="M1894" i="16" s="1"/>
  <c r="N1894" i="16" s="1"/>
  <c r="P1894" i="16" s="1"/>
  <c r="Q1894" i="16" s="1"/>
  <c r="L1895" i="16"/>
  <c r="M1895" i="16" s="1"/>
  <c r="N1895" i="16" s="1"/>
  <c r="P1895" i="16" s="1"/>
  <c r="Q1895" i="16" s="1"/>
  <c r="L1896" i="16"/>
  <c r="M1896" i="16" s="1"/>
  <c r="N1896" i="16" s="1"/>
  <c r="P1896" i="16" s="1"/>
  <c r="Q1896" i="16" s="1"/>
  <c r="L1897" i="16"/>
  <c r="M1897" i="16" s="1"/>
  <c r="N1897" i="16" s="1"/>
  <c r="P1897" i="16" s="1"/>
  <c r="Q1897" i="16" s="1"/>
  <c r="L1898" i="16"/>
  <c r="M1898" i="16" s="1"/>
  <c r="N1898" i="16" s="1"/>
  <c r="P1898" i="16" s="1"/>
  <c r="Q1898" i="16" s="1"/>
  <c r="L1900" i="16"/>
  <c r="M1900" i="16" s="1"/>
  <c r="N1900" i="16" s="1"/>
  <c r="P1900" i="16" s="1"/>
  <c r="Q1900" i="16" s="1"/>
  <c r="L1902" i="16"/>
  <c r="M1902" i="16" s="1"/>
  <c r="N1902" i="16" s="1"/>
  <c r="P1902" i="16" s="1"/>
  <c r="Q1902" i="16" s="1"/>
  <c r="L1904" i="16"/>
  <c r="M1904" i="16" s="1"/>
  <c r="N1904" i="16" s="1"/>
  <c r="P1904" i="16" s="1"/>
  <c r="Q1904" i="16" s="1"/>
  <c r="L1905" i="16"/>
  <c r="M1905" i="16" s="1"/>
  <c r="N1905" i="16" s="1"/>
  <c r="P1905" i="16" s="1"/>
  <c r="Q1905" i="16" s="1"/>
  <c r="L1906" i="16"/>
  <c r="M1906" i="16" s="1"/>
  <c r="N1906" i="16" s="1"/>
  <c r="P1906" i="16" s="1"/>
  <c r="Q1906" i="16" s="1"/>
  <c r="L1907" i="16"/>
  <c r="M1907" i="16" s="1"/>
  <c r="N1907" i="16" s="1"/>
  <c r="P1907" i="16" s="1"/>
  <c r="Q1907" i="16" s="1"/>
  <c r="L1908" i="16"/>
  <c r="M1908" i="16" s="1"/>
  <c r="N1908" i="16" s="1"/>
  <c r="P1908" i="16" s="1"/>
  <c r="Q1908" i="16" s="1"/>
  <c r="L1909" i="16"/>
  <c r="M1909" i="16" s="1"/>
  <c r="N1909" i="16" s="1"/>
  <c r="P1909" i="16" s="1"/>
  <c r="Q1909" i="16" s="1"/>
  <c r="L1910" i="16"/>
  <c r="M1910" i="16" s="1"/>
  <c r="N1910" i="16" s="1"/>
  <c r="P1910" i="16" s="1"/>
  <c r="Q1910" i="16" s="1"/>
  <c r="L1911" i="16"/>
  <c r="M1911" i="16" s="1"/>
  <c r="N1911" i="16" s="1"/>
  <c r="P1911" i="16" s="1"/>
  <c r="Q1911" i="16" s="1"/>
  <c r="L1912" i="16"/>
  <c r="M1912" i="16" s="1"/>
  <c r="N1912" i="16" s="1"/>
  <c r="P1912" i="16" s="1"/>
  <c r="Q1912" i="16" s="1"/>
  <c r="L1913" i="16"/>
  <c r="M1913" i="16" s="1"/>
  <c r="N1913" i="16" s="1"/>
  <c r="P1913" i="16" s="1"/>
  <c r="Q1913" i="16" s="1"/>
  <c r="L1914" i="16"/>
  <c r="M1914" i="16" s="1"/>
  <c r="N1914" i="16" s="1"/>
  <c r="P1914" i="16" s="1"/>
  <c r="Q1914" i="16" s="1"/>
  <c r="L1916" i="16"/>
  <c r="M1916" i="16" s="1"/>
  <c r="N1916" i="16" s="1"/>
  <c r="P1916" i="16" s="1"/>
  <c r="Q1916" i="16" s="1"/>
  <c r="L1917" i="16"/>
  <c r="M1917" i="16" s="1"/>
  <c r="N1917" i="16" s="1"/>
  <c r="P1917" i="16" s="1"/>
  <c r="Q1917" i="16" s="1"/>
  <c r="L1919" i="16"/>
  <c r="M1919" i="16" s="1"/>
  <c r="N1919" i="16" s="1"/>
  <c r="P1919" i="16" s="1"/>
  <c r="Q1919" i="16" s="1"/>
  <c r="L1920" i="16"/>
  <c r="M1920" i="16" s="1"/>
  <c r="N1920" i="16" s="1"/>
  <c r="P1920" i="16" s="1"/>
  <c r="Q1920" i="16" s="1"/>
  <c r="L1921" i="16"/>
  <c r="M1921" i="16" s="1"/>
  <c r="N1921" i="16" s="1"/>
  <c r="P1921" i="16" s="1"/>
  <c r="Q1921" i="16" s="1"/>
  <c r="L1922" i="16"/>
  <c r="M1922" i="16" s="1"/>
  <c r="N1922" i="16" s="1"/>
  <c r="P1922" i="16" s="1"/>
  <c r="Q1922" i="16" s="1"/>
  <c r="L1923" i="16"/>
  <c r="L1925" i="16"/>
  <c r="M1925" i="16" s="1"/>
  <c r="N1925" i="16" s="1"/>
  <c r="P1925" i="16" s="1"/>
  <c r="Q1925" i="16" s="1"/>
  <c r="L1926" i="16"/>
  <c r="M1926" i="16" s="1"/>
  <c r="N1926" i="16" s="1"/>
  <c r="P1926" i="16" s="1"/>
  <c r="Q1926" i="16" s="1"/>
  <c r="L1927" i="16"/>
  <c r="M1927" i="16" s="1"/>
  <c r="N1927" i="16" s="1"/>
  <c r="P1927" i="16" s="1"/>
  <c r="Q1927" i="16" s="1"/>
  <c r="L1928" i="16"/>
  <c r="M1928" i="16" s="1"/>
  <c r="N1928" i="16" s="1"/>
  <c r="P1928" i="16" s="1"/>
  <c r="Q1928" i="16" s="1"/>
  <c r="L1929" i="16"/>
  <c r="M1929" i="16" s="1"/>
  <c r="N1929" i="16" s="1"/>
  <c r="P1929" i="16" s="1"/>
  <c r="Q1929" i="16" s="1"/>
  <c r="L1930" i="16"/>
  <c r="M1930" i="16" s="1"/>
  <c r="N1930" i="16" s="1"/>
  <c r="P1930" i="16" s="1"/>
  <c r="Q1930" i="16" s="1"/>
  <c r="L1931" i="16"/>
  <c r="M1931" i="16" s="1"/>
  <c r="N1931" i="16" s="1"/>
  <c r="P1931" i="16" s="1"/>
  <c r="Q1931" i="16" s="1"/>
  <c r="L1932" i="16"/>
  <c r="M1932" i="16" s="1"/>
  <c r="N1932" i="16" s="1"/>
  <c r="P1932" i="16" s="1"/>
  <c r="Q1932" i="16" s="1"/>
  <c r="L1934" i="16"/>
  <c r="M1934" i="16" s="1"/>
  <c r="N1934" i="16" s="1"/>
  <c r="P1934" i="16" s="1"/>
  <c r="Q1934" i="16" s="1"/>
  <c r="L1935" i="16"/>
  <c r="M1935" i="16" s="1"/>
  <c r="N1935" i="16" s="1"/>
  <c r="P1935" i="16" s="1"/>
  <c r="Q1935" i="16" s="1"/>
  <c r="L1937" i="16"/>
  <c r="M1937" i="16" s="1"/>
  <c r="N1937" i="16" s="1"/>
  <c r="P1937" i="16" s="1"/>
  <c r="Q1937" i="16" s="1"/>
  <c r="L1938" i="16"/>
  <c r="M1938" i="16" s="1"/>
  <c r="N1938" i="16" s="1"/>
  <c r="P1938" i="16" s="1"/>
  <c r="Q1938" i="16" s="1"/>
  <c r="L1939" i="16"/>
  <c r="M1939" i="16" s="1"/>
  <c r="N1939" i="16" s="1"/>
  <c r="P1939" i="16" s="1"/>
  <c r="Q1939" i="16" s="1"/>
  <c r="L1941" i="16"/>
  <c r="M1941" i="16" s="1"/>
  <c r="N1941" i="16" s="1"/>
  <c r="P1941" i="16" s="1"/>
  <c r="Q1941" i="16" s="1"/>
  <c r="L1942" i="16"/>
  <c r="M1942" i="16" s="1"/>
  <c r="N1942" i="16" s="1"/>
  <c r="P1942" i="16" s="1"/>
  <c r="Q1942" i="16" s="1"/>
  <c r="L1943" i="16"/>
  <c r="L1944" i="16"/>
  <c r="M1944" i="16" s="1"/>
  <c r="N1944" i="16" s="1"/>
  <c r="P1944" i="16" s="1"/>
  <c r="Q1944" i="16" s="1"/>
  <c r="L1945" i="16"/>
  <c r="M1945" i="16" s="1"/>
  <c r="N1945" i="16" s="1"/>
  <c r="P1945" i="16" s="1"/>
  <c r="Q1945" i="16" s="1"/>
  <c r="L1947" i="16"/>
  <c r="M1947" i="16" s="1"/>
  <c r="N1947" i="16" s="1"/>
  <c r="P1947" i="16" s="1"/>
  <c r="Q1947" i="16" s="1"/>
  <c r="L1948" i="16"/>
  <c r="M1948" i="16" s="1"/>
  <c r="N1948" i="16" s="1"/>
  <c r="P1948" i="16" s="1"/>
  <c r="Q1948" i="16" s="1"/>
  <c r="L1949" i="16"/>
  <c r="M1949" i="16" s="1"/>
  <c r="N1949" i="16" s="1"/>
  <c r="P1949" i="16" s="1"/>
  <c r="Q1949" i="16" s="1"/>
  <c r="L1950" i="16"/>
  <c r="M1950" i="16" s="1"/>
  <c r="N1950" i="16" s="1"/>
  <c r="P1950" i="16" s="1"/>
  <c r="Q1950" i="16" s="1"/>
  <c r="L1951" i="16"/>
  <c r="M1951" i="16" s="1"/>
  <c r="N1951" i="16" s="1"/>
  <c r="P1951" i="16" s="1"/>
  <c r="Q1951" i="16" s="1"/>
  <c r="L1952" i="16"/>
  <c r="M1952" i="16" s="1"/>
  <c r="N1952" i="16" s="1"/>
  <c r="P1952" i="16" s="1"/>
  <c r="Q1952" i="16" s="1"/>
  <c r="L1953" i="16"/>
  <c r="M1953" i="16" s="1"/>
  <c r="N1953" i="16" s="1"/>
  <c r="P1953" i="16" s="1"/>
  <c r="Q1953" i="16" s="1"/>
  <c r="L1954" i="16"/>
  <c r="M1954" i="16" s="1"/>
  <c r="N1954" i="16" s="1"/>
  <c r="P1954" i="16" s="1"/>
  <c r="Q1954" i="16" s="1"/>
  <c r="L1955" i="16"/>
  <c r="M1955" i="16" s="1"/>
  <c r="N1955" i="16" s="1"/>
  <c r="P1955" i="16" s="1"/>
  <c r="Q1955" i="16" s="1"/>
  <c r="L1956" i="16"/>
  <c r="M1956" i="16" s="1"/>
  <c r="N1956" i="16" s="1"/>
  <c r="P1956" i="16" s="1"/>
  <c r="Q1956" i="16" s="1"/>
  <c r="L1957" i="16"/>
  <c r="M1957" i="16" s="1"/>
  <c r="N1957" i="16" s="1"/>
  <c r="P1957" i="16" s="1"/>
  <c r="Q1957" i="16" s="1"/>
  <c r="L1958" i="16"/>
  <c r="M1958" i="16" s="1"/>
  <c r="N1958" i="16" s="1"/>
  <c r="P1958" i="16" s="1"/>
  <c r="Q1958" i="16" s="1"/>
  <c r="L1960" i="16"/>
  <c r="M1960" i="16" s="1"/>
  <c r="N1960" i="16" s="1"/>
  <c r="P1960" i="16" s="1"/>
  <c r="Q1960" i="16" s="1"/>
  <c r="L1962" i="16"/>
  <c r="M1962" i="16" s="1"/>
  <c r="N1962" i="16" s="1"/>
  <c r="P1962" i="16" s="1"/>
  <c r="Q1962" i="16" s="1"/>
  <c r="L1963" i="16"/>
  <c r="M1963" i="16" s="1"/>
  <c r="N1963" i="16" s="1"/>
  <c r="P1963" i="16" s="1"/>
  <c r="Q1963" i="16" s="1"/>
  <c r="L1964" i="16"/>
  <c r="M1964" i="16" s="1"/>
  <c r="N1964" i="16" s="1"/>
  <c r="P1964" i="16" s="1"/>
  <c r="Q1964" i="16" s="1"/>
  <c r="L1965" i="16"/>
  <c r="M1965" i="16" s="1"/>
  <c r="N1965" i="16" s="1"/>
  <c r="P1965" i="16" s="1"/>
  <c r="Q1965" i="16" s="1"/>
  <c r="L1967" i="16"/>
  <c r="M1967" i="16" s="1"/>
  <c r="N1967" i="16" s="1"/>
  <c r="P1967" i="16" s="1"/>
  <c r="Q1967" i="16" s="1"/>
  <c r="L1968" i="16"/>
  <c r="M1968" i="16" s="1"/>
  <c r="N1968" i="16" s="1"/>
  <c r="P1968" i="16" s="1"/>
  <c r="Q1968" i="16" s="1"/>
  <c r="L1969" i="16"/>
  <c r="M1969" i="16" s="1"/>
  <c r="N1969" i="16" s="1"/>
  <c r="P1969" i="16" s="1"/>
  <c r="Q1969" i="16" s="1"/>
  <c r="L1970" i="16"/>
  <c r="M1970" i="16" s="1"/>
  <c r="N1970" i="16" s="1"/>
  <c r="P1970" i="16" s="1"/>
  <c r="Q1970" i="16" s="1"/>
  <c r="L1971" i="16"/>
  <c r="M1971" i="16" s="1"/>
  <c r="N1971" i="16" s="1"/>
  <c r="P1971" i="16" s="1"/>
  <c r="Q1971" i="16" s="1"/>
  <c r="L1972" i="16"/>
  <c r="M1972" i="16" s="1"/>
  <c r="N1972" i="16" s="1"/>
  <c r="P1972" i="16" s="1"/>
  <c r="Q1972" i="16" s="1"/>
  <c r="L1973" i="16"/>
  <c r="M1973" i="16" s="1"/>
  <c r="N1973" i="16" s="1"/>
  <c r="P1973" i="16" s="1"/>
  <c r="Q1973" i="16" s="1"/>
  <c r="L1974" i="16"/>
  <c r="M1974" i="16" s="1"/>
  <c r="N1974" i="16" s="1"/>
  <c r="P1974" i="16" s="1"/>
  <c r="Q1974" i="16" s="1"/>
  <c r="L1975" i="16"/>
  <c r="M1975" i="16" s="1"/>
  <c r="N1975" i="16" s="1"/>
  <c r="P1975" i="16" s="1"/>
  <c r="Q1975" i="16" s="1"/>
  <c r="L1977" i="16"/>
  <c r="M1977" i="16" s="1"/>
  <c r="N1977" i="16" s="1"/>
  <c r="P1977" i="16" s="1"/>
  <c r="Q1977" i="16" s="1"/>
  <c r="L1979" i="16"/>
  <c r="M1979" i="16" s="1"/>
  <c r="N1979" i="16" s="1"/>
  <c r="P1979" i="16" s="1"/>
  <c r="Q1979" i="16" s="1"/>
  <c r="L1980" i="16"/>
  <c r="M1980" i="16" s="1"/>
  <c r="N1980" i="16" s="1"/>
  <c r="P1980" i="16" s="1"/>
  <c r="Q1980" i="16" s="1"/>
  <c r="L1981" i="16"/>
  <c r="L1982" i="16"/>
  <c r="M1982" i="16" s="1"/>
  <c r="N1982" i="16" s="1"/>
  <c r="P1982" i="16" s="1"/>
  <c r="Q1982" i="16" s="1"/>
  <c r="L1983" i="16"/>
  <c r="M1983" i="16" s="1"/>
  <c r="N1983" i="16" s="1"/>
  <c r="P1983" i="16" s="1"/>
  <c r="Q1983" i="16" s="1"/>
  <c r="L1985" i="16"/>
  <c r="M1985" i="16" s="1"/>
  <c r="N1985" i="16" s="1"/>
  <c r="P1985" i="16" s="1"/>
  <c r="Q1985" i="16" s="1"/>
  <c r="L1987" i="16"/>
  <c r="M1987" i="16" s="1"/>
  <c r="N1987" i="16" s="1"/>
  <c r="P1987" i="16" s="1"/>
  <c r="Q1987" i="16" s="1"/>
  <c r="L1989" i="16"/>
  <c r="M1989" i="16" s="1"/>
  <c r="N1989" i="16" s="1"/>
  <c r="P1989" i="16" s="1"/>
  <c r="Q1989" i="16" s="1"/>
  <c r="L1991" i="16"/>
  <c r="M1991" i="16" s="1"/>
  <c r="N1991" i="16" s="1"/>
  <c r="P1991" i="16" s="1"/>
  <c r="Q1991" i="16" s="1"/>
  <c r="L1992" i="16"/>
  <c r="M1992" i="16" s="1"/>
  <c r="N1992" i="16" s="1"/>
  <c r="P1992" i="16" s="1"/>
  <c r="Q1992" i="16" s="1"/>
  <c r="L1994" i="16"/>
  <c r="M1994" i="16" s="1"/>
  <c r="N1994" i="16" s="1"/>
  <c r="P1994" i="16" s="1"/>
  <c r="Q1994" i="16" s="1"/>
  <c r="L1995" i="16"/>
  <c r="M1995" i="16" s="1"/>
  <c r="N1995" i="16" s="1"/>
  <c r="P1995" i="16" s="1"/>
  <c r="Q1995" i="16" s="1"/>
  <c r="L1996" i="16"/>
  <c r="M1996" i="16" s="1"/>
  <c r="N1996" i="16" s="1"/>
  <c r="P1996" i="16" s="1"/>
  <c r="Q1996" i="16" s="1"/>
  <c r="L1997" i="16"/>
  <c r="M1997" i="16" s="1"/>
  <c r="N1997" i="16" s="1"/>
  <c r="P1997" i="16" s="1"/>
  <c r="Q1997" i="16" s="1"/>
  <c r="L1998" i="16"/>
  <c r="M1998" i="16" s="1"/>
  <c r="N1998" i="16" s="1"/>
  <c r="P1998" i="16" s="1"/>
  <c r="Q1998" i="16" s="1"/>
  <c r="L2000" i="16"/>
  <c r="M2000" i="16" s="1"/>
  <c r="N2000" i="16" s="1"/>
  <c r="P2000" i="16" s="1"/>
  <c r="Q2000" i="16" s="1"/>
  <c r="L2001" i="16"/>
  <c r="M2001" i="16" s="1"/>
  <c r="N2001" i="16" s="1"/>
  <c r="P2001" i="16" s="1"/>
  <c r="Q2001" i="16" s="1"/>
  <c r="L2003" i="16"/>
  <c r="M2003" i="16" s="1"/>
  <c r="N2003" i="16" s="1"/>
  <c r="P2003" i="16" s="1"/>
  <c r="Q2003" i="16" s="1"/>
  <c r="L2005" i="16"/>
  <c r="M2005" i="16" s="1"/>
  <c r="N2005" i="16" s="1"/>
  <c r="P2005" i="16" s="1"/>
  <c r="Q2005" i="16" s="1"/>
  <c r="L2007" i="16"/>
  <c r="M2007" i="16" s="1"/>
  <c r="N2007" i="16" s="1"/>
  <c r="P2007" i="16" s="1"/>
  <c r="Q2007" i="16" s="1"/>
  <c r="L2008" i="16"/>
  <c r="M2008" i="16" s="1"/>
  <c r="N2008" i="16" s="1"/>
  <c r="P2008" i="16" s="1"/>
  <c r="Q2008" i="16" s="1"/>
  <c r="L2009" i="16"/>
  <c r="M2009" i="16" s="1"/>
  <c r="N2009" i="16" s="1"/>
  <c r="P2009" i="16" s="1"/>
  <c r="Q2009" i="16" s="1"/>
  <c r="L2011" i="16"/>
  <c r="M2011" i="16" s="1"/>
  <c r="N2011" i="16" s="1"/>
  <c r="P2011" i="16" s="1"/>
  <c r="Q2011" i="16" s="1"/>
  <c r="L2012" i="16"/>
  <c r="M2012" i="16" s="1"/>
  <c r="N2012" i="16" s="1"/>
  <c r="P2012" i="16" s="1"/>
  <c r="Q2012" i="16" s="1"/>
  <c r="L2013" i="16"/>
  <c r="M2013" i="16" s="1"/>
  <c r="N2013" i="16" s="1"/>
  <c r="P2013" i="16" s="1"/>
  <c r="Q2013" i="16" s="1"/>
  <c r="L2014" i="16"/>
  <c r="M2014" i="16" s="1"/>
  <c r="N2014" i="16" s="1"/>
  <c r="P2014" i="16" s="1"/>
  <c r="Q2014" i="16" s="1"/>
  <c r="L2015" i="16"/>
  <c r="M2015" i="16" s="1"/>
  <c r="N2015" i="16" s="1"/>
  <c r="P2015" i="16" s="1"/>
  <c r="Q2015" i="16" s="1"/>
  <c r="L2017" i="16"/>
  <c r="M2017" i="16" s="1"/>
  <c r="N2017" i="16" s="1"/>
  <c r="P2017" i="16" s="1"/>
  <c r="Q2017" i="16" s="1"/>
  <c r="L2018" i="16"/>
  <c r="M2018" i="16" s="1"/>
  <c r="N2018" i="16" s="1"/>
  <c r="P2018" i="16" s="1"/>
  <c r="Q2018" i="16" s="1"/>
  <c r="L2019" i="16"/>
  <c r="M2019" i="16" s="1"/>
  <c r="N2019" i="16" s="1"/>
  <c r="P2019" i="16" s="1"/>
  <c r="Q2019" i="16" s="1"/>
  <c r="L2020" i="16"/>
  <c r="M2020" i="16" s="1"/>
  <c r="N2020" i="16" s="1"/>
  <c r="P2020" i="16" s="1"/>
  <c r="Q2020" i="16" s="1"/>
  <c r="L2021" i="16"/>
  <c r="M2021" i="16" s="1"/>
  <c r="N2021" i="16" s="1"/>
  <c r="P2021" i="16" s="1"/>
  <c r="Q2021" i="16" s="1"/>
  <c r="L2023" i="16"/>
  <c r="M2023" i="16" s="1"/>
  <c r="N2023" i="16" s="1"/>
  <c r="P2023" i="16" s="1"/>
  <c r="Q2023" i="16" s="1"/>
  <c r="L2024" i="16"/>
  <c r="M2024" i="16" s="1"/>
  <c r="N2024" i="16" s="1"/>
  <c r="P2024" i="16" s="1"/>
  <c r="Q2024" i="16" s="1"/>
  <c r="L2025" i="16"/>
  <c r="L2026" i="16"/>
  <c r="M2026" i="16" s="1"/>
  <c r="N2026" i="16" s="1"/>
  <c r="P2026" i="16" s="1"/>
  <c r="Q2026" i="16" s="1"/>
  <c r="L2027" i="16"/>
  <c r="M2027" i="16" s="1"/>
  <c r="N2027" i="16" s="1"/>
  <c r="P2027" i="16" s="1"/>
  <c r="Q2027" i="16" s="1"/>
  <c r="L2028" i="16"/>
  <c r="M2028" i="16" s="1"/>
  <c r="N2028" i="16" s="1"/>
  <c r="P2028" i="16" s="1"/>
  <c r="Q2028" i="16" s="1"/>
  <c r="L2030" i="16"/>
  <c r="M2030" i="16" s="1"/>
  <c r="N2030" i="16" s="1"/>
  <c r="P2030" i="16" s="1"/>
  <c r="Q2030" i="16" s="1"/>
  <c r="L2031" i="16"/>
  <c r="M2031" i="16" s="1"/>
  <c r="N2031" i="16" s="1"/>
  <c r="P2031" i="16" s="1"/>
  <c r="Q2031" i="16" s="1"/>
  <c r="L2032" i="16"/>
  <c r="M2032" i="16" s="1"/>
  <c r="N2032" i="16" s="1"/>
  <c r="P2032" i="16" s="1"/>
  <c r="Q2032" i="16" s="1"/>
  <c r="L2033" i="16"/>
  <c r="M2033" i="16" s="1"/>
  <c r="N2033" i="16" s="1"/>
  <c r="P2033" i="16" s="1"/>
  <c r="Q2033" i="16" s="1"/>
  <c r="L2034" i="16"/>
  <c r="M2034" i="16" s="1"/>
  <c r="N2034" i="16" s="1"/>
  <c r="P2034" i="16" s="1"/>
  <c r="Q2034" i="16" s="1"/>
  <c r="L2035" i="16"/>
  <c r="M2035" i="16" s="1"/>
  <c r="N2035" i="16" s="1"/>
  <c r="P2035" i="16" s="1"/>
  <c r="Q2035" i="16" s="1"/>
  <c r="L2036" i="16"/>
  <c r="M2036" i="16" s="1"/>
  <c r="N2036" i="16" s="1"/>
  <c r="P2036" i="16" s="1"/>
  <c r="Q2036" i="16" s="1"/>
  <c r="L2037" i="16"/>
  <c r="M2037" i="16" s="1"/>
  <c r="N2037" i="16" s="1"/>
  <c r="P2037" i="16" s="1"/>
  <c r="Q2037" i="16" s="1"/>
  <c r="L2038" i="16"/>
  <c r="M2038" i="16" s="1"/>
  <c r="N2038" i="16" s="1"/>
  <c r="P2038" i="16" s="1"/>
  <c r="Q2038" i="16" s="1"/>
  <c r="L2040" i="16"/>
  <c r="M2040" i="16" s="1"/>
  <c r="N2040" i="16" s="1"/>
  <c r="P2040" i="16" s="1"/>
  <c r="Q2040" i="16" s="1"/>
  <c r="L2041" i="16"/>
  <c r="M2041" i="16" s="1"/>
  <c r="N2041" i="16" s="1"/>
  <c r="P2041" i="16" s="1"/>
  <c r="Q2041" i="16" s="1"/>
  <c r="L2043" i="16"/>
  <c r="M2043" i="16" s="1"/>
  <c r="N2043" i="16" s="1"/>
  <c r="P2043" i="16" s="1"/>
  <c r="Q2043" i="16" s="1"/>
  <c r="L2045" i="16"/>
  <c r="M2045" i="16" s="1"/>
  <c r="N2045" i="16" s="1"/>
  <c r="P2045" i="16" s="1"/>
  <c r="Q2045" i="16" s="1"/>
  <c r="L2046" i="16"/>
  <c r="M2046" i="16" s="1"/>
  <c r="N2046" i="16" s="1"/>
  <c r="P2046" i="16" s="1"/>
  <c r="Q2046" i="16" s="1"/>
  <c r="L2047" i="16"/>
  <c r="M2047" i="16" s="1"/>
  <c r="N2047" i="16" s="1"/>
  <c r="P2047" i="16" s="1"/>
  <c r="Q2047" i="16" s="1"/>
  <c r="L2048" i="16"/>
  <c r="M2048" i="16" s="1"/>
  <c r="N2048" i="16" s="1"/>
  <c r="P2048" i="16" s="1"/>
  <c r="Q2048" i="16" s="1"/>
  <c r="L2050" i="16"/>
  <c r="M2050" i="16" s="1"/>
  <c r="N2050" i="16" s="1"/>
  <c r="P2050" i="16" s="1"/>
  <c r="Q2050" i="16" s="1"/>
  <c r="L2051" i="16"/>
  <c r="M2051" i="16" s="1"/>
  <c r="N2051" i="16" s="1"/>
  <c r="P2051" i="16" s="1"/>
  <c r="Q2051" i="16" s="1"/>
  <c r="L2052" i="16"/>
  <c r="M2052" i="16" s="1"/>
  <c r="N2052" i="16" s="1"/>
  <c r="P2052" i="16" s="1"/>
  <c r="Q2052" i="16" s="1"/>
  <c r="L2053" i="16"/>
  <c r="M2053" i="16" s="1"/>
  <c r="N2053" i="16" s="1"/>
  <c r="P2053" i="16" s="1"/>
  <c r="Q2053" i="16" s="1"/>
  <c r="L2054" i="16"/>
  <c r="M2054" i="16" s="1"/>
  <c r="N2054" i="16" s="1"/>
  <c r="P2054" i="16" s="1"/>
  <c r="Q2054" i="16" s="1"/>
  <c r="L2055" i="16"/>
  <c r="M2055" i="16" s="1"/>
  <c r="N2055" i="16" s="1"/>
  <c r="P2055" i="16" s="1"/>
  <c r="Q2055" i="16" s="1"/>
  <c r="L2056" i="16"/>
  <c r="M2056" i="16" s="1"/>
  <c r="N2056" i="16" s="1"/>
  <c r="P2056" i="16" s="1"/>
  <c r="Q2056" i="16" s="1"/>
  <c r="L2057" i="16"/>
  <c r="M2057" i="16" s="1"/>
  <c r="N2057" i="16" s="1"/>
  <c r="P2057" i="16" s="1"/>
  <c r="Q2057" i="16" s="1"/>
  <c r="L2058" i="16"/>
  <c r="M2058" i="16" s="1"/>
  <c r="N2058" i="16" s="1"/>
  <c r="P2058" i="16" s="1"/>
  <c r="Q2058" i="16" s="1"/>
  <c r="L2059" i="16"/>
  <c r="M2059" i="16" s="1"/>
  <c r="N2059" i="16" s="1"/>
  <c r="P2059" i="16" s="1"/>
  <c r="Q2059" i="16" s="1"/>
  <c r="L2062" i="16"/>
  <c r="M2062" i="16" s="1"/>
  <c r="N2062" i="16" s="1"/>
  <c r="P2062" i="16" s="1"/>
  <c r="Q2062" i="16" s="1"/>
  <c r="L2063" i="16"/>
  <c r="M2063" i="16" s="1"/>
  <c r="N2063" i="16" s="1"/>
  <c r="P2063" i="16" s="1"/>
  <c r="Q2063" i="16" s="1"/>
  <c r="L2064" i="16"/>
  <c r="M2064" i="16" s="1"/>
  <c r="N2064" i="16" s="1"/>
  <c r="P2064" i="16" s="1"/>
  <c r="Q2064" i="16" s="1"/>
  <c r="L2065" i="16"/>
  <c r="M2065" i="16" s="1"/>
  <c r="N2065" i="16" s="1"/>
  <c r="P2065" i="16" s="1"/>
  <c r="Q2065" i="16" s="1"/>
  <c r="L2067" i="16"/>
  <c r="M2067" i="16" s="1"/>
  <c r="N2067" i="16" s="1"/>
  <c r="P2067" i="16" s="1"/>
  <c r="Q2067" i="16" s="1"/>
  <c r="L2069" i="16"/>
  <c r="M2069" i="16" s="1"/>
  <c r="N2069" i="16" s="1"/>
  <c r="P2069" i="16" s="1"/>
  <c r="Q2069" i="16" s="1"/>
  <c r="L2070" i="16"/>
  <c r="M2070" i="16" s="1"/>
  <c r="N2070" i="16" s="1"/>
  <c r="P2070" i="16" s="1"/>
  <c r="Q2070" i="16" s="1"/>
  <c r="L2071" i="16"/>
  <c r="M2071" i="16" s="1"/>
  <c r="N2071" i="16" s="1"/>
  <c r="P2071" i="16" s="1"/>
  <c r="Q2071" i="16" s="1"/>
  <c r="L2072" i="16"/>
  <c r="M2072" i="16" s="1"/>
  <c r="N2072" i="16" s="1"/>
  <c r="P2072" i="16" s="1"/>
  <c r="Q2072" i="16" s="1"/>
  <c r="L2073" i="16"/>
  <c r="M2073" i="16" s="1"/>
  <c r="N2073" i="16" s="1"/>
  <c r="P2073" i="16" s="1"/>
  <c r="Q2073" i="16" s="1"/>
  <c r="L2076" i="16"/>
  <c r="M2076" i="16" s="1"/>
  <c r="N2076" i="16" s="1"/>
  <c r="P2076" i="16" s="1"/>
  <c r="Q2076" i="16" s="1"/>
  <c r="L2077" i="16"/>
  <c r="M2077" i="16" s="1"/>
  <c r="N2077" i="16" s="1"/>
  <c r="P2077" i="16" s="1"/>
  <c r="Q2077" i="16" s="1"/>
  <c r="L2078" i="16"/>
  <c r="M2078" i="16" s="1"/>
  <c r="N2078" i="16" s="1"/>
  <c r="P2078" i="16" s="1"/>
  <c r="Q2078" i="16" s="1"/>
  <c r="L2080" i="16"/>
  <c r="M2080" i="16" s="1"/>
  <c r="N2080" i="16" s="1"/>
  <c r="P2080" i="16" s="1"/>
  <c r="Q2080" i="16" s="1"/>
  <c r="L2081" i="16"/>
  <c r="M2081" i="16" s="1"/>
  <c r="N2081" i="16" s="1"/>
  <c r="P2081" i="16" s="1"/>
  <c r="Q2081" i="16" s="1"/>
  <c r="L2082" i="16"/>
  <c r="M2082" i="16" s="1"/>
  <c r="N2082" i="16" s="1"/>
  <c r="P2082" i="16" s="1"/>
  <c r="Q2082" i="16" s="1"/>
  <c r="L2083" i="16"/>
  <c r="M2083" i="16" s="1"/>
  <c r="N2083" i="16" s="1"/>
  <c r="P2083" i="16" s="1"/>
  <c r="Q2083" i="16" s="1"/>
  <c r="L2084" i="16"/>
  <c r="M2084" i="16" s="1"/>
  <c r="N2084" i="16" s="1"/>
  <c r="P2084" i="16" s="1"/>
  <c r="Q2084" i="16" s="1"/>
  <c r="L2085" i="16"/>
  <c r="L2086" i="16"/>
  <c r="M2086" i="16" s="1"/>
  <c r="N2086" i="16" s="1"/>
  <c r="P2086" i="16" s="1"/>
  <c r="Q2086" i="16" s="1"/>
  <c r="L2087" i="16"/>
  <c r="M2087" i="16" s="1"/>
  <c r="N2087" i="16" s="1"/>
  <c r="P2087" i="16" s="1"/>
  <c r="Q2087" i="16" s="1"/>
  <c r="L2088" i="16"/>
  <c r="M2088" i="16" s="1"/>
  <c r="N2088" i="16" s="1"/>
  <c r="P2088" i="16" s="1"/>
  <c r="Q2088" i="16" s="1"/>
  <c r="L2091" i="16"/>
  <c r="M2091" i="16" s="1"/>
  <c r="N2091" i="16" s="1"/>
  <c r="P2091" i="16" s="1"/>
  <c r="Q2091" i="16" s="1"/>
  <c r="L2092" i="16"/>
  <c r="M2092" i="16" s="1"/>
  <c r="N2092" i="16" s="1"/>
  <c r="P2092" i="16" s="1"/>
  <c r="Q2092" i="16" s="1"/>
  <c r="L2093" i="16"/>
  <c r="M2093" i="16" s="1"/>
  <c r="N2093" i="16" s="1"/>
  <c r="P2093" i="16" s="1"/>
  <c r="Q2093" i="16" s="1"/>
  <c r="L2094" i="16"/>
  <c r="M2094" i="16" s="1"/>
  <c r="N2094" i="16" s="1"/>
  <c r="P2094" i="16" s="1"/>
  <c r="Q2094" i="16" s="1"/>
  <c r="L2095" i="16"/>
  <c r="M2095" i="16" s="1"/>
  <c r="N2095" i="16" s="1"/>
  <c r="P2095" i="16" s="1"/>
  <c r="Q2095" i="16" s="1"/>
  <c r="L2098" i="16"/>
  <c r="M2098" i="16" s="1"/>
  <c r="N2098" i="16" s="1"/>
  <c r="P2098" i="16" s="1"/>
  <c r="Q2098" i="16" s="1"/>
  <c r="L2099" i="16"/>
  <c r="M2099" i="16" s="1"/>
  <c r="N2099" i="16" s="1"/>
  <c r="P2099" i="16" s="1"/>
  <c r="Q2099" i="16" s="1"/>
  <c r="L2100" i="16"/>
  <c r="M2100" i="16" s="1"/>
  <c r="N2100" i="16" s="1"/>
  <c r="P2100" i="16" s="1"/>
  <c r="Q2100" i="16" s="1"/>
  <c r="L2103" i="16"/>
  <c r="M2103" i="16" s="1"/>
  <c r="N2103" i="16" s="1"/>
  <c r="P2103" i="16" s="1"/>
  <c r="Q2103" i="16" s="1"/>
  <c r="L2104" i="16"/>
  <c r="M2104" i="16" s="1"/>
  <c r="N2104" i="16" s="1"/>
  <c r="P2104" i="16" s="1"/>
  <c r="Q2104" i="16" s="1"/>
  <c r="L2106" i="16"/>
  <c r="M2106" i="16" s="1"/>
  <c r="N2106" i="16" s="1"/>
  <c r="P2106" i="16" s="1"/>
  <c r="Q2106" i="16" s="1"/>
  <c r="L2107" i="16"/>
  <c r="M2107" i="16" s="1"/>
  <c r="N2107" i="16" s="1"/>
  <c r="P2107" i="16" s="1"/>
  <c r="Q2107" i="16" s="1"/>
  <c r="L2108" i="16"/>
  <c r="L2109" i="16"/>
  <c r="M2109" i="16" s="1"/>
  <c r="N2109" i="16" s="1"/>
  <c r="P2109" i="16" s="1"/>
  <c r="Q2109" i="16" s="1"/>
  <c r="L2110" i="16"/>
  <c r="M2110" i="16" s="1"/>
  <c r="N2110" i="16" s="1"/>
  <c r="P2110" i="16" s="1"/>
  <c r="Q2110" i="16" s="1"/>
  <c r="L2111" i="16"/>
  <c r="M2111" i="16" s="1"/>
  <c r="N2111" i="16" s="1"/>
  <c r="P2111" i="16" s="1"/>
  <c r="Q2111" i="16" s="1"/>
  <c r="L2112" i="16"/>
  <c r="M2112" i="16" s="1"/>
  <c r="N2112" i="16" s="1"/>
  <c r="P2112" i="16" s="1"/>
  <c r="Q2112" i="16" s="1"/>
  <c r="L2113" i="16"/>
  <c r="M2113" i="16" s="1"/>
  <c r="N2113" i="16" s="1"/>
  <c r="P2113" i="16" s="1"/>
  <c r="Q2113" i="16" s="1"/>
  <c r="L2115" i="16"/>
  <c r="M2115" i="16" s="1"/>
  <c r="N2115" i="16" s="1"/>
  <c r="P2115" i="16" s="1"/>
  <c r="Q2115" i="16" s="1"/>
  <c r="L2116" i="16"/>
  <c r="M2116" i="16" s="1"/>
  <c r="N2116" i="16" s="1"/>
  <c r="P2116" i="16" s="1"/>
  <c r="Q2116" i="16" s="1"/>
  <c r="L2117" i="16"/>
  <c r="M2117" i="16" s="1"/>
  <c r="N2117" i="16" s="1"/>
  <c r="P2117" i="16" s="1"/>
  <c r="Q2117" i="16" s="1"/>
  <c r="L2118" i="16"/>
  <c r="M2118" i="16" s="1"/>
  <c r="N2118" i="16" s="1"/>
  <c r="P2118" i="16" s="1"/>
  <c r="Q2118" i="16" s="1"/>
  <c r="L2119" i="16"/>
  <c r="M2119" i="16" s="1"/>
  <c r="N2119" i="16" s="1"/>
  <c r="P2119" i="16" s="1"/>
  <c r="Q2119" i="16" s="1"/>
  <c r="L2121" i="16"/>
  <c r="M2121" i="16" s="1"/>
  <c r="N2121" i="16" s="1"/>
  <c r="P2121" i="16" s="1"/>
  <c r="Q2121" i="16" s="1"/>
  <c r="L2123" i="16"/>
  <c r="M2123" i="16" s="1"/>
  <c r="N2123" i="16" s="1"/>
  <c r="P2123" i="16" s="1"/>
  <c r="Q2123" i="16" s="1"/>
  <c r="L2125" i="16"/>
  <c r="M2125" i="16" s="1"/>
  <c r="N2125" i="16" s="1"/>
  <c r="P2125" i="16" s="1"/>
  <c r="Q2125" i="16" s="1"/>
  <c r="L2126" i="16"/>
  <c r="M2126" i="16" s="1"/>
  <c r="N2126" i="16" s="1"/>
  <c r="P2126" i="16" s="1"/>
  <c r="Q2126" i="16" s="1"/>
  <c r="L2129" i="16"/>
  <c r="M2129" i="16" s="1"/>
  <c r="N2129" i="16" s="1"/>
  <c r="P2129" i="16" s="1"/>
  <c r="Q2129" i="16" s="1"/>
  <c r="L2130" i="16"/>
  <c r="M2130" i="16" s="1"/>
  <c r="N2130" i="16" s="1"/>
  <c r="P2130" i="16" s="1"/>
  <c r="Q2130" i="16" s="1"/>
  <c r="L2131" i="16"/>
  <c r="M2131" i="16" s="1"/>
  <c r="N2131" i="16" s="1"/>
  <c r="P2131" i="16" s="1"/>
  <c r="Q2131" i="16" s="1"/>
  <c r="L2132" i="16"/>
  <c r="M2132" i="16" s="1"/>
  <c r="N2132" i="16" s="1"/>
  <c r="P2132" i="16" s="1"/>
  <c r="Q2132" i="16" s="1"/>
  <c r="L2134" i="16"/>
  <c r="M2134" i="16" s="1"/>
  <c r="N2134" i="16" s="1"/>
  <c r="P2134" i="16" s="1"/>
  <c r="Q2134" i="16" s="1"/>
  <c r="L2136" i="16"/>
  <c r="M2136" i="16" s="1"/>
  <c r="N2136" i="16" s="1"/>
  <c r="P2136" i="16" s="1"/>
  <c r="Q2136" i="16" s="1"/>
  <c r="L2137" i="16"/>
  <c r="M2137" i="16" s="1"/>
  <c r="N2137" i="16" s="1"/>
  <c r="P2137" i="16" s="1"/>
  <c r="Q2137" i="16" s="1"/>
  <c r="L2138" i="16"/>
  <c r="M2138" i="16" s="1"/>
  <c r="N2138" i="16" s="1"/>
  <c r="P2138" i="16" s="1"/>
  <c r="Q2138" i="16" s="1"/>
  <c r="L2139" i="16"/>
  <c r="M2139" i="16" s="1"/>
  <c r="N2139" i="16" s="1"/>
  <c r="P2139" i="16" s="1"/>
  <c r="Q2139" i="16" s="1"/>
  <c r="L2140" i="16"/>
  <c r="M2140" i="16" s="1"/>
  <c r="N2140" i="16" s="1"/>
  <c r="P2140" i="16" s="1"/>
  <c r="Q2140" i="16" s="1"/>
  <c r="L2142" i="16"/>
  <c r="M2142" i="16" s="1"/>
  <c r="N2142" i="16" s="1"/>
  <c r="P2142" i="16" s="1"/>
  <c r="Q2142" i="16" s="1"/>
  <c r="L2143" i="16"/>
  <c r="M2143" i="16" s="1"/>
  <c r="N2143" i="16" s="1"/>
  <c r="P2143" i="16" s="1"/>
  <c r="Q2143" i="16" s="1"/>
  <c r="L2145" i="16"/>
  <c r="M2145" i="16" s="1"/>
  <c r="N2145" i="16" s="1"/>
  <c r="P2145" i="16" s="1"/>
  <c r="Q2145" i="16" s="1"/>
  <c r="L2146" i="16"/>
  <c r="M2146" i="16" s="1"/>
  <c r="N2146" i="16" s="1"/>
  <c r="P2146" i="16" s="1"/>
  <c r="Q2146" i="16" s="1"/>
  <c r="L2147" i="16"/>
  <c r="M2147" i="16" s="1"/>
  <c r="N2147" i="16" s="1"/>
  <c r="P2147" i="16" s="1"/>
  <c r="Q2147" i="16" s="1"/>
  <c r="L2149" i="16"/>
  <c r="M2149" i="16" s="1"/>
  <c r="N2149" i="16" s="1"/>
  <c r="P2149" i="16" s="1"/>
  <c r="Q2149" i="16" s="1"/>
  <c r="L2150" i="16"/>
  <c r="M2150" i="16" s="1"/>
  <c r="N2150" i="16" s="1"/>
  <c r="P2150" i="16" s="1"/>
  <c r="Q2150" i="16" s="1"/>
  <c r="L2151" i="16"/>
  <c r="M2151" i="16" s="1"/>
  <c r="N2151" i="16" s="1"/>
  <c r="P2151" i="16" s="1"/>
  <c r="Q2151" i="16" s="1"/>
  <c r="L2152" i="16"/>
  <c r="M2152" i="16" s="1"/>
  <c r="N2152" i="16" s="1"/>
  <c r="P2152" i="16" s="1"/>
  <c r="Q2152" i="16" s="1"/>
  <c r="L2153" i="16"/>
  <c r="M2153" i="16" s="1"/>
  <c r="N2153" i="16" s="1"/>
  <c r="P2153" i="16" s="1"/>
  <c r="Q2153" i="16" s="1"/>
  <c r="L2155" i="16"/>
  <c r="M2155" i="16" s="1"/>
  <c r="N2155" i="16" s="1"/>
  <c r="P2155" i="16" s="1"/>
  <c r="Q2155" i="16" s="1"/>
  <c r="L2157" i="16"/>
  <c r="M2157" i="16" s="1"/>
  <c r="N2157" i="16" s="1"/>
  <c r="P2157" i="16" s="1"/>
  <c r="Q2157" i="16" s="1"/>
  <c r="L2158" i="16"/>
  <c r="M2158" i="16" s="1"/>
  <c r="N2158" i="16" s="1"/>
  <c r="P2158" i="16" s="1"/>
  <c r="Q2158" i="16" s="1"/>
  <c r="L2161" i="16"/>
  <c r="M2161" i="16" s="1"/>
  <c r="N2161" i="16" s="1"/>
  <c r="P2161" i="16" s="1"/>
  <c r="Q2161" i="16" s="1"/>
  <c r="L2162" i="16"/>
  <c r="M2162" i="16" s="1"/>
  <c r="N2162" i="16" s="1"/>
  <c r="P2162" i="16" s="1"/>
  <c r="Q2162" i="16" s="1"/>
  <c r="L2163" i="16"/>
  <c r="M2163" i="16" s="1"/>
  <c r="N2163" i="16" s="1"/>
  <c r="P2163" i="16" s="1"/>
  <c r="Q2163" i="16" s="1"/>
  <c r="L2164" i="16"/>
  <c r="M2164" i="16" s="1"/>
  <c r="N2164" i="16" s="1"/>
  <c r="P2164" i="16" s="1"/>
  <c r="Q2164" i="16" s="1"/>
  <c r="L2165" i="16"/>
  <c r="M2165" i="16" s="1"/>
  <c r="N2165" i="16" s="1"/>
  <c r="P2165" i="16" s="1"/>
  <c r="Q2165" i="16" s="1"/>
  <c r="L2167" i="16"/>
  <c r="M2167" i="16" s="1"/>
  <c r="N2167" i="16" s="1"/>
  <c r="P2167" i="16" s="1"/>
  <c r="Q2167" i="16" s="1"/>
  <c r="L2169" i="16"/>
  <c r="M2169" i="16" s="1"/>
  <c r="N2169" i="16" s="1"/>
  <c r="P2169" i="16" s="1"/>
  <c r="Q2169" i="16" s="1"/>
  <c r="L2171" i="16"/>
  <c r="M2171" i="16" s="1"/>
  <c r="N2171" i="16" s="1"/>
  <c r="P2171" i="16" s="1"/>
  <c r="Q2171" i="16" s="1"/>
  <c r="L2173" i="16"/>
  <c r="M2173" i="16" s="1"/>
  <c r="N2173" i="16" s="1"/>
  <c r="P2173" i="16" s="1"/>
  <c r="Q2173" i="16" s="1"/>
  <c r="L2174" i="16"/>
  <c r="M2174" i="16" s="1"/>
  <c r="N2174" i="16" s="1"/>
  <c r="P2174" i="16" s="1"/>
  <c r="Q2174" i="16" s="1"/>
  <c r="L2175" i="16"/>
  <c r="M2175" i="16" s="1"/>
  <c r="N2175" i="16" s="1"/>
  <c r="P2175" i="16" s="1"/>
  <c r="Q2175" i="16" s="1"/>
  <c r="L2176" i="16"/>
  <c r="M2176" i="16" s="1"/>
  <c r="N2176" i="16" s="1"/>
  <c r="P2176" i="16" s="1"/>
  <c r="Q2176" i="16" s="1"/>
  <c r="L2177" i="16"/>
  <c r="M2177" i="16" s="1"/>
  <c r="N2177" i="16" s="1"/>
  <c r="P2177" i="16" s="1"/>
  <c r="Q2177" i="16" s="1"/>
  <c r="L2178" i="16"/>
  <c r="M2178" i="16" s="1"/>
  <c r="N2178" i="16" s="1"/>
  <c r="P2178" i="16" s="1"/>
  <c r="Q2178" i="16" s="1"/>
  <c r="L2179" i="16"/>
  <c r="M2179" i="16" s="1"/>
  <c r="N2179" i="16" s="1"/>
  <c r="P2179" i="16" s="1"/>
  <c r="Q2179" i="16" s="1"/>
  <c r="L2181" i="16"/>
  <c r="M2181" i="16" s="1"/>
  <c r="N2181" i="16" s="1"/>
  <c r="P2181" i="16" s="1"/>
  <c r="Q2181" i="16" s="1"/>
  <c r="L2183" i="16"/>
  <c r="M2183" i="16" s="1"/>
  <c r="N2183" i="16" s="1"/>
  <c r="P2183" i="16" s="1"/>
  <c r="Q2183" i="16" s="1"/>
  <c r="L2185" i="16"/>
  <c r="M2185" i="16" s="1"/>
  <c r="N2185" i="16" s="1"/>
  <c r="P2185" i="16" s="1"/>
  <c r="Q2185" i="16" s="1"/>
  <c r="L2187" i="16"/>
  <c r="M2187" i="16" s="1"/>
  <c r="N2187" i="16" s="1"/>
  <c r="P2187" i="16" s="1"/>
  <c r="Q2187" i="16" s="1"/>
  <c r="L2189" i="16"/>
  <c r="M2189" i="16" s="1"/>
  <c r="N2189" i="16" s="1"/>
  <c r="P2189" i="16" s="1"/>
  <c r="Q2189" i="16" s="1"/>
  <c r="L2190" i="16"/>
  <c r="M2190" i="16" s="1"/>
  <c r="N2190" i="16" s="1"/>
  <c r="P2190" i="16" s="1"/>
  <c r="Q2190" i="16" s="1"/>
  <c r="L2191" i="16"/>
  <c r="M2191" i="16" s="1"/>
  <c r="N2191" i="16" s="1"/>
  <c r="P2191" i="16" s="1"/>
  <c r="Q2191" i="16" s="1"/>
  <c r="L2194" i="16"/>
  <c r="M2194" i="16" s="1"/>
  <c r="N2194" i="16" s="1"/>
  <c r="P2194" i="16" s="1"/>
  <c r="Q2194" i="16" s="1"/>
  <c r="L2195" i="16"/>
  <c r="M2195" i="16" s="1"/>
  <c r="N2195" i="16" s="1"/>
  <c r="P2195" i="16" s="1"/>
  <c r="Q2195" i="16" s="1"/>
  <c r="L2196" i="16"/>
  <c r="M2196" i="16" s="1"/>
  <c r="N2196" i="16" s="1"/>
  <c r="P2196" i="16" s="1"/>
  <c r="Q2196" i="16" s="1"/>
  <c r="L2197" i="16"/>
  <c r="M2197" i="16" s="1"/>
  <c r="N2197" i="16" s="1"/>
  <c r="P2197" i="16" s="1"/>
  <c r="Q2197" i="16" s="1"/>
  <c r="L2199" i="16"/>
  <c r="M2199" i="16" s="1"/>
  <c r="N2199" i="16" s="1"/>
  <c r="P2199" i="16" s="1"/>
  <c r="Q2199" i="16" s="1"/>
  <c r="L2200" i="16"/>
  <c r="M2200" i="16" s="1"/>
  <c r="N2200" i="16" s="1"/>
  <c r="P2200" i="16" s="1"/>
  <c r="Q2200" i="16" s="1"/>
  <c r="L2201" i="16"/>
  <c r="M2201" i="16" s="1"/>
  <c r="N2201" i="16" s="1"/>
  <c r="P2201" i="16" s="1"/>
  <c r="Q2201" i="16" s="1"/>
  <c r="L2202" i="16"/>
  <c r="M2202" i="16" s="1"/>
  <c r="N2202" i="16" s="1"/>
  <c r="P2202" i="16" s="1"/>
  <c r="Q2202" i="16" s="1"/>
  <c r="L2203" i="16"/>
  <c r="M2203" i="16" s="1"/>
  <c r="N2203" i="16" s="1"/>
  <c r="P2203" i="16" s="1"/>
  <c r="Q2203" i="16" s="1"/>
  <c r="L2204" i="16"/>
  <c r="M2204" i="16" s="1"/>
  <c r="N2204" i="16" s="1"/>
  <c r="P2204" i="16" s="1"/>
  <c r="Q2204" i="16" s="1"/>
  <c r="L2205" i="16"/>
  <c r="M2205" i="16" s="1"/>
  <c r="N2205" i="16" s="1"/>
  <c r="P2205" i="16" s="1"/>
  <c r="Q2205" i="16" s="1"/>
  <c r="L2206" i="16"/>
  <c r="M2206" i="16" s="1"/>
  <c r="N2206" i="16" s="1"/>
  <c r="P2206" i="16" s="1"/>
  <c r="Q2206" i="16" s="1"/>
  <c r="L2207" i="16"/>
  <c r="M2207" i="16" s="1"/>
  <c r="N2207" i="16" s="1"/>
  <c r="P2207" i="16" s="1"/>
  <c r="Q2207" i="16" s="1"/>
  <c r="L2208" i="16"/>
  <c r="M2208" i="16" s="1"/>
  <c r="N2208" i="16" s="1"/>
  <c r="P2208" i="16" s="1"/>
  <c r="Q2208" i="16" s="1"/>
  <c r="L2209" i="16"/>
  <c r="M2209" i="16" s="1"/>
  <c r="N2209" i="16" s="1"/>
  <c r="P2209" i="16" s="1"/>
  <c r="Q2209" i="16" s="1"/>
  <c r="L2210" i="16"/>
  <c r="M2210" i="16" s="1"/>
  <c r="N2210" i="16" s="1"/>
  <c r="P2210" i="16" s="1"/>
  <c r="Q2210" i="16" s="1"/>
  <c r="L2211" i="16"/>
  <c r="M2211" i="16" s="1"/>
  <c r="N2211" i="16" s="1"/>
  <c r="P2211" i="16" s="1"/>
  <c r="Q2211" i="16" s="1"/>
  <c r="L2213" i="16"/>
  <c r="M2213" i="16" s="1"/>
  <c r="N2213" i="16" s="1"/>
  <c r="P2213" i="16" s="1"/>
  <c r="Q2213" i="16" s="1"/>
  <c r="L2214" i="16"/>
  <c r="M2214" i="16" s="1"/>
  <c r="N2214" i="16" s="1"/>
  <c r="P2214" i="16" s="1"/>
  <c r="Q2214" i="16" s="1"/>
  <c r="L2215" i="16"/>
  <c r="M2215" i="16" s="1"/>
  <c r="N2215" i="16" s="1"/>
  <c r="P2215" i="16" s="1"/>
  <c r="Q2215" i="16" s="1"/>
  <c r="L2216" i="16"/>
  <c r="M2216" i="16" s="1"/>
  <c r="N2216" i="16" s="1"/>
  <c r="P2216" i="16" s="1"/>
  <c r="Q2216" i="16" s="1"/>
  <c r="L2217" i="16"/>
  <c r="M2217" i="16" s="1"/>
  <c r="N2217" i="16" s="1"/>
  <c r="P2217" i="16" s="1"/>
  <c r="Q2217" i="16" s="1"/>
  <c r="L2220" i="16"/>
  <c r="M2220" i="16" s="1"/>
  <c r="N2220" i="16" s="1"/>
  <c r="P2220" i="16" s="1"/>
  <c r="Q2220" i="16" s="1"/>
  <c r="L2222" i="16"/>
  <c r="M2222" i="16" s="1"/>
  <c r="N2222" i="16" s="1"/>
  <c r="P2222" i="16" s="1"/>
  <c r="Q2222" i="16" s="1"/>
  <c r="L2224" i="16"/>
  <c r="M2224" i="16" s="1"/>
  <c r="N2224" i="16" s="1"/>
  <c r="P2224" i="16" s="1"/>
  <c r="Q2224" i="16" s="1"/>
  <c r="L2225" i="16"/>
  <c r="M2225" i="16" s="1"/>
  <c r="N2225" i="16" s="1"/>
  <c r="P2225" i="16" s="1"/>
  <c r="Q2225" i="16" s="1"/>
  <c r="L2228" i="16"/>
  <c r="M2228" i="16" s="1"/>
  <c r="N2228" i="16" s="1"/>
  <c r="P2228" i="16" s="1"/>
  <c r="Q2228" i="16" s="1"/>
  <c r="L2229" i="16"/>
  <c r="M2229" i="16" s="1"/>
  <c r="N2229" i="16" s="1"/>
  <c r="P2229" i="16" s="1"/>
  <c r="Q2229" i="16" s="1"/>
  <c r="L2230" i="16"/>
  <c r="M2230" i="16" s="1"/>
  <c r="N2230" i="16" s="1"/>
  <c r="P2230" i="16" s="1"/>
  <c r="Q2230" i="16" s="1"/>
  <c r="L2231" i="16"/>
  <c r="M2231" i="16" s="1"/>
  <c r="N2231" i="16" s="1"/>
  <c r="P2231" i="16" s="1"/>
  <c r="Q2231" i="16" s="1"/>
  <c r="L2232" i="16"/>
  <c r="M2232" i="16" s="1"/>
  <c r="N2232" i="16" s="1"/>
  <c r="P2232" i="16" s="1"/>
  <c r="Q2232" i="16" s="1"/>
  <c r="L2233" i="16"/>
  <c r="M2233" i="16" s="1"/>
  <c r="N2233" i="16" s="1"/>
  <c r="P2233" i="16" s="1"/>
  <c r="Q2233" i="16" s="1"/>
  <c r="L2234" i="16"/>
  <c r="M2234" i="16" s="1"/>
  <c r="N2234" i="16" s="1"/>
  <c r="P2234" i="16" s="1"/>
  <c r="Q2234" i="16" s="1"/>
  <c r="L2236" i="16"/>
  <c r="M2236" i="16" s="1"/>
  <c r="N2236" i="16" s="1"/>
  <c r="P2236" i="16" s="1"/>
  <c r="Q2236" i="16" s="1"/>
  <c r="L2237" i="16"/>
  <c r="M2237" i="16" s="1"/>
  <c r="N2237" i="16" s="1"/>
  <c r="P2237" i="16" s="1"/>
  <c r="Q2237" i="16" s="1"/>
  <c r="L2238" i="16"/>
  <c r="M2238" i="16" s="1"/>
  <c r="N2238" i="16" s="1"/>
  <c r="P2238" i="16" s="1"/>
  <c r="Q2238" i="16" s="1"/>
  <c r="L2240" i="16"/>
  <c r="M2240" i="16" s="1"/>
  <c r="N2240" i="16" s="1"/>
  <c r="P2240" i="16" s="1"/>
  <c r="Q2240" i="16" s="1"/>
  <c r="L2241" i="16"/>
  <c r="M2241" i="16" s="1"/>
  <c r="N2241" i="16" s="1"/>
  <c r="P2241" i="16" s="1"/>
  <c r="Q2241" i="16" s="1"/>
  <c r="L2243" i="16"/>
  <c r="M2243" i="16" s="1"/>
  <c r="N2243" i="16" s="1"/>
  <c r="P2243" i="16" s="1"/>
  <c r="Q2243" i="16" s="1"/>
  <c r="L2245" i="16"/>
  <c r="M2245" i="16" s="1"/>
  <c r="N2245" i="16" s="1"/>
  <c r="P2245" i="16" s="1"/>
  <c r="Q2245" i="16" s="1"/>
  <c r="L2247" i="16"/>
  <c r="M2247" i="16" s="1"/>
  <c r="N2247" i="16" s="1"/>
  <c r="P2247" i="16" s="1"/>
  <c r="Q2247" i="16" s="1"/>
  <c r="L2248" i="16"/>
  <c r="M2248" i="16" s="1"/>
  <c r="N2248" i="16" s="1"/>
  <c r="P2248" i="16" s="1"/>
  <c r="Q2248" i="16" s="1"/>
  <c r="L2250" i="16"/>
  <c r="M2250" i="16" s="1"/>
  <c r="N2250" i="16" s="1"/>
  <c r="P2250" i="16" s="1"/>
  <c r="Q2250" i="16" s="1"/>
  <c r="L2251" i="16"/>
  <c r="M2251" i="16" s="1"/>
  <c r="N2251" i="16" s="1"/>
  <c r="P2251" i="16" s="1"/>
  <c r="Q2251" i="16" s="1"/>
  <c r="L2252" i="16"/>
  <c r="M2252" i="16" s="1"/>
  <c r="N2252" i="16" s="1"/>
  <c r="P2252" i="16" s="1"/>
  <c r="Q2252" i="16" s="1"/>
  <c r="L2254" i="16"/>
  <c r="M2254" i="16" s="1"/>
  <c r="N2254" i="16" s="1"/>
  <c r="P2254" i="16" s="1"/>
  <c r="Q2254" i="16" s="1"/>
  <c r="L2255" i="16"/>
  <c r="M2255" i="16" s="1"/>
  <c r="N2255" i="16" s="1"/>
  <c r="P2255" i="16" s="1"/>
  <c r="Q2255" i="16" s="1"/>
  <c r="L2257" i="16"/>
  <c r="M2257" i="16" s="1"/>
  <c r="N2257" i="16" s="1"/>
  <c r="P2257" i="16" s="1"/>
  <c r="Q2257" i="16" s="1"/>
  <c r="L2258" i="16"/>
  <c r="M2258" i="16" s="1"/>
  <c r="N2258" i="16" s="1"/>
  <c r="P2258" i="16" s="1"/>
  <c r="Q2258" i="16" s="1"/>
  <c r="L2259" i="16"/>
  <c r="M2259" i="16" s="1"/>
  <c r="N2259" i="16" s="1"/>
  <c r="P2259" i="16" s="1"/>
  <c r="Q2259" i="16" s="1"/>
  <c r="L2260" i="16"/>
  <c r="M2260" i="16" s="1"/>
  <c r="N2260" i="16" s="1"/>
  <c r="P2260" i="16" s="1"/>
  <c r="Q2260" i="16" s="1"/>
  <c r="L2261" i="16"/>
  <c r="M2261" i="16" s="1"/>
  <c r="N2261" i="16" s="1"/>
  <c r="P2261" i="16" s="1"/>
  <c r="Q2261" i="16" s="1"/>
  <c r="L2262" i="16"/>
  <c r="M2262" i="16" s="1"/>
  <c r="N2262" i="16" s="1"/>
  <c r="P2262" i="16" s="1"/>
  <c r="Q2262" i="16" s="1"/>
  <c r="L2263" i="16"/>
  <c r="M2263" i="16" s="1"/>
  <c r="N2263" i="16" s="1"/>
  <c r="P2263" i="16" s="1"/>
  <c r="Q2263" i="16" s="1"/>
  <c r="L2264" i="16"/>
  <c r="M2264" i="16" s="1"/>
  <c r="N2264" i="16" s="1"/>
  <c r="P2264" i="16" s="1"/>
  <c r="Q2264" i="16" s="1"/>
  <c r="L2266" i="16"/>
  <c r="M2266" i="16" s="1"/>
  <c r="N2266" i="16" s="1"/>
  <c r="P2266" i="16" s="1"/>
  <c r="Q2266" i="16" s="1"/>
  <c r="L2267" i="16"/>
  <c r="M2267" i="16" s="1"/>
  <c r="N2267" i="16" s="1"/>
  <c r="P2267" i="16" s="1"/>
  <c r="Q2267" i="16" s="1"/>
  <c r="L2268" i="16"/>
  <c r="M2268" i="16" s="1"/>
  <c r="N2268" i="16" s="1"/>
  <c r="P2268" i="16" s="1"/>
  <c r="Q2268" i="16" s="1"/>
  <c r="L2269" i="16"/>
  <c r="M2269" i="16" s="1"/>
  <c r="N2269" i="16" s="1"/>
  <c r="P2269" i="16" s="1"/>
  <c r="Q2269" i="16" s="1"/>
  <c r="L2271" i="16"/>
  <c r="M2271" i="16" s="1"/>
  <c r="N2271" i="16" s="1"/>
  <c r="P2271" i="16" s="1"/>
  <c r="Q2271" i="16" s="1"/>
  <c r="L2272" i="16"/>
  <c r="M2272" i="16" s="1"/>
  <c r="N2272" i="16" s="1"/>
  <c r="P2272" i="16" s="1"/>
  <c r="Q2272" i="16" s="1"/>
  <c r="L2274" i="16"/>
  <c r="M2274" i="16" s="1"/>
  <c r="N2274" i="16" s="1"/>
  <c r="P2274" i="16" s="1"/>
  <c r="Q2274" i="16" s="1"/>
  <c r="L2276" i="16"/>
  <c r="M2276" i="16" s="1"/>
  <c r="N2276" i="16" s="1"/>
  <c r="P2276" i="16" s="1"/>
  <c r="Q2276" i="16" s="1"/>
  <c r="L2277" i="16"/>
  <c r="M2277" i="16" s="1"/>
  <c r="N2277" i="16" s="1"/>
  <c r="P2277" i="16" s="1"/>
  <c r="Q2277" i="16" s="1"/>
  <c r="L2278" i="16"/>
  <c r="M2278" i="16" s="1"/>
  <c r="N2278" i="16" s="1"/>
  <c r="P2278" i="16" s="1"/>
  <c r="Q2278" i="16" s="1"/>
  <c r="L2281" i="16"/>
  <c r="M2281" i="16" s="1"/>
  <c r="N2281" i="16" s="1"/>
  <c r="P2281" i="16" s="1"/>
  <c r="Q2281" i="16" s="1"/>
  <c r="L2282" i="16"/>
  <c r="M2282" i="16" s="1"/>
  <c r="N2282" i="16" s="1"/>
  <c r="P2282" i="16" s="1"/>
  <c r="Q2282" i="16" s="1"/>
  <c r="L2285" i="16"/>
  <c r="M2285" i="16" s="1"/>
  <c r="N2285" i="16" s="1"/>
  <c r="P2285" i="16" s="1"/>
  <c r="Q2285" i="16" s="1"/>
  <c r="L2286" i="16"/>
  <c r="M2286" i="16" s="1"/>
  <c r="N2286" i="16" s="1"/>
  <c r="P2286" i="16" s="1"/>
  <c r="Q2286" i="16" s="1"/>
  <c r="L2287" i="16"/>
  <c r="M2287" i="16" s="1"/>
  <c r="N2287" i="16" s="1"/>
  <c r="P2287" i="16" s="1"/>
  <c r="Q2287" i="16" s="1"/>
  <c r="L2288" i="16"/>
  <c r="M2288" i="16" s="1"/>
  <c r="N2288" i="16" s="1"/>
  <c r="P2288" i="16" s="1"/>
  <c r="Q2288" i="16" s="1"/>
  <c r="L2289" i="16"/>
  <c r="M2289" i="16" s="1"/>
  <c r="N2289" i="16" s="1"/>
  <c r="P2289" i="16" s="1"/>
  <c r="Q2289" i="16" s="1"/>
  <c r="L2291" i="16"/>
  <c r="M2291" i="16" s="1"/>
  <c r="N2291" i="16" s="1"/>
  <c r="P2291" i="16" s="1"/>
  <c r="Q2291" i="16" s="1"/>
  <c r="L2292" i="16"/>
  <c r="M2292" i="16" s="1"/>
  <c r="N2292" i="16" s="1"/>
  <c r="P2292" i="16" s="1"/>
  <c r="Q2292" i="16" s="1"/>
  <c r="L2293" i="16"/>
  <c r="M2293" i="16" s="1"/>
  <c r="N2293" i="16" s="1"/>
  <c r="P2293" i="16" s="1"/>
  <c r="Q2293" i="16" s="1"/>
  <c r="L2294" i="16"/>
  <c r="M2294" i="16" s="1"/>
  <c r="N2294" i="16" s="1"/>
  <c r="P2294" i="16" s="1"/>
  <c r="Q2294" i="16" s="1"/>
  <c r="L2295" i="16"/>
  <c r="M2295" i="16" s="1"/>
  <c r="N2295" i="16" s="1"/>
  <c r="P2295" i="16" s="1"/>
  <c r="Q2295" i="16" s="1"/>
  <c r="L2296" i="16"/>
  <c r="M2296" i="16" s="1"/>
  <c r="N2296" i="16" s="1"/>
  <c r="P2296" i="16" s="1"/>
  <c r="Q2296" i="16" s="1"/>
  <c r="L2297" i="16"/>
  <c r="M2297" i="16" s="1"/>
  <c r="N2297" i="16" s="1"/>
  <c r="P2297" i="16" s="1"/>
  <c r="Q2297" i="16" s="1"/>
  <c r="L2300" i="16"/>
  <c r="M2300" i="16" s="1"/>
  <c r="N2300" i="16" s="1"/>
  <c r="P2300" i="16" s="1"/>
  <c r="Q2300" i="16" s="1"/>
  <c r="L2301" i="16"/>
  <c r="M2301" i="16" s="1"/>
  <c r="N2301" i="16" s="1"/>
  <c r="P2301" i="16" s="1"/>
  <c r="Q2301" i="16" s="1"/>
  <c r="L2303" i="16"/>
  <c r="M2303" i="16" s="1"/>
  <c r="N2303" i="16" s="1"/>
  <c r="P2303" i="16" s="1"/>
  <c r="Q2303" i="16" s="1"/>
  <c r="L2304" i="16"/>
  <c r="M2304" i="16" s="1"/>
  <c r="N2304" i="16" s="1"/>
  <c r="P2304" i="16" s="1"/>
  <c r="Q2304" i="16" s="1"/>
  <c r="L2306" i="16"/>
  <c r="M2306" i="16" s="1"/>
  <c r="N2306" i="16" s="1"/>
  <c r="P2306" i="16" s="1"/>
  <c r="Q2306" i="16" s="1"/>
  <c r="L2307" i="16"/>
  <c r="M2307" i="16" s="1"/>
  <c r="N2307" i="16" s="1"/>
  <c r="P2307" i="16" s="1"/>
  <c r="Q2307" i="16" s="1"/>
  <c r="L2308" i="16"/>
  <c r="M2308" i="16" s="1"/>
  <c r="N2308" i="16" s="1"/>
  <c r="P2308" i="16" s="1"/>
  <c r="Q2308" i="16" s="1"/>
  <c r="L2309" i="16"/>
  <c r="M2309" i="16" s="1"/>
  <c r="N2309" i="16" s="1"/>
  <c r="P2309" i="16" s="1"/>
  <c r="Q2309" i="16" s="1"/>
  <c r="L2310" i="16"/>
  <c r="M2310" i="16" s="1"/>
  <c r="N2310" i="16" s="1"/>
  <c r="P2310" i="16" s="1"/>
  <c r="Q2310" i="16" s="1"/>
  <c r="L2311" i="16"/>
  <c r="M2311" i="16" s="1"/>
  <c r="N2311" i="16" s="1"/>
  <c r="P2311" i="16" s="1"/>
  <c r="Q2311" i="16" s="1"/>
  <c r="L2312" i="16"/>
  <c r="M2312" i="16" s="1"/>
  <c r="N2312" i="16" s="1"/>
  <c r="P2312" i="16" s="1"/>
  <c r="Q2312" i="16" s="1"/>
  <c r="L2313" i="16"/>
  <c r="M2313" i="16" s="1"/>
  <c r="N2313" i="16" s="1"/>
  <c r="P2313" i="16" s="1"/>
  <c r="Q2313" i="16" s="1"/>
  <c r="L2314" i="16"/>
  <c r="M2314" i="16" s="1"/>
  <c r="N2314" i="16" s="1"/>
  <c r="P2314" i="16" s="1"/>
  <c r="Q2314" i="16" s="1"/>
  <c r="L2315" i="16"/>
  <c r="M2315" i="16" s="1"/>
  <c r="N2315" i="16" s="1"/>
  <c r="P2315" i="16" s="1"/>
  <c r="Q2315" i="16" s="1"/>
  <c r="L2317" i="16"/>
  <c r="M2317" i="16" s="1"/>
  <c r="N2317" i="16" s="1"/>
  <c r="P2317" i="16" s="1"/>
  <c r="Q2317" i="16" s="1"/>
  <c r="L2319" i="16"/>
  <c r="M2319" i="16" s="1"/>
  <c r="N2319" i="16" s="1"/>
  <c r="P2319" i="16" s="1"/>
  <c r="Q2319" i="16" s="1"/>
  <c r="L2321" i="16"/>
  <c r="M2321" i="16" s="1"/>
  <c r="N2321" i="16" s="1"/>
  <c r="P2321" i="16" s="1"/>
  <c r="Q2321" i="16" s="1"/>
  <c r="L2323" i="16"/>
  <c r="M2323" i="16" s="1"/>
  <c r="N2323" i="16" s="1"/>
  <c r="P2323" i="16" s="1"/>
  <c r="Q2323" i="16" s="1"/>
  <c r="L2325" i="16"/>
  <c r="M2325" i="16" s="1"/>
  <c r="N2325" i="16" s="1"/>
  <c r="P2325" i="16" s="1"/>
  <c r="Q2325" i="16" s="1"/>
  <c r="L2327" i="16"/>
  <c r="M2327" i="16" s="1"/>
  <c r="N2327" i="16" s="1"/>
  <c r="P2327" i="16" s="1"/>
  <c r="Q2327" i="16" s="1"/>
  <c r="L2329" i="16"/>
  <c r="M2329" i="16" s="1"/>
  <c r="N2329" i="16" s="1"/>
  <c r="P2329" i="16" s="1"/>
  <c r="Q2329" i="16" s="1"/>
  <c r="L2331" i="16"/>
  <c r="M2331" i="16" s="1"/>
  <c r="N2331" i="16" s="1"/>
  <c r="P2331" i="16" s="1"/>
  <c r="Q2331" i="16" s="1"/>
  <c r="L2333" i="16"/>
  <c r="M2333" i="16" s="1"/>
  <c r="N2333" i="16" s="1"/>
  <c r="P2333" i="16" s="1"/>
  <c r="Q2333" i="16" s="1"/>
  <c r="L2335" i="16"/>
  <c r="M2335" i="16" s="1"/>
  <c r="N2335" i="16" s="1"/>
  <c r="P2335" i="16" s="1"/>
  <c r="Q2335" i="16" s="1"/>
  <c r="L2337" i="16"/>
  <c r="M2337" i="16" s="1"/>
  <c r="N2337" i="16" s="1"/>
  <c r="P2337" i="16" s="1"/>
  <c r="Q2337" i="16" s="1"/>
  <c r="L2339" i="16"/>
  <c r="M2339" i="16" s="1"/>
  <c r="N2339" i="16" s="1"/>
  <c r="P2339" i="16" s="1"/>
  <c r="Q2339" i="16" s="1"/>
  <c r="L2341" i="16"/>
  <c r="M2341" i="16" s="1"/>
  <c r="N2341" i="16" s="1"/>
  <c r="P2341" i="16" s="1"/>
  <c r="Q2341" i="16" s="1"/>
  <c r="L2343" i="16"/>
  <c r="M2343" i="16" s="1"/>
  <c r="N2343" i="16" s="1"/>
  <c r="P2343" i="16" s="1"/>
  <c r="Q2343" i="16" s="1"/>
  <c r="L2344" i="16"/>
  <c r="M2344" i="16" s="1"/>
  <c r="N2344" i="16" s="1"/>
  <c r="P2344" i="16" s="1"/>
  <c r="Q2344" i="16" s="1"/>
  <c r="L2345" i="16"/>
  <c r="M2345" i="16" s="1"/>
  <c r="N2345" i="16" s="1"/>
  <c r="P2345" i="16" s="1"/>
  <c r="Q2345" i="16" s="1"/>
  <c r="L2346" i="16"/>
  <c r="M2346" i="16" s="1"/>
  <c r="N2346" i="16" s="1"/>
  <c r="P2346" i="16" s="1"/>
  <c r="Q2346" i="16" s="1"/>
  <c r="L2347" i="16"/>
  <c r="M2347" i="16" s="1"/>
  <c r="N2347" i="16" s="1"/>
  <c r="P2347" i="16" s="1"/>
  <c r="Q2347" i="16" s="1"/>
  <c r="L2348" i="16"/>
  <c r="M2348" i="16" s="1"/>
  <c r="N2348" i="16" s="1"/>
  <c r="P2348" i="16" s="1"/>
  <c r="Q2348" i="16" s="1"/>
  <c r="L2350" i="16"/>
  <c r="M2350" i="16" s="1"/>
  <c r="N2350" i="16" s="1"/>
  <c r="P2350" i="16" s="1"/>
  <c r="Q2350" i="16" s="1"/>
  <c r="L2351" i="16"/>
  <c r="M2351" i="16" s="1"/>
  <c r="N2351" i="16" s="1"/>
  <c r="P2351" i="16" s="1"/>
  <c r="Q2351" i="16" s="1"/>
  <c r="L2353" i="16"/>
  <c r="M2353" i="16" s="1"/>
  <c r="N2353" i="16" s="1"/>
  <c r="P2353" i="16" s="1"/>
  <c r="Q2353" i="16" s="1"/>
  <c r="L2355" i="16"/>
  <c r="M2355" i="16" s="1"/>
  <c r="N2355" i="16" s="1"/>
  <c r="P2355" i="16" s="1"/>
  <c r="Q2355" i="16" s="1"/>
  <c r="L2356" i="16"/>
  <c r="M2356" i="16" s="1"/>
  <c r="N2356" i="16" s="1"/>
  <c r="P2356" i="16" s="1"/>
  <c r="Q2356" i="16" s="1"/>
  <c r="L2357" i="16"/>
  <c r="L2359" i="16"/>
  <c r="M2359" i="16" s="1"/>
  <c r="N2359" i="16" s="1"/>
  <c r="P2359" i="16" s="1"/>
  <c r="Q2359" i="16" s="1"/>
  <c r="L2360" i="16"/>
  <c r="M2360" i="16" s="1"/>
  <c r="N2360" i="16" s="1"/>
  <c r="P2360" i="16" s="1"/>
  <c r="Q2360" i="16" s="1"/>
  <c r="L2361" i="16"/>
  <c r="M2361" i="16" s="1"/>
  <c r="N2361" i="16" s="1"/>
  <c r="P2361" i="16" s="1"/>
  <c r="Q2361" i="16" s="1"/>
  <c r="L2362" i="16"/>
  <c r="M2362" i="16" s="1"/>
  <c r="N2362" i="16" s="1"/>
  <c r="P2362" i="16" s="1"/>
  <c r="Q2362" i="16" s="1"/>
  <c r="L2363" i="16"/>
  <c r="M2363" i="16" s="1"/>
  <c r="N2363" i="16" s="1"/>
  <c r="P2363" i="16" s="1"/>
  <c r="Q2363" i="16" s="1"/>
  <c r="L2364" i="16"/>
  <c r="M2364" i="16" s="1"/>
  <c r="N2364" i="16" s="1"/>
  <c r="P2364" i="16" s="1"/>
  <c r="Q2364" i="16" s="1"/>
  <c r="L2365" i="16"/>
  <c r="M2365" i="16" s="1"/>
  <c r="N2365" i="16" s="1"/>
  <c r="P2365" i="16" s="1"/>
  <c r="Q2365" i="16" s="1"/>
  <c r="L2366" i="16"/>
  <c r="M2366" i="16" s="1"/>
  <c r="N2366" i="16" s="1"/>
  <c r="P2366" i="16" s="1"/>
  <c r="Q2366" i="16" s="1"/>
  <c r="L2368" i="16"/>
  <c r="M2368" i="16" s="1"/>
  <c r="N2368" i="16" s="1"/>
  <c r="P2368" i="16" s="1"/>
  <c r="Q2368" i="16" s="1"/>
  <c r="L2369" i="16"/>
  <c r="M2369" i="16" s="1"/>
  <c r="N2369" i="16" s="1"/>
  <c r="P2369" i="16" s="1"/>
  <c r="Q2369" i="16" s="1"/>
  <c r="L2371" i="16"/>
  <c r="M2371" i="16" s="1"/>
  <c r="N2371" i="16" s="1"/>
  <c r="P2371" i="16" s="1"/>
  <c r="Q2371" i="16" s="1"/>
  <c r="L2372" i="16"/>
  <c r="M2372" i="16" s="1"/>
  <c r="N2372" i="16" s="1"/>
  <c r="P2372" i="16" s="1"/>
  <c r="Q2372" i="16" s="1"/>
  <c r="L2373" i="16"/>
  <c r="M2373" i="16" s="1"/>
  <c r="N2373" i="16" s="1"/>
  <c r="P2373" i="16" s="1"/>
  <c r="Q2373" i="16" s="1"/>
  <c r="L2375" i="16"/>
  <c r="M2375" i="16" s="1"/>
  <c r="N2375" i="16" s="1"/>
  <c r="P2375" i="16" s="1"/>
  <c r="Q2375" i="16" s="1"/>
  <c r="L2376" i="16"/>
  <c r="M2376" i="16" s="1"/>
  <c r="N2376" i="16" s="1"/>
  <c r="P2376" i="16" s="1"/>
  <c r="Q2376" i="16" s="1"/>
  <c r="L2377" i="16"/>
  <c r="M2377" i="16" s="1"/>
  <c r="N2377" i="16" s="1"/>
  <c r="P2377" i="16" s="1"/>
  <c r="Q2377" i="16" s="1"/>
  <c r="L2378" i="16"/>
  <c r="L2379" i="16"/>
  <c r="M2379" i="16" s="1"/>
  <c r="N2379" i="16" s="1"/>
  <c r="P2379" i="16" s="1"/>
  <c r="Q2379" i="16" s="1"/>
  <c r="L2380" i="16"/>
  <c r="M2380" i="16" s="1"/>
  <c r="N2380" i="16" s="1"/>
  <c r="P2380" i="16" s="1"/>
  <c r="Q2380" i="16" s="1"/>
  <c r="L2381" i="16"/>
  <c r="M2381" i="16" s="1"/>
  <c r="N2381" i="16" s="1"/>
  <c r="P2381" i="16" s="1"/>
  <c r="Q2381" i="16" s="1"/>
  <c r="L2382" i="16"/>
  <c r="M2382" i="16" s="1"/>
  <c r="N2382" i="16" s="1"/>
  <c r="P2382" i="16" s="1"/>
  <c r="Q2382" i="16" s="1"/>
  <c r="L2383" i="16"/>
  <c r="M2383" i="16" s="1"/>
  <c r="N2383" i="16" s="1"/>
  <c r="P2383" i="16" s="1"/>
  <c r="Q2383" i="16" s="1"/>
  <c r="L2384" i="16"/>
  <c r="M2384" i="16" s="1"/>
  <c r="N2384" i="16" s="1"/>
  <c r="P2384" i="16" s="1"/>
  <c r="Q2384" i="16" s="1"/>
  <c r="L2385" i="16"/>
  <c r="M2385" i="16" s="1"/>
  <c r="N2385" i="16" s="1"/>
  <c r="P2385" i="16" s="1"/>
  <c r="Q2385" i="16" s="1"/>
  <c r="L2388" i="16"/>
  <c r="M2388" i="16" s="1"/>
  <c r="N2388" i="16" s="1"/>
  <c r="P2388" i="16" s="1"/>
  <c r="Q2388" i="16" s="1"/>
  <c r="L2389" i="16"/>
  <c r="M2389" i="16" s="1"/>
  <c r="N2389" i="16" s="1"/>
  <c r="P2389" i="16" s="1"/>
  <c r="Q2389" i="16" s="1"/>
  <c r="L2390" i="16"/>
  <c r="M2390" i="16" s="1"/>
  <c r="N2390" i="16" s="1"/>
  <c r="P2390" i="16" s="1"/>
  <c r="Q2390" i="16" s="1"/>
  <c r="L2391" i="16"/>
  <c r="M2391" i="16" s="1"/>
  <c r="N2391" i="16" s="1"/>
  <c r="P2391" i="16" s="1"/>
  <c r="Q2391" i="16" s="1"/>
  <c r="L2392" i="16"/>
  <c r="M2392" i="16" s="1"/>
  <c r="N2392" i="16" s="1"/>
  <c r="P2392" i="16" s="1"/>
  <c r="Q2392" i="16" s="1"/>
  <c r="L2393" i="16"/>
  <c r="M2393" i="16" s="1"/>
  <c r="N2393" i="16" s="1"/>
  <c r="P2393" i="16" s="1"/>
  <c r="Q2393" i="16" s="1"/>
  <c r="L2394" i="16"/>
  <c r="M2394" i="16" s="1"/>
  <c r="N2394" i="16" s="1"/>
  <c r="P2394" i="16" s="1"/>
  <c r="Q2394" i="16" s="1"/>
  <c r="L2397" i="16"/>
  <c r="M2397" i="16" s="1"/>
  <c r="N2397" i="16" s="1"/>
  <c r="P2397" i="16" s="1"/>
  <c r="Q2397" i="16" s="1"/>
  <c r="L2398" i="16"/>
  <c r="M2398" i="16" s="1"/>
  <c r="N2398" i="16" s="1"/>
  <c r="P2398" i="16" s="1"/>
  <c r="Q2398" i="16" s="1"/>
  <c r="L2399" i="16"/>
  <c r="M2399" i="16" s="1"/>
  <c r="N2399" i="16" s="1"/>
  <c r="P2399" i="16" s="1"/>
  <c r="Q2399" i="16" s="1"/>
  <c r="L2400" i="16"/>
  <c r="M2400" i="16" s="1"/>
  <c r="N2400" i="16" s="1"/>
  <c r="P2400" i="16" s="1"/>
  <c r="Q2400" i="16" s="1"/>
  <c r="L2401" i="16"/>
  <c r="M2401" i="16" s="1"/>
  <c r="N2401" i="16" s="1"/>
  <c r="P2401" i="16" s="1"/>
  <c r="Q2401" i="16" s="1"/>
  <c r="L2402" i="16"/>
  <c r="M2402" i="16" s="1"/>
  <c r="N2402" i="16" s="1"/>
  <c r="P2402" i="16" s="1"/>
  <c r="Q2402" i="16" s="1"/>
  <c r="L2403" i="16"/>
  <c r="M2403" i="16" s="1"/>
  <c r="N2403" i="16" s="1"/>
  <c r="P2403" i="16" s="1"/>
  <c r="Q2403" i="16" s="1"/>
  <c r="L2404" i="16"/>
  <c r="M2404" i="16" s="1"/>
  <c r="N2404" i="16" s="1"/>
  <c r="P2404" i="16" s="1"/>
  <c r="Q2404" i="16" s="1"/>
  <c r="L2405" i="16"/>
  <c r="M2405" i="16" s="1"/>
  <c r="N2405" i="16" s="1"/>
  <c r="P2405" i="16" s="1"/>
  <c r="Q2405" i="16" s="1"/>
  <c r="L2406" i="16"/>
  <c r="M2406" i="16" s="1"/>
  <c r="N2406" i="16" s="1"/>
  <c r="P2406" i="16" s="1"/>
  <c r="Q2406" i="16" s="1"/>
  <c r="L2407" i="16"/>
  <c r="M2407" i="16" s="1"/>
  <c r="N2407" i="16" s="1"/>
  <c r="P2407" i="16" s="1"/>
  <c r="Q2407" i="16" s="1"/>
  <c r="L2408" i="16"/>
  <c r="M2408" i="16" s="1"/>
  <c r="N2408" i="16" s="1"/>
  <c r="P2408" i="16" s="1"/>
  <c r="Q2408" i="16" s="1"/>
  <c r="L2409" i="16"/>
  <c r="M2409" i="16" s="1"/>
  <c r="N2409" i="16" s="1"/>
  <c r="P2409" i="16" s="1"/>
  <c r="Q2409" i="16" s="1"/>
  <c r="L2410" i="16"/>
  <c r="M2410" i="16" s="1"/>
  <c r="N2410" i="16" s="1"/>
  <c r="P2410" i="16" s="1"/>
  <c r="Q2410" i="16" s="1"/>
  <c r="L2411" i="16"/>
  <c r="M2411" i="16" s="1"/>
  <c r="N2411" i="16" s="1"/>
  <c r="P2411" i="16" s="1"/>
  <c r="Q2411" i="16" s="1"/>
  <c r="L2413" i="16"/>
  <c r="M2413" i="16" s="1"/>
  <c r="N2413" i="16" s="1"/>
  <c r="P2413" i="16" s="1"/>
  <c r="Q2413" i="16" s="1"/>
  <c r="L2414" i="16"/>
  <c r="M2414" i="16" s="1"/>
  <c r="N2414" i="16" s="1"/>
  <c r="P2414" i="16" s="1"/>
  <c r="Q2414" i="16" s="1"/>
  <c r="L2416" i="16"/>
  <c r="M2416" i="16" s="1"/>
  <c r="N2416" i="16" s="1"/>
  <c r="P2416" i="16" s="1"/>
  <c r="Q2416" i="16" s="1"/>
  <c r="L2418" i="16"/>
  <c r="M2418" i="16" s="1"/>
  <c r="N2418" i="16" s="1"/>
  <c r="P2418" i="16" s="1"/>
  <c r="Q2418" i="16" s="1"/>
  <c r="L2420" i="16"/>
  <c r="M2420" i="16" s="1"/>
  <c r="N2420" i="16" s="1"/>
  <c r="P2420" i="16" s="1"/>
  <c r="Q2420" i="16" s="1"/>
  <c r="L2421" i="16"/>
  <c r="M2421" i="16" s="1"/>
  <c r="N2421" i="16" s="1"/>
  <c r="P2421" i="16" s="1"/>
  <c r="Q2421" i="16" s="1"/>
  <c r="L2423" i="16"/>
  <c r="M2423" i="16" s="1"/>
  <c r="N2423" i="16" s="1"/>
  <c r="P2423" i="16" s="1"/>
  <c r="Q2423" i="16" s="1"/>
  <c r="L2424" i="16"/>
  <c r="M2424" i="16" s="1"/>
  <c r="N2424" i="16" s="1"/>
  <c r="P2424" i="16" s="1"/>
  <c r="Q2424" i="16" s="1"/>
  <c r="L2425" i="16"/>
  <c r="M2425" i="16" s="1"/>
  <c r="N2425" i="16" s="1"/>
  <c r="P2425" i="16" s="1"/>
  <c r="Q2425" i="16" s="1"/>
  <c r="L2426" i="16"/>
  <c r="M2426" i="16" s="1"/>
  <c r="N2426" i="16" s="1"/>
  <c r="P2426" i="16" s="1"/>
  <c r="Q2426" i="16" s="1"/>
  <c r="L2427" i="16"/>
  <c r="M2427" i="16" s="1"/>
  <c r="N2427" i="16" s="1"/>
  <c r="P2427" i="16" s="1"/>
  <c r="Q2427" i="16" s="1"/>
  <c r="L2428" i="16"/>
  <c r="M2428" i="16" s="1"/>
  <c r="N2428" i="16" s="1"/>
  <c r="P2428" i="16" s="1"/>
  <c r="Q2428" i="16" s="1"/>
  <c r="L2429" i="16"/>
  <c r="M2429" i="16" s="1"/>
  <c r="N2429" i="16" s="1"/>
  <c r="P2429" i="16" s="1"/>
  <c r="Q2429" i="16" s="1"/>
  <c r="L2430" i="16"/>
  <c r="M2430" i="16" s="1"/>
  <c r="N2430" i="16" s="1"/>
  <c r="P2430" i="16" s="1"/>
  <c r="Q2430" i="16" s="1"/>
  <c r="L2431" i="16"/>
  <c r="M2431" i="16" s="1"/>
  <c r="N2431" i="16" s="1"/>
  <c r="P2431" i="16" s="1"/>
  <c r="Q2431" i="16" s="1"/>
  <c r="L2432" i="16"/>
  <c r="M2432" i="16" s="1"/>
  <c r="N2432" i="16" s="1"/>
  <c r="P2432" i="16" s="1"/>
  <c r="Q2432" i="16" s="1"/>
  <c r="L2433" i="16"/>
  <c r="M2433" i="16" s="1"/>
  <c r="N2433" i="16" s="1"/>
  <c r="P2433" i="16" s="1"/>
  <c r="Q2433" i="16" s="1"/>
  <c r="L2434" i="16"/>
  <c r="M2434" i="16" s="1"/>
  <c r="N2434" i="16" s="1"/>
  <c r="P2434" i="16" s="1"/>
  <c r="Q2434" i="16" s="1"/>
  <c r="L2435" i="16"/>
  <c r="M2435" i="16" s="1"/>
  <c r="N2435" i="16" s="1"/>
  <c r="P2435" i="16" s="1"/>
  <c r="Q2435" i="16" s="1"/>
  <c r="L2436" i="16"/>
  <c r="M2436" i="16" s="1"/>
  <c r="N2436" i="16" s="1"/>
  <c r="P2436" i="16" s="1"/>
  <c r="Q2436" i="16" s="1"/>
  <c r="L2437" i="16"/>
  <c r="M2437" i="16" s="1"/>
  <c r="N2437" i="16" s="1"/>
  <c r="P2437" i="16" s="1"/>
  <c r="Q2437" i="16" s="1"/>
  <c r="L2438" i="16"/>
  <c r="M2438" i="16" s="1"/>
  <c r="N2438" i="16" s="1"/>
  <c r="P2438" i="16" s="1"/>
  <c r="Q2438" i="16" s="1"/>
  <c r="L2439" i="16"/>
  <c r="M2439" i="16" s="1"/>
  <c r="N2439" i="16" s="1"/>
  <c r="P2439" i="16" s="1"/>
  <c r="Q2439" i="16" s="1"/>
  <c r="L2440" i="16"/>
  <c r="M2440" i="16" s="1"/>
  <c r="N2440" i="16" s="1"/>
  <c r="P2440" i="16" s="1"/>
  <c r="Q2440" i="16" s="1"/>
  <c r="L2441" i="16"/>
  <c r="M2441" i="16" s="1"/>
  <c r="N2441" i="16" s="1"/>
  <c r="P2441" i="16" s="1"/>
  <c r="Q2441" i="16" s="1"/>
  <c r="L2442" i="16"/>
  <c r="M2442" i="16" s="1"/>
  <c r="N2442" i="16" s="1"/>
  <c r="P2442" i="16" s="1"/>
  <c r="Q2442" i="16" s="1"/>
  <c r="L2443" i="16"/>
  <c r="M2443" i="16" s="1"/>
  <c r="N2443" i="16" s="1"/>
  <c r="P2443" i="16" s="1"/>
  <c r="Q2443" i="16" s="1"/>
  <c r="L2444" i="16"/>
  <c r="M2444" i="16" s="1"/>
  <c r="N2444" i="16" s="1"/>
  <c r="P2444" i="16" s="1"/>
  <c r="Q2444" i="16" s="1"/>
  <c r="L2445" i="16"/>
  <c r="M2445" i="16" s="1"/>
  <c r="N2445" i="16" s="1"/>
  <c r="P2445" i="16" s="1"/>
  <c r="Q2445" i="16" s="1"/>
  <c r="L2446" i="16"/>
  <c r="M2446" i="16" s="1"/>
  <c r="N2446" i="16" s="1"/>
  <c r="P2446" i="16" s="1"/>
  <c r="Q2446" i="16" s="1"/>
  <c r="L2447" i="16"/>
  <c r="M2447" i="16" s="1"/>
  <c r="N2447" i="16" s="1"/>
  <c r="P2447" i="16" s="1"/>
  <c r="Q2447" i="16" s="1"/>
  <c r="L2450" i="16"/>
  <c r="M2450" i="16" s="1"/>
  <c r="N2450" i="16" s="1"/>
  <c r="P2450" i="16" s="1"/>
  <c r="Q2450" i="16" s="1"/>
  <c r="L2451" i="16"/>
  <c r="M2451" i="16" s="1"/>
  <c r="N2451" i="16" s="1"/>
  <c r="P2451" i="16" s="1"/>
  <c r="Q2451" i="16" s="1"/>
  <c r="L2452" i="16"/>
  <c r="M2452" i="16" s="1"/>
  <c r="N2452" i="16" s="1"/>
  <c r="P2452" i="16" s="1"/>
  <c r="Q2452" i="16" s="1"/>
  <c r="L2453" i="16"/>
  <c r="M2453" i="16" s="1"/>
  <c r="N2453" i="16" s="1"/>
  <c r="P2453" i="16" s="1"/>
  <c r="Q2453" i="16" s="1"/>
  <c r="L2454" i="16"/>
  <c r="M2454" i="16" s="1"/>
  <c r="N2454" i="16" s="1"/>
  <c r="P2454" i="16" s="1"/>
  <c r="Q2454" i="16" s="1"/>
  <c r="L2455" i="16"/>
  <c r="M2455" i="16" s="1"/>
  <c r="N2455" i="16" s="1"/>
  <c r="P2455" i="16" s="1"/>
  <c r="Q2455" i="16" s="1"/>
  <c r="L2457" i="16"/>
  <c r="M2457" i="16" s="1"/>
  <c r="N2457" i="16" s="1"/>
  <c r="P2457" i="16" s="1"/>
  <c r="Q2457" i="16" s="1"/>
  <c r="L2458" i="16"/>
  <c r="M2458" i="16" s="1"/>
  <c r="N2458" i="16" s="1"/>
  <c r="P2458" i="16" s="1"/>
  <c r="Q2458" i="16" s="1"/>
  <c r="L2459" i="16"/>
  <c r="M2459" i="16" s="1"/>
  <c r="N2459" i="16" s="1"/>
  <c r="P2459" i="16" s="1"/>
  <c r="Q2459" i="16" s="1"/>
  <c r="L2460" i="16"/>
  <c r="M2460" i="16" s="1"/>
  <c r="N2460" i="16" s="1"/>
  <c r="P2460" i="16" s="1"/>
  <c r="Q2460" i="16" s="1"/>
  <c r="L2461" i="16"/>
  <c r="M2461" i="16" s="1"/>
  <c r="N2461" i="16" s="1"/>
  <c r="P2461" i="16" s="1"/>
  <c r="Q2461" i="16" s="1"/>
  <c r="L2462" i="16"/>
  <c r="M2462" i="16" s="1"/>
  <c r="N2462" i="16" s="1"/>
  <c r="P2462" i="16" s="1"/>
  <c r="Q2462" i="16" s="1"/>
  <c r="L2463" i="16"/>
  <c r="M2463" i="16" s="1"/>
  <c r="N2463" i="16" s="1"/>
  <c r="P2463" i="16" s="1"/>
  <c r="Q2463" i="16" s="1"/>
  <c r="L2464" i="16"/>
  <c r="M2464" i="16" s="1"/>
  <c r="N2464" i="16" s="1"/>
  <c r="P2464" i="16" s="1"/>
  <c r="Q2464" i="16" s="1"/>
  <c r="L2465" i="16"/>
  <c r="M2465" i="16" s="1"/>
  <c r="N2465" i="16" s="1"/>
  <c r="P2465" i="16" s="1"/>
  <c r="Q2465" i="16" s="1"/>
  <c r="L2466" i="16"/>
  <c r="M2466" i="16" s="1"/>
  <c r="N2466" i="16" s="1"/>
  <c r="P2466" i="16" s="1"/>
  <c r="Q2466" i="16" s="1"/>
  <c r="L2467" i="16"/>
  <c r="M2467" i="16" s="1"/>
  <c r="N2467" i="16" s="1"/>
  <c r="P2467" i="16" s="1"/>
  <c r="Q2467" i="16" s="1"/>
  <c r="L2468" i="16"/>
  <c r="M2468" i="16" s="1"/>
  <c r="N2468" i="16" s="1"/>
  <c r="P2468" i="16" s="1"/>
  <c r="Q2468" i="16" s="1"/>
  <c r="L2469" i="16"/>
  <c r="M2469" i="16" s="1"/>
  <c r="N2469" i="16" s="1"/>
  <c r="P2469" i="16" s="1"/>
  <c r="Q2469" i="16" s="1"/>
  <c r="L2470" i="16"/>
  <c r="M2470" i="16" s="1"/>
  <c r="N2470" i="16" s="1"/>
  <c r="P2470" i="16" s="1"/>
  <c r="Q2470" i="16" s="1"/>
  <c r="L2473" i="16"/>
  <c r="M2473" i="16" s="1"/>
  <c r="N2473" i="16" s="1"/>
  <c r="P2473" i="16" s="1"/>
  <c r="Q2473" i="16" s="1"/>
  <c r="L2476" i="16"/>
  <c r="M2476" i="16" s="1"/>
  <c r="N2476" i="16" s="1"/>
  <c r="P2476" i="16" s="1"/>
  <c r="Q2476" i="16" s="1"/>
  <c r="L2479" i="16"/>
  <c r="M2479" i="16" s="1"/>
  <c r="N2479" i="16" s="1"/>
  <c r="P2479" i="16" s="1"/>
  <c r="Q2479" i="16" s="1"/>
  <c r="L2482" i="16"/>
  <c r="M2482" i="16" s="1"/>
  <c r="N2482" i="16" s="1"/>
  <c r="P2482" i="16" s="1"/>
  <c r="Q2482" i="16" s="1"/>
  <c r="L2483" i="16"/>
  <c r="M2483" i="16" s="1"/>
  <c r="N2483" i="16" s="1"/>
  <c r="P2483" i="16" s="1"/>
  <c r="Q2483" i="16" s="1"/>
  <c r="L2484" i="16"/>
  <c r="M2484" i="16" s="1"/>
  <c r="N2484" i="16" s="1"/>
  <c r="P2484" i="16" s="1"/>
  <c r="Q2484" i="16" s="1"/>
  <c r="L2485" i="16"/>
  <c r="M2485" i="16" s="1"/>
  <c r="N2485" i="16" s="1"/>
  <c r="P2485" i="16" s="1"/>
  <c r="Q2485" i="16" s="1"/>
  <c r="L2486" i="16"/>
  <c r="M2486" i="16" s="1"/>
  <c r="N2486" i="16" s="1"/>
  <c r="P2486" i="16" s="1"/>
  <c r="Q2486" i="16" s="1"/>
  <c r="L2487" i="16"/>
  <c r="M2487" i="16" s="1"/>
  <c r="N2487" i="16" s="1"/>
  <c r="P2487" i="16" s="1"/>
  <c r="Q2487" i="16" s="1"/>
  <c r="L2488" i="16"/>
  <c r="M2488" i="16" s="1"/>
  <c r="N2488" i="16" s="1"/>
  <c r="P2488" i="16" s="1"/>
  <c r="Q2488" i="16" s="1"/>
  <c r="L2489" i="16"/>
  <c r="M2489" i="16" s="1"/>
  <c r="N2489" i="16" s="1"/>
  <c r="P2489" i="16" s="1"/>
  <c r="Q2489" i="16" s="1"/>
  <c r="L2490" i="16"/>
  <c r="M2490" i="16" s="1"/>
  <c r="N2490" i="16" s="1"/>
  <c r="P2490" i="16" s="1"/>
  <c r="Q2490" i="16" s="1"/>
  <c r="L2492" i="16"/>
  <c r="M2492" i="16" s="1"/>
  <c r="N2492" i="16" s="1"/>
  <c r="P2492" i="16" s="1"/>
  <c r="Q2492" i="16" s="1"/>
  <c r="L2493" i="16"/>
  <c r="M2493" i="16" s="1"/>
  <c r="N2493" i="16" s="1"/>
  <c r="P2493" i="16" s="1"/>
  <c r="Q2493" i="16" s="1"/>
  <c r="L2494" i="16"/>
  <c r="M2494" i="16" s="1"/>
  <c r="N2494" i="16" s="1"/>
  <c r="P2494" i="16" s="1"/>
  <c r="Q2494" i="16" s="1"/>
  <c r="L2495" i="16"/>
  <c r="M2495" i="16" s="1"/>
  <c r="N2495" i="16" s="1"/>
  <c r="P2495" i="16" s="1"/>
  <c r="Q2495" i="16" s="1"/>
  <c r="L2496" i="16"/>
  <c r="M2496" i="16" s="1"/>
  <c r="N2496" i="16" s="1"/>
  <c r="P2496" i="16" s="1"/>
  <c r="Q2496" i="16" s="1"/>
  <c r="L2498" i="16"/>
  <c r="M2498" i="16" s="1"/>
  <c r="N2498" i="16" s="1"/>
  <c r="P2498" i="16" s="1"/>
  <c r="Q2498" i="16" s="1"/>
  <c r="L2499" i="16"/>
  <c r="M2499" i="16" s="1"/>
  <c r="N2499" i="16" s="1"/>
  <c r="P2499" i="16" s="1"/>
  <c r="Q2499" i="16" s="1"/>
  <c r="L2500" i="16"/>
  <c r="M2500" i="16" s="1"/>
  <c r="N2500" i="16" s="1"/>
  <c r="P2500" i="16" s="1"/>
  <c r="Q2500" i="16" s="1"/>
  <c r="L2501" i="16"/>
  <c r="M2501" i="16" s="1"/>
  <c r="N2501" i="16" s="1"/>
  <c r="P2501" i="16" s="1"/>
  <c r="Q2501" i="16" s="1"/>
  <c r="L2502" i="16"/>
  <c r="M2502" i="16" s="1"/>
  <c r="N2502" i="16" s="1"/>
  <c r="P2502" i="16" s="1"/>
  <c r="Q2502" i="16" s="1"/>
  <c r="L2504" i="16"/>
  <c r="M2504" i="16" s="1"/>
  <c r="N2504" i="16" s="1"/>
  <c r="P2504" i="16" s="1"/>
  <c r="Q2504" i="16" s="1"/>
  <c r="L2506" i="16"/>
  <c r="M2506" i="16" s="1"/>
  <c r="N2506" i="16" s="1"/>
  <c r="P2506" i="16" s="1"/>
  <c r="Q2506" i="16" s="1"/>
  <c r="L2507" i="16"/>
  <c r="M2507" i="16" s="1"/>
  <c r="N2507" i="16" s="1"/>
  <c r="P2507" i="16" s="1"/>
  <c r="Q2507" i="16" s="1"/>
  <c r="L2508" i="16"/>
  <c r="M2508" i="16" s="1"/>
  <c r="N2508" i="16" s="1"/>
  <c r="P2508" i="16" s="1"/>
  <c r="Q2508" i="16" s="1"/>
  <c r="L2509" i="16"/>
  <c r="M2509" i="16" s="1"/>
  <c r="N2509" i="16" s="1"/>
  <c r="P2509" i="16" s="1"/>
  <c r="Q2509" i="16" s="1"/>
  <c r="L2510" i="16"/>
  <c r="M2510" i="16" s="1"/>
  <c r="N2510" i="16" s="1"/>
  <c r="P2510" i="16" s="1"/>
  <c r="Q2510" i="16" s="1"/>
  <c r="L2511" i="16"/>
  <c r="M2511" i="16" s="1"/>
  <c r="N2511" i="16" s="1"/>
  <c r="P2511" i="16" s="1"/>
  <c r="Q2511" i="16" s="1"/>
  <c r="L2512" i="16"/>
  <c r="M2512" i="16" s="1"/>
  <c r="N2512" i="16" s="1"/>
  <c r="P2512" i="16" s="1"/>
  <c r="Q2512" i="16" s="1"/>
  <c r="L2513" i="16"/>
  <c r="M2513" i="16" s="1"/>
  <c r="N2513" i="16" s="1"/>
  <c r="P2513" i="16" s="1"/>
  <c r="Q2513" i="16" s="1"/>
  <c r="L2514" i="16"/>
  <c r="M2514" i="16" s="1"/>
  <c r="N2514" i="16" s="1"/>
  <c r="P2514" i="16" s="1"/>
  <c r="Q2514" i="16" s="1"/>
  <c r="L2515" i="16"/>
  <c r="M2515" i="16" s="1"/>
  <c r="N2515" i="16" s="1"/>
  <c r="P2515" i="16" s="1"/>
  <c r="Q2515" i="16" s="1"/>
  <c r="M2505" i="16"/>
  <c r="N2505" i="16" s="1"/>
  <c r="P2505" i="16" s="1"/>
  <c r="Q2505" i="16" s="1"/>
  <c r="M2503" i="16"/>
  <c r="N2503" i="16" s="1"/>
  <c r="P2503" i="16" s="1"/>
  <c r="Q2503" i="16" s="1"/>
  <c r="M2497" i="16"/>
  <c r="N2497" i="16" s="1"/>
  <c r="P2497" i="16" s="1"/>
  <c r="Q2497" i="16" s="1"/>
  <c r="M2491" i="16"/>
  <c r="N2491" i="16" s="1"/>
  <c r="P2491" i="16" s="1"/>
  <c r="Q2491" i="16" s="1"/>
  <c r="M2481" i="16"/>
  <c r="N2481" i="16" s="1"/>
  <c r="P2481" i="16" s="1"/>
  <c r="Q2481" i="16" s="1"/>
  <c r="M2480" i="16"/>
  <c r="N2480" i="16" s="1"/>
  <c r="P2480" i="16" s="1"/>
  <c r="Q2480" i="16" s="1"/>
  <c r="M2478" i="16"/>
  <c r="N2478" i="16" s="1"/>
  <c r="P2478" i="16" s="1"/>
  <c r="Q2478" i="16" s="1"/>
  <c r="M2477" i="16"/>
  <c r="N2477" i="16" s="1"/>
  <c r="P2477" i="16" s="1"/>
  <c r="Q2477" i="16" s="1"/>
  <c r="M2475" i="16"/>
  <c r="N2475" i="16" s="1"/>
  <c r="P2475" i="16" s="1"/>
  <c r="Q2475" i="16" s="1"/>
  <c r="M2474" i="16"/>
  <c r="N2474" i="16" s="1"/>
  <c r="P2474" i="16" s="1"/>
  <c r="Q2474" i="16" s="1"/>
  <c r="M2472" i="16"/>
  <c r="N2472" i="16" s="1"/>
  <c r="P2472" i="16" s="1"/>
  <c r="Q2472" i="16" s="1"/>
  <c r="M2471" i="16"/>
  <c r="N2471" i="16" s="1"/>
  <c r="P2471" i="16" s="1"/>
  <c r="Q2471" i="16" s="1"/>
  <c r="M2456" i="16"/>
  <c r="N2456" i="16" s="1"/>
  <c r="P2456" i="16" s="1"/>
  <c r="Q2456" i="16" s="1"/>
  <c r="M2449" i="16"/>
  <c r="N2449" i="16" s="1"/>
  <c r="P2449" i="16" s="1"/>
  <c r="Q2449" i="16" s="1"/>
  <c r="M2448" i="16"/>
  <c r="N2448" i="16" s="1"/>
  <c r="P2448" i="16" s="1"/>
  <c r="Q2448" i="16" s="1"/>
  <c r="M2422" i="16"/>
  <c r="N2422" i="16" s="1"/>
  <c r="P2422" i="16" s="1"/>
  <c r="Q2422" i="16" s="1"/>
  <c r="M2419" i="16"/>
  <c r="N2419" i="16" s="1"/>
  <c r="P2419" i="16" s="1"/>
  <c r="Q2419" i="16" s="1"/>
  <c r="M2417" i="16"/>
  <c r="N2417" i="16" s="1"/>
  <c r="P2417" i="16" s="1"/>
  <c r="Q2417" i="16" s="1"/>
  <c r="M2415" i="16"/>
  <c r="N2415" i="16" s="1"/>
  <c r="P2415" i="16" s="1"/>
  <c r="Q2415" i="16" s="1"/>
  <c r="M2412" i="16"/>
  <c r="N2412" i="16" s="1"/>
  <c r="P2412" i="16" s="1"/>
  <c r="Q2412" i="16" s="1"/>
  <c r="M2396" i="16"/>
  <c r="N2396" i="16" s="1"/>
  <c r="P2396" i="16" s="1"/>
  <c r="Q2396" i="16" s="1"/>
  <c r="M2395" i="16"/>
  <c r="N2395" i="16" s="1"/>
  <c r="P2395" i="16" s="1"/>
  <c r="Q2395" i="16" s="1"/>
  <c r="M2387" i="16"/>
  <c r="N2387" i="16" s="1"/>
  <c r="P2387" i="16" s="1"/>
  <c r="Q2387" i="16" s="1"/>
  <c r="M2386" i="16"/>
  <c r="N2386" i="16" s="1"/>
  <c r="P2386" i="16" s="1"/>
  <c r="Q2386" i="16" s="1"/>
  <c r="M2378" i="16"/>
  <c r="N2378" i="16" s="1"/>
  <c r="P2378" i="16" s="1"/>
  <c r="Q2378" i="16" s="1"/>
  <c r="M2374" i="16"/>
  <c r="N2374" i="16" s="1"/>
  <c r="P2374" i="16" s="1"/>
  <c r="Q2374" i="16" s="1"/>
  <c r="M2370" i="16"/>
  <c r="N2370" i="16" s="1"/>
  <c r="P2370" i="16" s="1"/>
  <c r="Q2370" i="16" s="1"/>
  <c r="M2367" i="16"/>
  <c r="N2367" i="16" s="1"/>
  <c r="P2367" i="16" s="1"/>
  <c r="Q2367" i="16" s="1"/>
  <c r="M2358" i="16"/>
  <c r="N2358" i="16" s="1"/>
  <c r="P2358" i="16" s="1"/>
  <c r="Q2358" i="16" s="1"/>
  <c r="M2357" i="16"/>
  <c r="N2357" i="16" s="1"/>
  <c r="P2357" i="16" s="1"/>
  <c r="Q2357" i="16" s="1"/>
  <c r="M2354" i="16"/>
  <c r="N2354" i="16" s="1"/>
  <c r="P2354" i="16" s="1"/>
  <c r="Q2354" i="16" s="1"/>
  <c r="M2352" i="16"/>
  <c r="N2352" i="16" s="1"/>
  <c r="P2352" i="16" s="1"/>
  <c r="Q2352" i="16" s="1"/>
  <c r="M2349" i="16"/>
  <c r="N2349" i="16" s="1"/>
  <c r="P2349" i="16" s="1"/>
  <c r="Q2349" i="16" s="1"/>
  <c r="M2342" i="16"/>
  <c r="N2342" i="16" s="1"/>
  <c r="P2342" i="16" s="1"/>
  <c r="Q2342" i="16" s="1"/>
  <c r="M2340" i="16"/>
  <c r="N2340" i="16" s="1"/>
  <c r="P2340" i="16" s="1"/>
  <c r="Q2340" i="16" s="1"/>
  <c r="M2338" i="16"/>
  <c r="N2338" i="16" s="1"/>
  <c r="P2338" i="16" s="1"/>
  <c r="Q2338" i="16" s="1"/>
  <c r="M2336" i="16"/>
  <c r="N2336" i="16" s="1"/>
  <c r="P2336" i="16" s="1"/>
  <c r="Q2336" i="16" s="1"/>
  <c r="M2334" i="16"/>
  <c r="N2334" i="16" s="1"/>
  <c r="P2334" i="16" s="1"/>
  <c r="Q2334" i="16" s="1"/>
  <c r="M2332" i="16"/>
  <c r="N2332" i="16" s="1"/>
  <c r="P2332" i="16" s="1"/>
  <c r="Q2332" i="16" s="1"/>
  <c r="M2330" i="16"/>
  <c r="N2330" i="16" s="1"/>
  <c r="P2330" i="16" s="1"/>
  <c r="Q2330" i="16" s="1"/>
  <c r="M2328" i="16"/>
  <c r="N2328" i="16" s="1"/>
  <c r="P2328" i="16" s="1"/>
  <c r="Q2328" i="16" s="1"/>
  <c r="M2326" i="16"/>
  <c r="N2326" i="16" s="1"/>
  <c r="P2326" i="16" s="1"/>
  <c r="Q2326" i="16" s="1"/>
  <c r="M2324" i="16"/>
  <c r="N2324" i="16" s="1"/>
  <c r="P2324" i="16" s="1"/>
  <c r="Q2324" i="16" s="1"/>
  <c r="M2322" i="16"/>
  <c r="N2322" i="16" s="1"/>
  <c r="P2322" i="16" s="1"/>
  <c r="Q2322" i="16" s="1"/>
  <c r="M2320" i="16"/>
  <c r="N2320" i="16" s="1"/>
  <c r="P2320" i="16" s="1"/>
  <c r="Q2320" i="16" s="1"/>
  <c r="M2318" i="16"/>
  <c r="N2318" i="16" s="1"/>
  <c r="P2318" i="16" s="1"/>
  <c r="Q2318" i="16" s="1"/>
  <c r="M2316" i="16"/>
  <c r="N2316" i="16" s="1"/>
  <c r="P2316" i="16" s="1"/>
  <c r="Q2316" i="16" s="1"/>
  <c r="M2305" i="16"/>
  <c r="N2305" i="16" s="1"/>
  <c r="P2305" i="16" s="1"/>
  <c r="Q2305" i="16" s="1"/>
  <c r="M2302" i="16"/>
  <c r="N2302" i="16" s="1"/>
  <c r="P2302" i="16" s="1"/>
  <c r="Q2302" i="16" s="1"/>
  <c r="M2299" i="16"/>
  <c r="N2299" i="16" s="1"/>
  <c r="P2299" i="16" s="1"/>
  <c r="Q2299" i="16" s="1"/>
  <c r="M2298" i="16"/>
  <c r="N2298" i="16" s="1"/>
  <c r="P2298" i="16" s="1"/>
  <c r="Q2298" i="16" s="1"/>
  <c r="M2290" i="16"/>
  <c r="N2290" i="16" s="1"/>
  <c r="P2290" i="16" s="1"/>
  <c r="Q2290" i="16" s="1"/>
  <c r="M2284" i="16"/>
  <c r="N2284" i="16" s="1"/>
  <c r="P2284" i="16" s="1"/>
  <c r="Q2284" i="16" s="1"/>
  <c r="M2283" i="16"/>
  <c r="N2283" i="16" s="1"/>
  <c r="P2283" i="16" s="1"/>
  <c r="Q2283" i="16" s="1"/>
  <c r="M2280" i="16"/>
  <c r="N2280" i="16" s="1"/>
  <c r="P2280" i="16" s="1"/>
  <c r="Q2280" i="16" s="1"/>
  <c r="M2279" i="16"/>
  <c r="N2279" i="16" s="1"/>
  <c r="P2279" i="16" s="1"/>
  <c r="Q2279" i="16" s="1"/>
  <c r="M2275" i="16"/>
  <c r="N2275" i="16" s="1"/>
  <c r="P2275" i="16" s="1"/>
  <c r="Q2275" i="16" s="1"/>
  <c r="M2273" i="16"/>
  <c r="N2273" i="16" s="1"/>
  <c r="P2273" i="16" s="1"/>
  <c r="Q2273" i="16" s="1"/>
  <c r="M2270" i="16"/>
  <c r="N2270" i="16" s="1"/>
  <c r="P2270" i="16" s="1"/>
  <c r="Q2270" i="16" s="1"/>
  <c r="M2265" i="16"/>
  <c r="N2265" i="16" s="1"/>
  <c r="P2265" i="16" s="1"/>
  <c r="Q2265" i="16" s="1"/>
  <c r="M2256" i="16"/>
  <c r="N2256" i="16" s="1"/>
  <c r="P2256" i="16" s="1"/>
  <c r="Q2256" i="16" s="1"/>
  <c r="M2253" i="16"/>
  <c r="N2253" i="16" s="1"/>
  <c r="P2253" i="16" s="1"/>
  <c r="Q2253" i="16" s="1"/>
  <c r="M2249" i="16"/>
  <c r="N2249" i="16" s="1"/>
  <c r="P2249" i="16" s="1"/>
  <c r="Q2249" i="16" s="1"/>
  <c r="M2246" i="16"/>
  <c r="N2246" i="16" s="1"/>
  <c r="P2246" i="16" s="1"/>
  <c r="Q2246" i="16" s="1"/>
  <c r="M2244" i="16"/>
  <c r="N2244" i="16" s="1"/>
  <c r="P2244" i="16" s="1"/>
  <c r="Q2244" i="16" s="1"/>
  <c r="M2242" i="16"/>
  <c r="N2242" i="16" s="1"/>
  <c r="P2242" i="16" s="1"/>
  <c r="Q2242" i="16" s="1"/>
  <c r="M2239" i="16"/>
  <c r="N2239" i="16" s="1"/>
  <c r="P2239" i="16" s="1"/>
  <c r="Q2239" i="16" s="1"/>
  <c r="M2235" i="16"/>
  <c r="N2235" i="16" s="1"/>
  <c r="P2235" i="16" s="1"/>
  <c r="Q2235" i="16" s="1"/>
  <c r="M2227" i="16"/>
  <c r="N2227" i="16" s="1"/>
  <c r="P2227" i="16" s="1"/>
  <c r="Q2227" i="16" s="1"/>
  <c r="M2226" i="16"/>
  <c r="N2226" i="16" s="1"/>
  <c r="P2226" i="16" s="1"/>
  <c r="Q2226" i="16" s="1"/>
  <c r="M2223" i="16"/>
  <c r="N2223" i="16" s="1"/>
  <c r="P2223" i="16" s="1"/>
  <c r="Q2223" i="16" s="1"/>
  <c r="M2221" i="16"/>
  <c r="N2221" i="16" s="1"/>
  <c r="P2221" i="16" s="1"/>
  <c r="Q2221" i="16" s="1"/>
  <c r="M2219" i="16"/>
  <c r="N2219" i="16" s="1"/>
  <c r="P2219" i="16" s="1"/>
  <c r="Q2219" i="16" s="1"/>
  <c r="M2218" i="16"/>
  <c r="N2218" i="16" s="1"/>
  <c r="P2218" i="16" s="1"/>
  <c r="Q2218" i="16" s="1"/>
  <c r="M2212" i="16"/>
  <c r="N2212" i="16" s="1"/>
  <c r="P2212" i="16" s="1"/>
  <c r="Q2212" i="16" s="1"/>
  <c r="M2198" i="16"/>
  <c r="N2198" i="16" s="1"/>
  <c r="P2198" i="16" s="1"/>
  <c r="Q2198" i="16" s="1"/>
  <c r="M2193" i="16"/>
  <c r="N2193" i="16" s="1"/>
  <c r="P2193" i="16" s="1"/>
  <c r="Q2193" i="16" s="1"/>
  <c r="M2192" i="16"/>
  <c r="N2192" i="16" s="1"/>
  <c r="P2192" i="16" s="1"/>
  <c r="Q2192" i="16" s="1"/>
  <c r="M2188" i="16"/>
  <c r="N2188" i="16" s="1"/>
  <c r="P2188" i="16" s="1"/>
  <c r="Q2188" i="16" s="1"/>
  <c r="M2186" i="16"/>
  <c r="N2186" i="16" s="1"/>
  <c r="P2186" i="16" s="1"/>
  <c r="Q2186" i="16" s="1"/>
  <c r="M2184" i="16"/>
  <c r="N2184" i="16" s="1"/>
  <c r="P2184" i="16" s="1"/>
  <c r="Q2184" i="16" s="1"/>
  <c r="M2182" i="16"/>
  <c r="N2182" i="16" s="1"/>
  <c r="P2182" i="16" s="1"/>
  <c r="Q2182" i="16" s="1"/>
  <c r="M2180" i="16"/>
  <c r="N2180" i="16" s="1"/>
  <c r="P2180" i="16" s="1"/>
  <c r="Q2180" i="16" s="1"/>
  <c r="M2172" i="16"/>
  <c r="N2172" i="16" s="1"/>
  <c r="P2172" i="16" s="1"/>
  <c r="Q2172" i="16" s="1"/>
  <c r="M2170" i="16"/>
  <c r="N2170" i="16" s="1"/>
  <c r="P2170" i="16" s="1"/>
  <c r="Q2170" i="16" s="1"/>
  <c r="M2168" i="16"/>
  <c r="N2168" i="16" s="1"/>
  <c r="P2168" i="16" s="1"/>
  <c r="Q2168" i="16" s="1"/>
  <c r="M2166" i="16"/>
  <c r="N2166" i="16" s="1"/>
  <c r="P2166" i="16" s="1"/>
  <c r="Q2166" i="16" s="1"/>
  <c r="M2160" i="16"/>
  <c r="N2160" i="16" s="1"/>
  <c r="P2160" i="16" s="1"/>
  <c r="Q2160" i="16" s="1"/>
  <c r="M2159" i="16"/>
  <c r="N2159" i="16" s="1"/>
  <c r="P2159" i="16" s="1"/>
  <c r="Q2159" i="16" s="1"/>
  <c r="M2156" i="16"/>
  <c r="N2156" i="16" s="1"/>
  <c r="P2156" i="16" s="1"/>
  <c r="Q2156" i="16" s="1"/>
  <c r="M2154" i="16"/>
  <c r="N2154" i="16" s="1"/>
  <c r="P2154" i="16" s="1"/>
  <c r="Q2154" i="16" s="1"/>
  <c r="M2148" i="16"/>
  <c r="N2148" i="16" s="1"/>
  <c r="P2148" i="16" s="1"/>
  <c r="Q2148" i="16" s="1"/>
  <c r="M2144" i="16"/>
  <c r="N2144" i="16" s="1"/>
  <c r="P2144" i="16" s="1"/>
  <c r="Q2144" i="16" s="1"/>
  <c r="M2141" i="16"/>
  <c r="N2141" i="16" s="1"/>
  <c r="P2141" i="16" s="1"/>
  <c r="Q2141" i="16" s="1"/>
  <c r="M2135" i="16"/>
  <c r="N2135" i="16" s="1"/>
  <c r="P2135" i="16" s="1"/>
  <c r="Q2135" i="16" s="1"/>
  <c r="M2133" i="16"/>
  <c r="N2133" i="16" s="1"/>
  <c r="P2133" i="16" s="1"/>
  <c r="Q2133" i="16" s="1"/>
  <c r="M2128" i="16"/>
  <c r="N2128" i="16" s="1"/>
  <c r="P2128" i="16" s="1"/>
  <c r="Q2128" i="16" s="1"/>
  <c r="M2127" i="16"/>
  <c r="N2127" i="16" s="1"/>
  <c r="P2127" i="16" s="1"/>
  <c r="Q2127" i="16" s="1"/>
  <c r="M2124" i="16"/>
  <c r="N2124" i="16" s="1"/>
  <c r="P2124" i="16" s="1"/>
  <c r="Q2124" i="16" s="1"/>
  <c r="M2122" i="16"/>
  <c r="N2122" i="16" s="1"/>
  <c r="P2122" i="16" s="1"/>
  <c r="Q2122" i="16" s="1"/>
  <c r="M2120" i="16"/>
  <c r="N2120" i="16" s="1"/>
  <c r="P2120" i="16" s="1"/>
  <c r="Q2120" i="16" s="1"/>
  <c r="M2114" i="16"/>
  <c r="N2114" i="16" s="1"/>
  <c r="P2114" i="16" s="1"/>
  <c r="Q2114" i="16" s="1"/>
  <c r="M2108" i="16"/>
  <c r="N2108" i="16" s="1"/>
  <c r="P2108" i="16" s="1"/>
  <c r="Q2108" i="16" s="1"/>
  <c r="M2105" i="16"/>
  <c r="N2105" i="16" s="1"/>
  <c r="P2105" i="16" s="1"/>
  <c r="Q2105" i="16" s="1"/>
  <c r="M2102" i="16"/>
  <c r="N2102" i="16" s="1"/>
  <c r="P2102" i="16" s="1"/>
  <c r="Q2102" i="16" s="1"/>
  <c r="M2101" i="16"/>
  <c r="N2101" i="16" s="1"/>
  <c r="P2101" i="16" s="1"/>
  <c r="Q2101" i="16" s="1"/>
  <c r="M2097" i="16"/>
  <c r="N2097" i="16" s="1"/>
  <c r="P2097" i="16" s="1"/>
  <c r="Q2097" i="16" s="1"/>
  <c r="M2096" i="16"/>
  <c r="N2096" i="16" s="1"/>
  <c r="P2096" i="16" s="1"/>
  <c r="Q2096" i="16" s="1"/>
  <c r="M2090" i="16"/>
  <c r="N2090" i="16" s="1"/>
  <c r="P2090" i="16" s="1"/>
  <c r="Q2090" i="16" s="1"/>
  <c r="M2089" i="16"/>
  <c r="N2089" i="16" s="1"/>
  <c r="P2089" i="16" s="1"/>
  <c r="Q2089" i="16" s="1"/>
  <c r="M2085" i="16"/>
  <c r="N2085" i="16" s="1"/>
  <c r="P2085" i="16" s="1"/>
  <c r="Q2085" i="16" s="1"/>
  <c r="M2079" i="16"/>
  <c r="N2079" i="16" s="1"/>
  <c r="P2079" i="16" s="1"/>
  <c r="Q2079" i="16" s="1"/>
  <c r="M2075" i="16"/>
  <c r="N2075" i="16" s="1"/>
  <c r="P2075" i="16" s="1"/>
  <c r="Q2075" i="16" s="1"/>
  <c r="M2074" i="16"/>
  <c r="N2074" i="16" s="1"/>
  <c r="P2074" i="16" s="1"/>
  <c r="Q2074" i="16" s="1"/>
  <c r="M2068" i="16"/>
  <c r="N2068" i="16" s="1"/>
  <c r="P2068" i="16" s="1"/>
  <c r="Q2068" i="16" s="1"/>
  <c r="M2066" i="16"/>
  <c r="N2066" i="16" s="1"/>
  <c r="P2066" i="16" s="1"/>
  <c r="Q2066" i="16" s="1"/>
  <c r="M2061" i="16"/>
  <c r="N2061" i="16" s="1"/>
  <c r="P2061" i="16" s="1"/>
  <c r="Q2061" i="16" s="1"/>
  <c r="M2060" i="16"/>
  <c r="N2060" i="16" s="1"/>
  <c r="P2060" i="16" s="1"/>
  <c r="Q2060" i="16" s="1"/>
  <c r="M2049" i="16"/>
  <c r="N2049" i="16" s="1"/>
  <c r="P2049" i="16" s="1"/>
  <c r="Q2049" i="16" s="1"/>
  <c r="M2044" i="16"/>
  <c r="N2044" i="16" s="1"/>
  <c r="P2044" i="16" s="1"/>
  <c r="Q2044" i="16" s="1"/>
  <c r="M2042" i="16"/>
  <c r="N2042" i="16" s="1"/>
  <c r="P2042" i="16" s="1"/>
  <c r="Q2042" i="16" s="1"/>
  <c r="M2039" i="16"/>
  <c r="N2039" i="16" s="1"/>
  <c r="P2039" i="16" s="1"/>
  <c r="Q2039" i="16" s="1"/>
  <c r="M2029" i="16"/>
  <c r="N2029" i="16" s="1"/>
  <c r="P2029" i="16" s="1"/>
  <c r="Q2029" i="16" s="1"/>
  <c r="M2025" i="16"/>
  <c r="N2025" i="16" s="1"/>
  <c r="P2025" i="16" s="1"/>
  <c r="Q2025" i="16" s="1"/>
  <c r="M2022" i="16"/>
  <c r="N2022" i="16" s="1"/>
  <c r="P2022" i="16" s="1"/>
  <c r="Q2022" i="16" s="1"/>
  <c r="M2016" i="16"/>
  <c r="N2016" i="16" s="1"/>
  <c r="P2016" i="16" s="1"/>
  <c r="Q2016" i="16" s="1"/>
  <c r="M2010" i="16"/>
  <c r="N2010" i="16" s="1"/>
  <c r="P2010" i="16" s="1"/>
  <c r="Q2010" i="16" s="1"/>
  <c r="M2006" i="16"/>
  <c r="N2006" i="16" s="1"/>
  <c r="P2006" i="16" s="1"/>
  <c r="Q2006" i="16" s="1"/>
  <c r="M2004" i="16"/>
  <c r="N2004" i="16" s="1"/>
  <c r="P2004" i="16" s="1"/>
  <c r="Q2004" i="16" s="1"/>
  <c r="M2002" i="16"/>
  <c r="N2002" i="16" s="1"/>
  <c r="P2002" i="16" s="1"/>
  <c r="Q2002" i="16" s="1"/>
  <c r="M1999" i="16"/>
  <c r="N1999" i="16" s="1"/>
  <c r="P1999" i="16" s="1"/>
  <c r="Q1999" i="16" s="1"/>
  <c r="M1993" i="16"/>
  <c r="N1993" i="16" s="1"/>
  <c r="P1993" i="16" s="1"/>
  <c r="Q1993" i="16" s="1"/>
  <c r="M1990" i="16"/>
  <c r="N1990" i="16" s="1"/>
  <c r="P1990" i="16" s="1"/>
  <c r="Q1990" i="16" s="1"/>
  <c r="M1988" i="16"/>
  <c r="N1988" i="16" s="1"/>
  <c r="P1988" i="16" s="1"/>
  <c r="Q1988" i="16" s="1"/>
  <c r="M1986" i="16"/>
  <c r="N1986" i="16" s="1"/>
  <c r="P1986" i="16" s="1"/>
  <c r="Q1986" i="16" s="1"/>
  <c r="M1984" i="16"/>
  <c r="N1984" i="16" s="1"/>
  <c r="P1984" i="16" s="1"/>
  <c r="Q1984" i="16" s="1"/>
  <c r="M1981" i="16"/>
  <c r="N1981" i="16" s="1"/>
  <c r="P1981" i="16" s="1"/>
  <c r="Q1981" i="16" s="1"/>
  <c r="M1978" i="16"/>
  <c r="N1978" i="16" s="1"/>
  <c r="P1978" i="16" s="1"/>
  <c r="Q1978" i="16" s="1"/>
  <c r="M1976" i="16"/>
  <c r="N1976" i="16" s="1"/>
  <c r="P1976" i="16" s="1"/>
  <c r="Q1976" i="16" s="1"/>
  <c r="M1966" i="16"/>
  <c r="N1966" i="16" s="1"/>
  <c r="P1966" i="16" s="1"/>
  <c r="Q1966" i="16" s="1"/>
  <c r="M1961" i="16"/>
  <c r="N1961" i="16" s="1"/>
  <c r="P1961" i="16" s="1"/>
  <c r="Q1961" i="16" s="1"/>
  <c r="M1959" i="16"/>
  <c r="N1959" i="16" s="1"/>
  <c r="P1959" i="16" s="1"/>
  <c r="Q1959" i="16" s="1"/>
  <c r="M1946" i="16"/>
  <c r="N1946" i="16" s="1"/>
  <c r="P1946" i="16" s="1"/>
  <c r="Q1946" i="16" s="1"/>
  <c r="M1943" i="16"/>
  <c r="N1943" i="16" s="1"/>
  <c r="P1943" i="16" s="1"/>
  <c r="Q1943" i="16" s="1"/>
  <c r="M1940" i="16"/>
  <c r="N1940" i="16" s="1"/>
  <c r="P1940" i="16" s="1"/>
  <c r="Q1940" i="16" s="1"/>
  <c r="M1936" i="16"/>
  <c r="N1936" i="16" s="1"/>
  <c r="P1936" i="16" s="1"/>
  <c r="Q1936" i="16" s="1"/>
  <c r="M1933" i="16"/>
  <c r="N1933" i="16" s="1"/>
  <c r="P1933" i="16" s="1"/>
  <c r="Q1933" i="16" s="1"/>
  <c r="M1924" i="16"/>
  <c r="N1924" i="16" s="1"/>
  <c r="P1924" i="16" s="1"/>
  <c r="Q1924" i="16" s="1"/>
  <c r="M1923" i="16"/>
  <c r="N1923" i="16" s="1"/>
  <c r="P1923" i="16" s="1"/>
  <c r="Q1923" i="16" s="1"/>
  <c r="M1918" i="16"/>
  <c r="N1918" i="16" s="1"/>
  <c r="P1918" i="16" s="1"/>
  <c r="Q1918" i="16" s="1"/>
  <c r="M1915" i="16"/>
  <c r="N1915" i="16" s="1"/>
  <c r="P1915" i="16" s="1"/>
  <c r="Q1915" i="16" s="1"/>
  <c r="M1903" i="16"/>
  <c r="N1903" i="16" s="1"/>
  <c r="P1903" i="16" s="1"/>
  <c r="Q1903" i="16" s="1"/>
  <c r="M1901" i="16"/>
  <c r="N1901" i="16" s="1"/>
  <c r="P1901" i="16" s="1"/>
  <c r="Q1901" i="16" s="1"/>
  <c r="M1899" i="16"/>
  <c r="N1899" i="16" s="1"/>
  <c r="P1899" i="16" s="1"/>
  <c r="Q1899" i="16" s="1"/>
  <c r="M1893" i="16"/>
  <c r="N1893" i="16" s="1"/>
  <c r="P1893" i="16" s="1"/>
  <c r="Q1893" i="16" s="1"/>
  <c r="M1888" i="16"/>
  <c r="N1888" i="16" s="1"/>
  <c r="P1888" i="16" s="1"/>
  <c r="Q1888" i="16" s="1"/>
  <c r="M1885" i="16"/>
  <c r="N1885" i="16" s="1"/>
  <c r="P1885" i="16" s="1"/>
  <c r="Q1885" i="16" s="1"/>
  <c r="M1883" i="16"/>
  <c r="N1883" i="16" s="1"/>
  <c r="P1883" i="16" s="1"/>
  <c r="Q1883" i="16" s="1"/>
  <c r="M1882" i="16"/>
  <c r="N1882" i="16" s="1"/>
  <c r="P1882" i="16" s="1"/>
  <c r="Q1882" i="16" s="1"/>
  <c r="M1881" i="16"/>
  <c r="N1881" i="16" s="1"/>
  <c r="P1881" i="16" s="1"/>
  <c r="Q1881" i="16" s="1"/>
  <c r="M1880" i="16"/>
  <c r="N1880" i="16" s="1"/>
  <c r="P1880" i="16" s="1"/>
  <c r="Q1880" i="16" s="1"/>
  <c r="M1877" i="16"/>
  <c r="N1877" i="16" s="1"/>
  <c r="P1877" i="16" s="1"/>
  <c r="Q1877" i="16" s="1"/>
  <c r="M1875" i="16"/>
  <c r="N1875" i="16" s="1"/>
  <c r="P1875" i="16" s="1"/>
  <c r="Q1875" i="16" s="1"/>
  <c r="M1873" i="16"/>
  <c r="N1873" i="16" s="1"/>
  <c r="P1873" i="16" s="1"/>
  <c r="Q1873" i="16" s="1"/>
  <c r="M1871" i="16"/>
  <c r="N1871" i="16" s="1"/>
  <c r="P1871" i="16" s="1"/>
  <c r="Q1871" i="16" s="1"/>
  <c r="M1869" i="16"/>
  <c r="N1869" i="16" s="1"/>
  <c r="P1869" i="16" s="1"/>
  <c r="Q1869" i="16" s="1"/>
  <c r="M1867" i="16"/>
  <c r="N1867" i="16" s="1"/>
  <c r="P1867" i="16" s="1"/>
  <c r="Q1867" i="16" s="1"/>
  <c r="M1861" i="16"/>
  <c r="N1861" i="16" s="1"/>
  <c r="P1861" i="16" s="1"/>
  <c r="Q1861" i="16" s="1"/>
  <c r="M1858" i="16"/>
  <c r="N1858" i="16" s="1"/>
  <c r="P1858" i="16" s="1"/>
  <c r="Q1858" i="16" s="1"/>
  <c r="M1857" i="16"/>
  <c r="N1857" i="16" s="1"/>
  <c r="P1857" i="16" s="1"/>
  <c r="Q1857" i="16" s="1"/>
  <c r="M1853" i="16"/>
  <c r="N1853" i="16" s="1"/>
  <c r="P1853" i="16" s="1"/>
  <c r="Q1853" i="16" s="1"/>
  <c r="M1849" i="16"/>
  <c r="N1849" i="16" s="1"/>
  <c r="P1849" i="16" s="1"/>
  <c r="Q1849" i="16" s="1"/>
  <c r="M1847" i="16"/>
  <c r="N1847" i="16" s="1"/>
  <c r="P1847" i="16" s="1"/>
  <c r="Q1847" i="16" s="1"/>
  <c r="M1845" i="16"/>
  <c r="N1845" i="16" s="1"/>
  <c r="P1845" i="16" s="1"/>
  <c r="Q1845" i="16" s="1"/>
  <c r="M1842" i="16"/>
  <c r="N1842" i="16" s="1"/>
  <c r="P1842" i="16" s="1"/>
  <c r="Q1842" i="16" s="1"/>
  <c r="M1840" i="16"/>
  <c r="N1840" i="16" s="1"/>
  <c r="P1840" i="16" s="1"/>
  <c r="Q1840" i="16" s="1"/>
  <c r="M1838" i="16"/>
  <c r="N1838" i="16" s="1"/>
  <c r="P1838" i="16" s="1"/>
  <c r="Q1838" i="16" s="1"/>
  <c r="M1836" i="16"/>
  <c r="N1836" i="16" s="1"/>
  <c r="P1836" i="16" s="1"/>
  <c r="Q1836" i="16" s="1"/>
  <c r="M1834" i="16"/>
  <c r="N1834" i="16" s="1"/>
  <c r="P1834" i="16" s="1"/>
  <c r="Q1834" i="16" s="1"/>
  <c r="M1825" i="16"/>
  <c r="N1825" i="16" s="1"/>
  <c r="P1825" i="16" s="1"/>
  <c r="Q1825" i="16" s="1"/>
  <c r="M1813" i="16"/>
  <c r="N1813" i="16" s="1"/>
  <c r="P1813" i="16" s="1"/>
  <c r="Q1813" i="16" s="1"/>
  <c r="M1811" i="16"/>
  <c r="N1811" i="16" s="1"/>
  <c r="P1811" i="16" s="1"/>
  <c r="Q1811" i="16" s="1"/>
  <c r="M1802" i="16"/>
  <c r="N1802" i="16" s="1"/>
  <c r="P1802" i="16" s="1"/>
  <c r="Q1802" i="16" s="1"/>
  <c r="M1794" i="16"/>
  <c r="N1794" i="16" s="1"/>
  <c r="P1794" i="16" s="1"/>
  <c r="Q1794" i="16" s="1"/>
  <c r="M1790" i="16"/>
  <c r="N1790" i="16" s="1"/>
  <c r="M1788" i="16"/>
  <c r="N1788" i="16" s="1"/>
  <c r="M1787" i="16"/>
  <c r="N1787" i="16" s="1"/>
  <c r="M1785" i="16"/>
  <c r="N1785" i="16" s="1"/>
  <c r="M1783" i="16"/>
  <c r="N1783" i="16" s="1"/>
  <c r="M1782" i="16"/>
  <c r="N1782" i="16" s="1"/>
  <c r="M1776" i="16"/>
  <c r="N1776" i="16" s="1"/>
  <c r="M1771" i="16"/>
  <c r="N1771" i="16" s="1"/>
  <c r="M1769" i="16"/>
  <c r="N1769" i="16" s="1"/>
  <c r="M1767" i="16"/>
  <c r="N1767" i="16" s="1"/>
  <c r="M1752" i="16"/>
  <c r="N1752" i="16" s="1"/>
  <c r="M1749" i="16"/>
  <c r="N1749" i="16" s="1"/>
  <c r="M1747" i="16"/>
  <c r="N1747" i="16" s="1"/>
  <c r="M1733" i="16"/>
  <c r="N1733" i="16" s="1"/>
  <c r="M1731" i="16"/>
  <c r="N1731" i="16" s="1"/>
  <c r="M1721" i="16"/>
  <c r="N1721" i="16" s="1"/>
  <c r="M1717" i="16"/>
  <c r="N1717" i="16" s="1"/>
  <c r="M1712" i="16"/>
  <c r="N1712" i="16" s="1"/>
  <c r="M1709" i="16"/>
  <c r="N1709" i="16" s="1"/>
  <c r="M1707" i="16"/>
  <c r="N1707" i="16" s="1"/>
  <c r="M1703" i="16"/>
  <c r="N1703" i="16" s="1"/>
  <c r="M1686" i="16"/>
  <c r="N1686" i="16" s="1"/>
  <c r="M1682" i="16"/>
  <c r="N1682" i="16" s="1"/>
  <c r="M1678" i="16"/>
  <c r="N1678" i="16" s="1"/>
  <c r="M1677" i="16"/>
  <c r="N1677" i="16" s="1"/>
  <c r="M1675" i="16"/>
  <c r="N1675" i="16" s="1"/>
  <c r="M1672" i="16"/>
  <c r="N1672" i="16" s="1"/>
  <c r="M1671" i="16"/>
  <c r="N1671" i="16" s="1"/>
  <c r="M1670" i="16"/>
  <c r="N1670" i="16" s="1"/>
  <c r="M1669" i="16"/>
  <c r="N1669" i="16" s="1"/>
  <c r="M1657" i="16"/>
  <c r="N1657" i="16" s="1"/>
  <c r="M1654" i="16"/>
  <c r="N1654" i="16" s="1"/>
  <c r="M1653" i="16"/>
  <c r="N1653" i="16" s="1"/>
  <c r="M1639" i="16"/>
  <c r="N1639" i="16" s="1"/>
  <c r="M1636" i="16"/>
  <c r="N1636" i="16" s="1"/>
  <c r="M1633" i="16"/>
  <c r="N1633" i="16" s="1"/>
  <c r="N1632" i="16"/>
  <c r="M1631" i="16"/>
  <c r="N1631" i="16" s="1"/>
  <c r="M1629" i="16"/>
  <c r="N1629" i="16" s="1"/>
  <c r="M1621" i="16"/>
  <c r="N1621" i="16" s="1"/>
  <c r="M1606" i="16"/>
  <c r="N1606" i="16" s="1"/>
  <c r="M1602" i="16"/>
  <c r="N1602" i="16" s="1"/>
  <c r="M1596" i="16"/>
  <c r="N1596" i="16" s="1"/>
  <c r="M1538" i="16"/>
  <c r="N1538" i="16" s="1"/>
  <c r="M1537" i="16"/>
  <c r="N1537" i="16" s="1"/>
  <c r="M1534" i="16"/>
  <c r="N1534" i="16" s="1"/>
  <c r="M1525" i="16"/>
  <c r="N1525" i="16" s="1"/>
  <c r="M1519" i="16"/>
  <c r="N1519" i="16" s="1"/>
  <c r="M1512" i="16"/>
  <c r="N1512" i="16" s="1"/>
  <c r="M1510" i="16"/>
  <c r="N1510" i="16" s="1"/>
  <c r="M1497" i="16"/>
  <c r="N1497" i="16" s="1"/>
  <c r="M1496" i="16"/>
  <c r="N1496" i="16" s="1"/>
  <c r="M1494" i="16"/>
  <c r="N1494" i="16" s="1"/>
  <c r="M1476" i="16"/>
  <c r="N1476" i="16" s="1"/>
  <c r="M1469" i="16"/>
  <c r="N1469" i="16" s="1"/>
  <c r="M1467" i="16"/>
  <c r="N1467" i="16" s="1"/>
  <c r="M1463" i="16"/>
  <c r="N1463" i="16" s="1"/>
  <c r="M1461" i="16"/>
  <c r="N1461" i="16" s="1"/>
  <c r="M1460" i="16"/>
  <c r="N1460" i="16" s="1"/>
  <c r="M1458" i="16"/>
  <c r="N1458" i="16" s="1"/>
  <c r="M1453" i="16"/>
  <c r="N1453" i="16" s="1"/>
  <c r="M1451" i="16"/>
  <c r="N1451" i="16" s="1"/>
  <c r="M1441" i="16"/>
  <c r="N1441" i="16" s="1"/>
  <c r="M1439" i="16"/>
  <c r="N1439" i="16" s="1"/>
  <c r="M1437" i="16"/>
  <c r="N1437" i="16" s="1"/>
  <c r="M1435" i="16"/>
  <c r="N1435" i="16" s="1"/>
  <c r="M1433" i="16"/>
  <c r="N1433" i="16" s="1"/>
  <c r="M1421" i="16"/>
  <c r="N1421" i="16" s="1"/>
  <c r="M1417" i="16"/>
  <c r="N1417" i="16" s="1"/>
  <c r="M1415" i="16"/>
  <c r="N1415" i="16" s="1"/>
  <c r="M1413" i="16"/>
  <c r="N1413" i="16" s="1"/>
  <c r="M1411" i="16"/>
  <c r="N1411" i="16" s="1"/>
  <c r="M1409" i="16"/>
  <c r="N1409" i="16" s="1"/>
  <c r="M1407" i="16"/>
  <c r="N1407" i="16" s="1"/>
  <c r="M1405" i="16"/>
  <c r="N1405" i="16" s="1"/>
  <c r="M1403" i="16"/>
  <c r="N1403" i="16" s="1"/>
  <c r="M1401" i="16"/>
  <c r="N1401" i="16" s="1"/>
  <c r="M1399" i="16"/>
  <c r="N1399" i="16" s="1"/>
  <c r="M1393" i="16"/>
  <c r="N1393" i="16" s="1"/>
  <c r="M1386" i="16"/>
  <c r="N1386" i="16" s="1"/>
  <c r="M1382" i="16"/>
  <c r="N1382" i="16" s="1"/>
  <c r="M1380" i="16"/>
  <c r="N1380" i="16" s="1"/>
  <c r="M1378" i="16"/>
  <c r="N1378" i="16" s="1"/>
  <c r="M1376" i="16"/>
  <c r="N1376" i="16" s="1"/>
  <c r="M1374" i="16"/>
  <c r="N1374" i="16" s="1"/>
  <c r="M1373" i="16"/>
  <c r="N1373" i="16" s="1"/>
  <c r="M1372" i="16"/>
  <c r="N1372" i="16" s="1"/>
  <c r="M1370" i="16"/>
  <c r="N1370" i="16" s="1"/>
  <c r="M1369" i="16"/>
  <c r="N1369" i="16" s="1"/>
  <c r="M1368" i="16"/>
  <c r="N1368" i="16" s="1"/>
  <c r="M1366" i="16"/>
  <c r="N1366" i="16" s="1"/>
  <c r="M1363" i="16"/>
  <c r="N1363" i="16" s="1"/>
  <c r="M1361" i="16"/>
  <c r="N1361" i="16" s="1"/>
  <c r="M1359" i="16"/>
  <c r="N1359" i="16" s="1"/>
  <c r="M1351" i="16"/>
  <c r="N1351" i="16" s="1"/>
  <c r="M1349" i="16"/>
  <c r="N1349" i="16" s="1"/>
  <c r="M1347" i="16"/>
  <c r="N1347" i="16" s="1"/>
  <c r="M1345" i="16"/>
  <c r="N1345" i="16" s="1"/>
  <c r="M1344" i="16"/>
  <c r="N1344" i="16" s="1"/>
  <c r="M1343" i="16"/>
  <c r="N1343" i="16" s="1"/>
  <c r="M1341" i="16"/>
  <c r="N1341" i="16" s="1"/>
  <c r="M1339" i="16"/>
  <c r="N1339" i="16" s="1"/>
  <c r="M1337" i="16"/>
  <c r="N1337" i="16" s="1"/>
  <c r="M1335" i="16"/>
  <c r="N1335" i="16" s="1"/>
  <c r="M1333" i="16"/>
  <c r="N1333" i="16" s="1"/>
  <c r="M1331" i="16"/>
  <c r="N1331" i="16" s="1"/>
  <c r="M1329" i="16"/>
  <c r="N1329" i="16" s="1"/>
  <c r="M1327" i="16"/>
  <c r="N1327" i="16" s="1"/>
  <c r="M1325" i="16"/>
  <c r="N1325" i="16" s="1"/>
  <c r="M1323" i="16"/>
  <c r="N1323" i="16" s="1"/>
  <c r="M1321" i="16"/>
  <c r="N1321" i="16" s="1"/>
  <c r="M1319" i="16"/>
  <c r="N1319" i="16" s="1"/>
  <c r="M1317" i="16"/>
  <c r="N1317" i="16" s="1"/>
  <c r="M1316" i="16"/>
  <c r="N1316" i="16" s="1"/>
  <c r="M1315" i="16"/>
  <c r="N1315" i="16" s="1"/>
  <c r="M1313" i="16"/>
  <c r="N1313" i="16" s="1"/>
  <c r="M1312" i="16"/>
  <c r="N1312" i="16" s="1"/>
  <c r="M1311" i="16"/>
  <c r="N1311" i="16" s="1"/>
  <c r="M1309" i="16"/>
  <c r="N1309" i="16" s="1"/>
  <c r="M1304" i="16"/>
  <c r="N1304" i="16" s="1"/>
  <c r="M1302" i="16"/>
  <c r="N1302" i="16" s="1"/>
  <c r="M1300" i="16"/>
  <c r="N1300" i="16" s="1"/>
  <c r="M1298" i="16"/>
  <c r="N1298" i="16" s="1"/>
  <c r="M1291" i="16"/>
  <c r="N1291" i="16" s="1"/>
  <c r="M1289" i="16"/>
  <c r="N1289" i="16" s="1"/>
  <c r="M1288" i="16"/>
  <c r="N1288" i="16" s="1"/>
  <c r="M1287" i="16"/>
  <c r="N1287" i="16" s="1"/>
  <c r="M1285" i="16"/>
  <c r="N1285" i="16" s="1"/>
  <c r="M1283" i="16"/>
  <c r="N1283" i="16" s="1"/>
  <c r="M1281" i="16"/>
  <c r="N1281" i="16" s="1"/>
  <c r="M1278" i="16"/>
  <c r="N1278" i="16" s="1"/>
  <c r="M1276" i="16"/>
  <c r="N1276" i="16" s="1"/>
  <c r="M1274" i="16"/>
  <c r="N1274" i="16" s="1"/>
  <c r="M1272" i="16"/>
  <c r="N1272" i="16" s="1"/>
  <c r="M1270" i="16"/>
  <c r="N1270" i="16" s="1"/>
  <c r="M1265" i="16"/>
  <c r="N1265" i="16" s="1"/>
  <c r="M1264" i="16"/>
  <c r="N1264" i="16" s="1"/>
  <c r="M1262" i="16"/>
  <c r="N1262" i="16" s="1"/>
  <c r="M1258" i="16"/>
  <c r="N1258" i="16" s="1"/>
  <c r="M1256" i="16"/>
  <c r="N1256" i="16" s="1"/>
  <c r="M1253" i="16"/>
  <c r="N1253" i="16" s="1"/>
  <c r="M1252" i="16"/>
  <c r="N1252" i="16" s="1"/>
  <c r="M1247" i="16"/>
  <c r="N1247" i="16" s="1"/>
  <c r="M1245" i="16"/>
  <c r="N1245" i="16" s="1"/>
  <c r="M1241" i="16"/>
  <c r="N1241" i="16" s="1"/>
  <c r="M1239" i="16"/>
  <c r="N1239" i="16" s="1"/>
  <c r="M1238" i="16"/>
  <c r="N1238" i="16" s="1"/>
  <c r="M1236" i="16"/>
  <c r="N1236" i="16" s="1"/>
  <c r="M1221" i="16"/>
  <c r="N1221" i="16" s="1"/>
  <c r="M1215" i="16"/>
  <c r="N1215" i="16" s="1"/>
  <c r="M1208" i="16"/>
  <c r="N1208" i="16" s="1"/>
  <c r="M1206" i="16"/>
  <c r="N1206" i="16" s="1"/>
  <c r="M1205" i="16"/>
  <c r="N1205" i="16" s="1"/>
  <c r="M1203" i="16"/>
  <c r="N1203" i="16" s="1"/>
  <c r="M1201" i="16"/>
  <c r="N1201" i="16" s="1"/>
  <c r="M1200" i="16"/>
  <c r="N1200" i="16" s="1"/>
  <c r="M1199" i="16"/>
  <c r="N1199" i="16" s="1"/>
  <c r="M1195" i="16"/>
  <c r="N1195" i="16" s="1"/>
  <c r="M1191" i="16"/>
  <c r="N1191" i="16" s="1"/>
  <c r="M1189" i="16"/>
  <c r="N1189" i="16" s="1"/>
  <c r="M1186" i="16"/>
  <c r="N1186" i="16" s="1"/>
  <c r="M1183" i="16"/>
  <c r="N1183" i="16" s="1"/>
  <c r="M1180" i="16"/>
  <c r="N1180" i="16" s="1"/>
  <c r="M1179" i="16"/>
  <c r="N1179" i="16" s="1"/>
  <c r="M1178" i="16"/>
  <c r="N1178" i="16" s="1"/>
  <c r="M1175" i="16"/>
  <c r="N1175" i="16" s="1"/>
  <c r="M1172" i="16"/>
  <c r="N1172" i="16" s="1"/>
  <c r="M1168" i="16"/>
  <c r="N1168" i="16" s="1"/>
  <c r="M1166" i="16"/>
  <c r="N1166" i="16" s="1"/>
  <c r="M1164" i="16"/>
  <c r="N1164" i="16" s="1"/>
  <c r="M1162" i="16"/>
  <c r="N1162" i="16" s="1"/>
  <c r="M1160" i="16"/>
  <c r="N1160" i="16" s="1"/>
  <c r="M1156" i="16"/>
  <c r="N1156" i="16" s="1"/>
  <c r="M1155" i="16"/>
  <c r="N1155" i="16" s="1"/>
  <c r="M1154" i="16"/>
  <c r="N1154" i="16" s="1"/>
  <c r="M1150" i="16"/>
  <c r="N1150" i="16" s="1"/>
  <c r="M1146" i="16"/>
  <c r="N1146" i="16" s="1"/>
  <c r="M1145" i="16"/>
  <c r="N1145" i="16" s="1"/>
  <c r="M1142" i="16"/>
  <c r="N1142" i="16" s="1"/>
  <c r="M1140" i="16"/>
  <c r="N1140" i="16" s="1"/>
  <c r="M1138" i="16"/>
  <c r="N1138" i="16" s="1"/>
  <c r="M1136" i="16"/>
  <c r="N1136" i="16" s="1"/>
  <c r="M1134" i="16"/>
  <c r="N1134" i="16" s="1"/>
  <c r="M1132" i="16"/>
  <c r="N1132" i="16" s="1"/>
  <c r="M1131" i="16"/>
  <c r="N1131" i="16" s="1"/>
  <c r="M1130" i="16"/>
  <c r="N1130" i="16" s="1"/>
  <c r="M1127" i="16"/>
  <c r="N1127" i="16" s="1"/>
  <c r="M1126" i="16"/>
  <c r="N1126" i="16" s="1"/>
  <c r="M1124" i="16"/>
  <c r="N1124" i="16" s="1"/>
  <c r="M1123" i="16"/>
  <c r="N1123" i="16" s="1"/>
  <c r="M1121" i="16"/>
  <c r="N1121" i="16" s="1"/>
  <c r="M1119" i="16"/>
  <c r="N1119" i="16" s="1"/>
  <c r="M1117" i="16"/>
  <c r="N1117" i="16" s="1"/>
  <c r="M1115" i="16"/>
  <c r="N1115" i="16" s="1"/>
  <c r="M1113" i="16"/>
  <c r="N1113" i="16" s="1"/>
  <c r="M1111" i="16"/>
  <c r="N1111" i="16" s="1"/>
  <c r="M1109" i="16"/>
  <c r="N1109" i="16" s="1"/>
  <c r="M1107" i="16"/>
  <c r="N1107" i="16" s="1"/>
  <c r="M1105" i="16"/>
  <c r="N1105" i="16" s="1"/>
  <c r="M1103" i="16"/>
  <c r="N1103" i="16" s="1"/>
  <c r="M1102" i="16"/>
  <c r="N1102" i="16" s="1"/>
  <c r="M1101" i="16"/>
  <c r="N1101" i="16" s="1"/>
  <c r="M1100" i="16"/>
  <c r="N1100" i="16" s="1"/>
  <c r="M1098" i="16"/>
  <c r="N1098" i="16" s="1"/>
  <c r="M1097" i="16"/>
  <c r="N1097" i="16" s="1"/>
  <c r="M1096" i="16"/>
  <c r="N1096" i="16" s="1"/>
  <c r="M1094" i="16"/>
  <c r="N1094" i="16" s="1"/>
  <c r="M1093" i="16"/>
  <c r="N1093" i="16" s="1"/>
  <c r="M1092" i="16"/>
  <c r="N1092" i="16" s="1"/>
  <c r="M1090" i="16"/>
  <c r="N1090" i="16" s="1"/>
  <c r="M1089" i="16"/>
  <c r="N1089" i="16" s="1"/>
  <c r="M1088" i="16"/>
  <c r="N1088" i="16" s="1"/>
  <c r="M1087" i="16"/>
  <c r="N1087" i="16" s="1"/>
  <c r="M1083" i="16"/>
  <c r="N1083" i="16" s="1"/>
  <c r="M1082" i="16"/>
  <c r="N1082" i="16" s="1"/>
  <c r="M1081" i="16"/>
  <c r="N1081" i="16" s="1"/>
  <c r="M1076" i="16"/>
  <c r="N1076" i="16" s="1"/>
  <c r="M1073" i="16"/>
  <c r="N1073" i="16" s="1"/>
  <c r="M1072" i="16"/>
  <c r="N1072" i="16" s="1"/>
  <c r="M1071" i="16"/>
  <c r="N1071" i="16" s="1"/>
  <c r="M1069" i="16"/>
  <c r="N1069" i="16" s="1"/>
  <c r="M1068" i="16"/>
  <c r="N1068" i="16" s="1"/>
  <c r="M1066" i="16"/>
  <c r="N1066" i="16" s="1"/>
  <c r="M1065" i="16"/>
  <c r="N1065" i="16" s="1"/>
  <c r="M1061" i="16"/>
  <c r="N1061" i="16" s="1"/>
  <c r="M1053" i="16"/>
  <c r="N1053" i="16" s="1"/>
  <c r="M1052" i="16"/>
  <c r="N1052" i="16" s="1"/>
  <c r="M1050" i="16"/>
  <c r="N1050" i="16" s="1"/>
  <c r="M1049" i="16"/>
  <c r="N1049" i="16" s="1"/>
  <c r="M1048" i="16"/>
  <c r="N1048" i="16" s="1"/>
  <c r="M1045" i="16"/>
  <c r="N1045" i="16" s="1"/>
  <c r="M1044" i="16"/>
  <c r="N1044" i="16" s="1"/>
  <c r="M1042" i="16"/>
  <c r="N1042" i="16" s="1"/>
  <c r="M1041" i="16"/>
  <c r="N1041" i="16" s="1"/>
  <c r="M1040" i="16"/>
  <c r="N1040" i="16" s="1"/>
  <c r="M1035" i="16"/>
  <c r="N1035" i="16" s="1"/>
  <c r="M1034" i="16"/>
  <c r="N1034" i="16" s="1"/>
  <c r="M1033" i="16"/>
  <c r="N1033" i="16" s="1"/>
  <c r="M1030" i="16"/>
  <c r="N1030" i="16" s="1"/>
  <c r="M1029" i="16"/>
  <c r="N1029" i="16" s="1"/>
  <c r="M1027" i="16"/>
  <c r="N1027" i="16" s="1"/>
  <c r="M1026" i="16"/>
  <c r="N1026" i="16" s="1"/>
  <c r="M1024" i="16"/>
  <c r="N1024" i="16" s="1"/>
  <c r="M1023" i="16"/>
  <c r="N1023" i="16" s="1"/>
  <c r="M1022" i="16"/>
  <c r="N1022" i="16" s="1"/>
  <c r="M1021" i="16"/>
  <c r="N1021" i="16" s="1"/>
  <c r="M1020" i="16"/>
  <c r="N1020" i="16" s="1"/>
  <c r="M1019" i="16"/>
  <c r="N1019" i="16" s="1"/>
  <c r="M1017" i="16"/>
  <c r="N1017" i="16" s="1"/>
  <c r="M1016" i="16"/>
  <c r="N1016" i="16" s="1"/>
  <c r="M1015" i="16"/>
  <c r="N1015" i="16" s="1"/>
  <c r="M1014" i="16"/>
  <c r="N1014" i="16" s="1"/>
  <c r="M1006" i="16"/>
  <c r="N1006" i="16" s="1"/>
  <c r="M1003" i="16"/>
  <c r="N1003" i="16" s="1"/>
  <c r="M1002" i="16"/>
  <c r="N1002" i="16" s="1"/>
  <c r="M1000" i="16"/>
  <c r="N1000" i="16" s="1"/>
  <c r="M999" i="16"/>
  <c r="N999" i="16" s="1"/>
  <c r="M998" i="16"/>
  <c r="N998" i="16" s="1"/>
  <c r="M996" i="16"/>
  <c r="N996" i="16" s="1"/>
  <c r="M986" i="16"/>
  <c r="N986" i="16" s="1"/>
  <c r="M984" i="16"/>
  <c r="N984" i="16" s="1"/>
  <c r="M983" i="16"/>
  <c r="N983" i="16" s="1"/>
  <c r="M981" i="16"/>
  <c r="N981" i="16" s="1"/>
  <c r="M980" i="16"/>
  <c r="N980" i="16" s="1"/>
  <c r="M978" i="16"/>
  <c r="N978" i="16" s="1"/>
  <c r="M977" i="16"/>
  <c r="N977" i="16" s="1"/>
  <c r="M976" i="16"/>
  <c r="N976" i="16" s="1"/>
  <c r="M975" i="16"/>
  <c r="N975" i="16" s="1"/>
  <c r="M974" i="16"/>
  <c r="N974" i="16" s="1"/>
  <c r="M970" i="16"/>
  <c r="N970" i="16" s="1"/>
  <c r="M967" i="16"/>
  <c r="N967" i="16" s="1"/>
  <c r="M961" i="16"/>
  <c r="N961" i="16" s="1"/>
  <c r="M960" i="16"/>
  <c r="N960" i="16" s="1"/>
  <c r="M959" i="16"/>
  <c r="N959" i="16" s="1"/>
  <c r="M955" i="16"/>
  <c r="N955" i="16" s="1"/>
  <c r="M954" i="16"/>
  <c r="N954" i="16" s="1"/>
  <c r="M953" i="16"/>
  <c r="N953" i="16" s="1"/>
  <c r="M952" i="16"/>
  <c r="N952" i="16" s="1"/>
  <c r="M948" i="16"/>
  <c r="N948" i="16" s="1"/>
  <c r="M940" i="16"/>
  <c r="N940" i="16" s="1"/>
  <c r="M939" i="16"/>
  <c r="N939" i="16" s="1"/>
  <c r="M937" i="16"/>
  <c r="N937" i="16" s="1"/>
  <c r="M936" i="16"/>
  <c r="N936" i="16" s="1"/>
  <c r="M935" i="16"/>
  <c r="N935" i="16" s="1"/>
  <c r="M930" i="16"/>
  <c r="N930" i="16" s="1"/>
  <c r="M929" i="16"/>
  <c r="N929" i="16" s="1"/>
  <c r="M928" i="16"/>
  <c r="N928" i="16" s="1"/>
  <c r="M923" i="16"/>
  <c r="N923" i="16" s="1"/>
  <c r="M922" i="16"/>
  <c r="N922" i="16" s="1"/>
  <c r="M919" i="16"/>
  <c r="N919" i="16" s="1"/>
  <c r="M916" i="16"/>
  <c r="N916" i="16" s="1"/>
  <c r="M915" i="16"/>
  <c r="N915" i="16" s="1"/>
  <c r="M914" i="16"/>
  <c r="N914" i="16" s="1"/>
  <c r="M912" i="16"/>
  <c r="N912" i="16" s="1"/>
  <c r="M906" i="16"/>
  <c r="N906" i="16" s="1"/>
  <c r="M900" i="16"/>
  <c r="N900" i="16" s="1"/>
  <c r="M899" i="16"/>
  <c r="N899" i="16" s="1"/>
  <c r="M898" i="16"/>
  <c r="N898" i="16" s="1"/>
  <c r="M897" i="16"/>
  <c r="N897" i="16" s="1"/>
  <c r="M893" i="16"/>
  <c r="N893" i="16" s="1"/>
  <c r="M887" i="16"/>
  <c r="N887" i="16" s="1"/>
  <c r="M886" i="16"/>
  <c r="N886" i="16" s="1"/>
  <c r="M885" i="16"/>
  <c r="N885" i="16" s="1"/>
  <c r="M884" i="16"/>
  <c r="N884" i="16" s="1"/>
  <c r="M883" i="16"/>
  <c r="N883" i="16" s="1"/>
  <c r="M877" i="16"/>
  <c r="N877" i="16" s="1"/>
  <c r="M876" i="16"/>
  <c r="N876" i="16" s="1"/>
  <c r="M875" i="16"/>
  <c r="N875" i="16" s="1"/>
  <c r="M874" i="16"/>
  <c r="N874" i="16" s="1"/>
  <c r="M873" i="16"/>
  <c r="N873" i="16" s="1"/>
  <c r="M871" i="16"/>
  <c r="N871" i="16" s="1"/>
  <c r="M870" i="16"/>
  <c r="N870" i="16" s="1"/>
  <c r="M869" i="16"/>
  <c r="N869" i="16" s="1"/>
  <c r="M858" i="16"/>
  <c r="N858" i="16" s="1"/>
  <c r="M857" i="16"/>
  <c r="N857" i="16" s="1"/>
  <c r="M856" i="16"/>
  <c r="N856" i="16" s="1"/>
  <c r="M855" i="16"/>
  <c r="N855" i="16" s="1"/>
  <c r="M852" i="16"/>
  <c r="N852" i="16" s="1"/>
  <c r="M851" i="16"/>
  <c r="N851" i="16" s="1"/>
  <c r="M850" i="16"/>
  <c r="N850" i="16" s="1"/>
  <c r="M842" i="16"/>
  <c r="N842" i="16" s="1"/>
  <c r="M841" i="16"/>
  <c r="N841" i="16" s="1"/>
  <c r="M840" i="16"/>
  <c r="N840" i="16" s="1"/>
  <c r="M837" i="16"/>
  <c r="N837" i="16" s="1"/>
  <c r="M836" i="16"/>
  <c r="N836" i="16" s="1"/>
  <c r="M832" i="16"/>
  <c r="N832" i="16" s="1"/>
  <c r="M830" i="16"/>
  <c r="N830" i="16" s="1"/>
  <c r="M824" i="16"/>
  <c r="N824" i="16" s="1"/>
  <c r="M822" i="16"/>
  <c r="N822" i="16" s="1"/>
  <c r="M819" i="16"/>
  <c r="N819" i="16" s="1"/>
  <c r="M817" i="16"/>
  <c r="N817" i="16" s="1"/>
  <c r="M815" i="16"/>
  <c r="N815" i="16" s="1"/>
  <c r="M813" i="16"/>
  <c r="N813" i="16" s="1"/>
  <c r="M812" i="16"/>
  <c r="N812" i="16" s="1"/>
  <c r="M811" i="16"/>
  <c r="N811" i="16" s="1"/>
  <c r="M803" i="16"/>
  <c r="N803" i="16" s="1"/>
  <c r="M802" i="16"/>
  <c r="N802" i="16" s="1"/>
  <c r="M798" i="16"/>
  <c r="N798" i="16" s="1"/>
  <c r="M797" i="16"/>
  <c r="N797" i="16" s="1"/>
  <c r="M796" i="16"/>
  <c r="N796" i="16" s="1"/>
  <c r="M795" i="16"/>
  <c r="N795" i="16" s="1"/>
  <c r="M794" i="16"/>
  <c r="N794" i="16" s="1"/>
  <c r="M793" i="16"/>
  <c r="N793" i="16" s="1"/>
  <c r="M792" i="16"/>
  <c r="N792" i="16" s="1"/>
  <c r="M791" i="16"/>
  <c r="N791" i="16" s="1"/>
  <c r="M782" i="16"/>
  <c r="N782" i="16" s="1"/>
  <c r="M781" i="16"/>
  <c r="N781" i="16" s="1"/>
  <c r="M778" i="16"/>
  <c r="N778" i="16" s="1"/>
  <c r="M775" i="16"/>
  <c r="N775" i="16" s="1"/>
  <c r="M773" i="16"/>
  <c r="N773" i="16" s="1"/>
  <c r="M772" i="16"/>
  <c r="N772" i="16" s="1"/>
  <c r="M771" i="16"/>
  <c r="N771" i="16" s="1"/>
  <c r="M765" i="16"/>
  <c r="N765" i="16" s="1"/>
  <c r="M764" i="16"/>
  <c r="N764" i="16" s="1"/>
  <c r="M758" i="16"/>
  <c r="N758" i="16" s="1"/>
  <c r="M757" i="16"/>
  <c r="N757" i="16" s="1"/>
  <c r="M755" i="16"/>
  <c r="N755" i="16" s="1"/>
  <c r="M754" i="16"/>
  <c r="N754" i="16" s="1"/>
  <c r="M753" i="16"/>
  <c r="N753" i="16" s="1"/>
  <c r="M752" i="16"/>
  <c r="N752" i="16" s="1"/>
  <c r="M747" i="16"/>
  <c r="N747" i="16" s="1"/>
  <c r="M746" i="16"/>
  <c r="N746" i="16" s="1"/>
  <c r="M745" i="16"/>
  <c r="N745" i="16" s="1"/>
  <c r="M741" i="16"/>
  <c r="N741" i="16" s="1"/>
  <c r="M739" i="16"/>
  <c r="N739" i="16" s="1"/>
  <c r="M738" i="16"/>
  <c r="N738" i="16" s="1"/>
  <c r="M737" i="16"/>
  <c r="N737" i="16" s="1"/>
  <c r="M736" i="16"/>
  <c r="N736" i="16" s="1"/>
  <c r="M735" i="16"/>
  <c r="N735" i="16" s="1"/>
  <c r="M734" i="16"/>
  <c r="N734" i="16" s="1"/>
  <c r="M733" i="16"/>
  <c r="N733" i="16" s="1"/>
  <c r="M732" i="16"/>
  <c r="N732" i="16" s="1"/>
  <c r="M731" i="16"/>
  <c r="N731" i="16" s="1"/>
  <c r="M730" i="16"/>
  <c r="N730" i="16" s="1"/>
  <c r="M726" i="16"/>
  <c r="N726" i="16" s="1"/>
  <c r="M725" i="16"/>
  <c r="N725" i="16" s="1"/>
  <c r="M717" i="16"/>
  <c r="N717" i="16" s="1"/>
  <c r="M714" i="16"/>
  <c r="N714" i="16" s="1"/>
  <c r="M713" i="16"/>
  <c r="N713" i="16" s="1"/>
  <c r="M712" i="16"/>
  <c r="N712" i="16" s="1"/>
  <c r="M709" i="16"/>
  <c r="N709" i="16" s="1"/>
  <c r="M700" i="16"/>
  <c r="N700" i="16" s="1"/>
  <c r="M699" i="16"/>
  <c r="N699" i="16" s="1"/>
  <c r="M697" i="16"/>
  <c r="N697" i="16" s="1"/>
  <c r="M696" i="16"/>
  <c r="N696" i="16" s="1"/>
  <c r="M694" i="16"/>
  <c r="N694" i="16" s="1"/>
  <c r="M693" i="16"/>
  <c r="N693" i="16" s="1"/>
  <c r="M691" i="16"/>
  <c r="N691" i="16" s="1"/>
  <c r="M689" i="16"/>
  <c r="N689" i="16" s="1"/>
  <c r="M686" i="16"/>
  <c r="N686" i="16" s="1"/>
  <c r="M679" i="16"/>
  <c r="N679" i="16" s="1"/>
  <c r="M677" i="16"/>
  <c r="N677" i="16" s="1"/>
  <c r="M676" i="16"/>
  <c r="N676" i="16" s="1"/>
  <c r="M675" i="16"/>
  <c r="N675" i="16" s="1"/>
  <c r="M674" i="16"/>
  <c r="N674" i="16" s="1"/>
  <c r="M673" i="16"/>
  <c r="N673" i="16" s="1"/>
  <c r="M672" i="16"/>
  <c r="N672" i="16" s="1"/>
  <c r="M664" i="16"/>
  <c r="N664" i="16" s="1"/>
  <c r="M661" i="16"/>
  <c r="N661" i="16" s="1"/>
  <c r="M660" i="16"/>
  <c r="N660" i="16" s="1"/>
  <c r="M659" i="16"/>
  <c r="N659" i="16" s="1"/>
  <c r="M658" i="16"/>
  <c r="N658" i="16" s="1"/>
  <c r="M657" i="16"/>
  <c r="N657" i="16" s="1"/>
  <c r="M656" i="16"/>
  <c r="N656" i="16" s="1"/>
  <c r="M655" i="16"/>
  <c r="N655" i="16" s="1"/>
  <c r="M654" i="16"/>
  <c r="N654" i="16" s="1"/>
  <c r="M653" i="16"/>
  <c r="N653" i="16" s="1"/>
  <c r="M649" i="16"/>
  <c r="N649" i="16" s="1"/>
  <c r="M648" i="16"/>
  <c r="N648" i="16" s="1"/>
  <c r="M644" i="16"/>
  <c r="N644" i="16" s="1"/>
  <c r="M643" i="16"/>
  <c r="N643" i="16" s="1"/>
  <c r="M642" i="16"/>
  <c r="N642" i="16" s="1"/>
  <c r="M640" i="16"/>
  <c r="N640" i="16" s="1"/>
  <c r="M637" i="16"/>
  <c r="N637" i="16" s="1"/>
  <c r="M636" i="16"/>
  <c r="N636" i="16" s="1"/>
  <c r="M634" i="16"/>
  <c r="N634" i="16" s="1"/>
  <c r="M632" i="16"/>
  <c r="N632" i="16" s="1"/>
  <c r="M628" i="16"/>
  <c r="N628" i="16" s="1"/>
  <c r="M623" i="16"/>
  <c r="N623" i="16" s="1"/>
  <c r="M621" i="16"/>
  <c r="N621" i="16" s="1"/>
  <c r="M619" i="16"/>
  <c r="N619" i="16" s="1"/>
  <c r="M618" i="16"/>
  <c r="N618" i="16" s="1"/>
  <c r="M617" i="16"/>
  <c r="N617" i="16" s="1"/>
  <c r="M615" i="16"/>
  <c r="N615" i="16" s="1"/>
  <c r="M614" i="16"/>
  <c r="N614" i="16" s="1"/>
  <c r="M612" i="16"/>
  <c r="N612" i="16" s="1"/>
  <c r="M610" i="16"/>
  <c r="N610" i="16" s="1"/>
  <c r="M609" i="16"/>
  <c r="N609" i="16" s="1"/>
  <c r="M608" i="16"/>
  <c r="N608" i="16" s="1"/>
  <c r="M605" i="16"/>
  <c r="N605" i="16" s="1"/>
  <c r="M599" i="16"/>
  <c r="N599" i="16" s="1"/>
  <c r="M597" i="16"/>
  <c r="N597" i="16" s="1"/>
  <c r="M596" i="16"/>
  <c r="N596" i="16" s="1"/>
  <c r="M595" i="16"/>
  <c r="N595" i="16" s="1"/>
  <c r="M593" i="16"/>
  <c r="N593" i="16" s="1"/>
  <c r="M592" i="16"/>
  <c r="N592" i="16" s="1"/>
  <c r="M591" i="16"/>
  <c r="N591" i="16" s="1"/>
  <c r="M590" i="16"/>
  <c r="N590" i="16" s="1"/>
  <c r="M584" i="16"/>
  <c r="N584" i="16" s="1"/>
  <c r="M583" i="16"/>
  <c r="N583" i="16" s="1"/>
  <c r="M582" i="16"/>
  <c r="N582" i="16" s="1"/>
  <c r="M578" i="16"/>
  <c r="N578" i="16" s="1"/>
  <c r="M576" i="16"/>
  <c r="N576" i="16" s="1"/>
  <c r="M574" i="16"/>
  <c r="N574" i="16" s="1"/>
  <c r="M573" i="16"/>
  <c r="N573" i="16" s="1"/>
  <c r="M572" i="16"/>
  <c r="N572" i="16" s="1"/>
  <c r="M571" i="16"/>
  <c r="N571" i="16" s="1"/>
  <c r="M570" i="16"/>
  <c r="N570" i="16" s="1"/>
  <c r="M569" i="16"/>
  <c r="N569" i="16" s="1"/>
  <c r="M568" i="16"/>
  <c r="N568" i="16" s="1"/>
  <c r="M567" i="16"/>
  <c r="N567" i="16" s="1"/>
  <c r="M566" i="16"/>
  <c r="N566" i="16" s="1"/>
  <c r="M565" i="16"/>
  <c r="N565" i="16" s="1"/>
  <c r="M564" i="16"/>
  <c r="N564" i="16" s="1"/>
  <c r="M563" i="16"/>
  <c r="N563" i="16" s="1"/>
  <c r="M561" i="16"/>
  <c r="N561" i="16" s="1"/>
  <c r="M556" i="16"/>
  <c r="N556" i="16" s="1"/>
  <c r="M550" i="16"/>
  <c r="N550" i="16" s="1"/>
  <c r="M549" i="16"/>
  <c r="N549" i="16" s="1"/>
  <c r="M548" i="16"/>
  <c r="N548" i="16" s="1"/>
  <c r="M547" i="16"/>
  <c r="N547" i="16" s="1"/>
  <c r="M546" i="16"/>
  <c r="N546" i="16" s="1"/>
  <c r="M545" i="16"/>
  <c r="N545" i="16" s="1"/>
  <c r="M544" i="16"/>
  <c r="N544" i="16" s="1"/>
  <c r="M543" i="16"/>
  <c r="N543" i="16" s="1"/>
  <c r="M541" i="16"/>
  <c r="N541" i="16" s="1"/>
  <c r="M540" i="16"/>
  <c r="N540" i="16" s="1"/>
  <c r="M536" i="16"/>
  <c r="N536" i="16" s="1"/>
  <c r="M535" i="16"/>
  <c r="N535" i="16" s="1"/>
  <c r="M533" i="16"/>
  <c r="N533" i="16" s="1"/>
  <c r="M529" i="16"/>
  <c r="N529" i="16" s="1"/>
  <c r="M526" i="16"/>
  <c r="N526" i="16" s="1"/>
  <c r="M523" i="16"/>
  <c r="N523" i="16" s="1"/>
  <c r="M522" i="16"/>
  <c r="N522" i="16" s="1"/>
  <c r="M521" i="16"/>
  <c r="N521" i="16" s="1"/>
  <c r="M510" i="16"/>
  <c r="N510" i="16" s="1"/>
  <c r="M509" i="16"/>
  <c r="N509" i="16" s="1"/>
  <c r="M507" i="16"/>
  <c r="N507" i="16" s="1"/>
  <c r="M505" i="16"/>
  <c r="N505" i="16" s="1"/>
  <c r="M503" i="16"/>
  <c r="N503" i="16" s="1"/>
  <c r="M501" i="16"/>
  <c r="N501" i="16" s="1"/>
  <c r="M500" i="16"/>
  <c r="N500" i="16" s="1"/>
  <c r="M499" i="16"/>
  <c r="N499" i="16" s="1"/>
  <c r="M498" i="16"/>
  <c r="N498" i="16" s="1"/>
  <c r="M497" i="16"/>
  <c r="N497" i="16" s="1"/>
  <c r="M490" i="16"/>
  <c r="N490" i="16" s="1"/>
  <c r="M488" i="16"/>
  <c r="N488" i="16" s="1"/>
  <c r="M486" i="16"/>
  <c r="N486" i="16" s="1"/>
  <c r="M485" i="16"/>
  <c r="N485" i="16" s="1"/>
  <c r="M484" i="16"/>
  <c r="N484" i="16" s="1"/>
  <c r="M483" i="16"/>
  <c r="N483" i="16" s="1"/>
  <c r="M482" i="16"/>
  <c r="N482" i="16" s="1"/>
  <c r="M481" i="16"/>
  <c r="N481" i="16" s="1"/>
  <c r="M480" i="16"/>
  <c r="N480" i="16" s="1"/>
  <c r="M479" i="16"/>
  <c r="N479" i="16" s="1"/>
  <c r="M478" i="16"/>
  <c r="N478" i="16" s="1"/>
  <c r="M477" i="16"/>
  <c r="N477" i="16" s="1"/>
  <c r="M476" i="16"/>
  <c r="N476" i="16" s="1"/>
  <c r="M475" i="16"/>
  <c r="N475" i="16" s="1"/>
  <c r="M473" i="16"/>
  <c r="N473" i="16" s="1"/>
  <c r="M469" i="16"/>
  <c r="N469" i="16" s="1"/>
  <c r="M462" i="16"/>
  <c r="N462" i="16" s="1"/>
  <c r="M460" i="16"/>
  <c r="N460" i="16" s="1"/>
  <c r="M459" i="16"/>
  <c r="N459" i="16" s="1"/>
  <c r="M458" i="16"/>
  <c r="N458" i="16" s="1"/>
  <c r="M457" i="16"/>
  <c r="N457" i="16" s="1"/>
  <c r="M456" i="16"/>
  <c r="N456" i="16" s="1"/>
  <c r="M455" i="16"/>
  <c r="N455" i="16" s="1"/>
  <c r="M454" i="16"/>
  <c r="N454" i="16" s="1"/>
  <c r="M451" i="16"/>
  <c r="N451" i="16" s="1"/>
  <c r="M445" i="16"/>
  <c r="N445" i="16" s="1"/>
  <c r="M443" i="16"/>
  <c r="N443" i="16" s="1"/>
  <c r="M442" i="16"/>
  <c r="N442" i="16" s="1"/>
  <c r="M441" i="16"/>
  <c r="N441" i="16" s="1"/>
  <c r="M440" i="16"/>
  <c r="N440" i="16" s="1"/>
  <c r="M439" i="16"/>
  <c r="N439" i="16" s="1"/>
  <c r="M438" i="16"/>
  <c r="N438" i="16" s="1"/>
  <c r="M437" i="16"/>
  <c r="N437" i="16" s="1"/>
  <c r="M436" i="16"/>
  <c r="N436" i="16" s="1"/>
  <c r="M431" i="16"/>
  <c r="N431" i="16" s="1"/>
  <c r="M430" i="16"/>
  <c r="N430" i="16" s="1"/>
  <c r="M428" i="16"/>
  <c r="N428" i="16" s="1"/>
  <c r="M427" i="16"/>
  <c r="N427" i="16" s="1"/>
  <c r="M426" i="16"/>
  <c r="N426" i="16" s="1"/>
  <c r="M425" i="16"/>
  <c r="N425" i="16" s="1"/>
  <c r="M424" i="16"/>
  <c r="N424" i="16" s="1"/>
  <c r="M422" i="16"/>
  <c r="N422" i="16" s="1"/>
  <c r="M420" i="16"/>
  <c r="N420" i="16" s="1"/>
  <c r="M419" i="16"/>
  <c r="N419" i="16" s="1"/>
  <c r="M418" i="16"/>
  <c r="N418" i="16" s="1"/>
  <c r="M417" i="16"/>
  <c r="N417" i="16" s="1"/>
  <c r="M416" i="16"/>
  <c r="N416" i="16" s="1"/>
  <c r="M415" i="16"/>
  <c r="N415" i="16" s="1"/>
  <c r="M414" i="16"/>
  <c r="N414" i="16" s="1"/>
  <c r="M412" i="16"/>
  <c r="N412" i="16" s="1"/>
  <c r="M411" i="16"/>
  <c r="N411" i="16" s="1"/>
  <c r="M410" i="16"/>
  <c r="N410" i="16" s="1"/>
  <c r="M409" i="16"/>
  <c r="N409" i="16" s="1"/>
  <c r="M404" i="16"/>
  <c r="N404" i="16" s="1"/>
  <c r="M402" i="16"/>
  <c r="N402" i="16" s="1"/>
  <c r="M401" i="16"/>
  <c r="N401" i="16" s="1"/>
  <c r="M396" i="16"/>
  <c r="N396" i="16" s="1"/>
  <c r="M395" i="16"/>
  <c r="N395" i="16" s="1"/>
  <c r="M393" i="16"/>
  <c r="N393" i="16" s="1"/>
  <c r="M392" i="16"/>
  <c r="N392" i="16" s="1"/>
  <c r="M390" i="16"/>
  <c r="N390" i="16" s="1"/>
  <c r="M388" i="16"/>
  <c r="N388" i="16" s="1"/>
  <c r="M382" i="16"/>
  <c r="N382" i="16" s="1"/>
  <c r="M381" i="16"/>
  <c r="N381" i="16" s="1"/>
  <c r="M379" i="16"/>
  <c r="N379" i="16" s="1"/>
  <c r="M378" i="16"/>
  <c r="N378" i="16" s="1"/>
  <c r="M377" i="16"/>
  <c r="N377" i="16" s="1"/>
  <c r="M376" i="16"/>
  <c r="N376" i="16" s="1"/>
  <c r="M375" i="16"/>
  <c r="N375" i="16" s="1"/>
  <c r="M373" i="16"/>
  <c r="N373" i="16" s="1"/>
  <c r="M372" i="16"/>
  <c r="N372" i="16" s="1"/>
  <c r="M371" i="16"/>
  <c r="N371" i="16" s="1"/>
  <c r="M370" i="16"/>
  <c r="N370" i="16" s="1"/>
  <c r="M369" i="16"/>
  <c r="N369" i="16" s="1"/>
  <c r="M368" i="16"/>
  <c r="N368" i="16" s="1"/>
  <c r="M367" i="16"/>
  <c r="N367" i="16" s="1"/>
  <c r="M366" i="16"/>
  <c r="N366" i="16" s="1"/>
  <c r="M364" i="16"/>
  <c r="N364" i="16" s="1"/>
  <c r="M363" i="16"/>
  <c r="N363" i="16" s="1"/>
  <c r="M362" i="16"/>
  <c r="N362" i="16" s="1"/>
  <c r="M361" i="16"/>
  <c r="N361" i="16" s="1"/>
  <c r="M360" i="16"/>
  <c r="N360" i="16" s="1"/>
  <c r="M359" i="16"/>
  <c r="N359" i="16" s="1"/>
  <c r="M358" i="16"/>
  <c r="N358" i="16" s="1"/>
  <c r="M357" i="16"/>
  <c r="N357" i="16" s="1"/>
  <c r="M355" i="16"/>
  <c r="N355" i="16" s="1"/>
  <c r="M350" i="16"/>
  <c r="N350" i="16" s="1"/>
  <c r="M349" i="16"/>
  <c r="N349" i="16" s="1"/>
  <c r="M344" i="16"/>
  <c r="N344" i="16" s="1"/>
  <c r="M343" i="16"/>
  <c r="N343" i="16" s="1"/>
  <c r="M342" i="16"/>
  <c r="N342" i="16" s="1"/>
  <c r="M340" i="16"/>
  <c r="N340" i="16" s="1"/>
  <c r="M339" i="16"/>
  <c r="N339" i="16" s="1"/>
  <c r="M338" i="16"/>
  <c r="N338" i="16" s="1"/>
  <c r="M328" i="16"/>
  <c r="N328" i="16" s="1"/>
  <c r="M327" i="16"/>
  <c r="N327" i="16" s="1"/>
  <c r="M326" i="16"/>
  <c r="N326" i="16" s="1"/>
  <c r="M325" i="16"/>
  <c r="N325" i="16" s="1"/>
  <c r="M324" i="16"/>
  <c r="N324" i="16" s="1"/>
  <c r="M323" i="16"/>
  <c r="N323" i="16" s="1"/>
  <c r="M322" i="16"/>
  <c r="N322" i="16" s="1"/>
  <c r="M321" i="16"/>
  <c r="N321" i="16" s="1"/>
  <c r="M319" i="16"/>
  <c r="N319" i="16" s="1"/>
  <c r="M318" i="16"/>
  <c r="N318" i="16" s="1"/>
  <c r="M310" i="16"/>
  <c r="N310" i="16" s="1"/>
  <c r="M308" i="16"/>
  <c r="N308" i="16" s="1"/>
  <c r="M307" i="16"/>
  <c r="N307" i="16" s="1"/>
  <c r="M305" i="16"/>
  <c r="N305" i="16" s="1"/>
  <c r="M304" i="16"/>
  <c r="N304" i="16" s="1"/>
  <c r="M303" i="16"/>
  <c r="N303" i="16" s="1"/>
  <c r="M302" i="16"/>
  <c r="N302" i="16" s="1"/>
  <c r="M301" i="16"/>
  <c r="N301" i="16" s="1"/>
  <c r="M300" i="16"/>
  <c r="N300" i="16" s="1"/>
  <c r="M299" i="16"/>
  <c r="N299" i="16" s="1"/>
  <c r="M298" i="16"/>
  <c r="N298" i="16" s="1"/>
  <c r="M297" i="16"/>
  <c r="N297" i="16" s="1"/>
  <c r="M295" i="16"/>
  <c r="N295" i="16" s="1"/>
  <c r="M293" i="16"/>
  <c r="N293" i="16" s="1"/>
  <c r="M291" i="16"/>
  <c r="N291" i="16" s="1"/>
  <c r="M289" i="16"/>
  <c r="N289" i="16" s="1"/>
  <c r="M286" i="16"/>
  <c r="N286" i="16" s="1"/>
  <c r="M284" i="16"/>
  <c r="N284" i="16" s="1"/>
  <c r="M282" i="16"/>
  <c r="N282" i="16" s="1"/>
  <c r="M281" i="16"/>
  <c r="N281" i="16" s="1"/>
  <c r="M280" i="16"/>
  <c r="N280" i="16" s="1"/>
  <c r="M279" i="16"/>
  <c r="N279" i="16" s="1"/>
  <c r="M278" i="16"/>
  <c r="N278" i="16" s="1"/>
  <c r="M277" i="16"/>
  <c r="N277" i="16" s="1"/>
  <c r="M276" i="16"/>
  <c r="N276" i="16" s="1"/>
  <c r="M275" i="16"/>
  <c r="N275" i="16" s="1"/>
  <c r="M274" i="16"/>
  <c r="N274" i="16" s="1"/>
  <c r="M272" i="16"/>
  <c r="N272" i="16" s="1"/>
  <c r="M269" i="16"/>
  <c r="N269" i="16" s="1"/>
  <c r="M267" i="16"/>
  <c r="N267" i="16" s="1"/>
  <c r="M262" i="16"/>
  <c r="N262" i="16" s="1"/>
  <c r="M260" i="16"/>
  <c r="N260" i="16" s="1"/>
  <c r="M259" i="16"/>
  <c r="N259" i="16" s="1"/>
  <c r="M257" i="16"/>
  <c r="N257" i="16" s="1"/>
  <c r="M256" i="16"/>
  <c r="N256" i="16" s="1"/>
  <c r="M255" i="16"/>
  <c r="N255" i="16" s="1"/>
  <c r="M253" i="16"/>
  <c r="N253" i="16" s="1"/>
  <c r="M252" i="16"/>
  <c r="N252" i="16" s="1"/>
  <c r="M251" i="16"/>
  <c r="N251" i="16" s="1"/>
  <c r="M249" i="16"/>
  <c r="N249" i="16" s="1"/>
  <c r="M248" i="16"/>
  <c r="N248" i="16" s="1"/>
  <c r="M247" i="16"/>
  <c r="N247" i="16" s="1"/>
  <c r="M244" i="16"/>
  <c r="N244" i="16" s="1"/>
  <c r="M242" i="16"/>
  <c r="N242" i="16" s="1"/>
  <c r="M240" i="16"/>
  <c r="N240" i="16" s="1"/>
  <c r="M238" i="16"/>
  <c r="N238" i="16" s="1"/>
  <c r="M235" i="16"/>
  <c r="N235" i="16" s="1"/>
  <c r="M234" i="16"/>
  <c r="N234" i="16" s="1"/>
  <c r="M233" i="16"/>
  <c r="N233" i="16" s="1"/>
  <c r="M231" i="16"/>
  <c r="N231" i="16" s="1"/>
  <c r="M229" i="16"/>
  <c r="N229" i="16" s="1"/>
  <c r="M228" i="16"/>
  <c r="N228" i="16" s="1"/>
  <c r="M227" i="16"/>
  <c r="N227" i="16" s="1"/>
  <c r="M226" i="16"/>
  <c r="N226" i="16" s="1"/>
  <c r="M225" i="16"/>
  <c r="N225" i="16" s="1"/>
  <c r="M224" i="16"/>
  <c r="N224" i="16" s="1"/>
  <c r="M223" i="16"/>
  <c r="N223" i="16" s="1"/>
  <c r="M222" i="16"/>
  <c r="N222" i="16" s="1"/>
  <c r="M221" i="16"/>
  <c r="N221" i="16" s="1"/>
  <c r="M220" i="16"/>
  <c r="N220" i="16" s="1"/>
  <c r="M219" i="16"/>
  <c r="N219" i="16" s="1"/>
  <c r="M211" i="16"/>
  <c r="N211" i="16" s="1"/>
  <c r="M208" i="16"/>
  <c r="N208" i="16" s="1"/>
  <c r="M207" i="16"/>
  <c r="N207" i="16" s="1"/>
  <c r="M206" i="16"/>
  <c r="N206" i="16" s="1"/>
  <c r="M205" i="16"/>
  <c r="N205" i="16" s="1"/>
  <c r="M204" i="16"/>
  <c r="N204" i="16" s="1"/>
  <c r="M203" i="16"/>
  <c r="N203" i="16" s="1"/>
  <c r="M202" i="16"/>
  <c r="N202" i="16" s="1"/>
  <c r="M199" i="16"/>
  <c r="N199" i="16" s="1"/>
  <c r="M194" i="16"/>
  <c r="N194" i="16" s="1"/>
  <c r="M192" i="16"/>
  <c r="N192" i="16" s="1"/>
  <c r="M191" i="16"/>
  <c r="N191" i="16" s="1"/>
  <c r="M190" i="16"/>
  <c r="N190" i="16" s="1"/>
  <c r="M188" i="16"/>
  <c r="N188" i="16" s="1"/>
  <c r="M187" i="16"/>
  <c r="N187" i="16" s="1"/>
  <c r="M186" i="16"/>
  <c r="N186" i="16" s="1"/>
  <c r="M185" i="16"/>
  <c r="N185" i="16" s="1"/>
  <c r="M184" i="16"/>
  <c r="N184" i="16" s="1"/>
  <c r="M183" i="16"/>
  <c r="N183" i="16" s="1"/>
  <c r="M182" i="16"/>
  <c r="N182" i="16" s="1"/>
  <c r="M181" i="16"/>
  <c r="N181" i="16" s="1"/>
  <c r="M179" i="16"/>
  <c r="N179" i="16" s="1"/>
  <c r="M178" i="16"/>
  <c r="N178" i="16" s="1"/>
  <c r="M176" i="16"/>
  <c r="N176" i="16" s="1"/>
  <c r="M174" i="16"/>
  <c r="N174" i="16" s="1"/>
  <c r="M172" i="16"/>
  <c r="N172" i="16" s="1"/>
  <c r="M169" i="16"/>
  <c r="N169" i="16" s="1"/>
  <c r="M167" i="16"/>
  <c r="N167" i="16" s="1"/>
  <c r="M165" i="16"/>
  <c r="N165" i="16" s="1"/>
  <c r="M163" i="16"/>
  <c r="N163" i="16" s="1"/>
  <c r="M161" i="16"/>
  <c r="N161" i="16" s="1"/>
  <c r="M160" i="16"/>
  <c r="N160" i="16" s="1"/>
  <c r="M159" i="16"/>
  <c r="N159" i="16" s="1"/>
  <c r="M158" i="16"/>
  <c r="N158" i="16" s="1"/>
  <c r="M157" i="16"/>
  <c r="N157" i="16" s="1"/>
  <c r="M156" i="16"/>
  <c r="N156" i="16" s="1"/>
  <c r="M155" i="16"/>
  <c r="N155" i="16" s="1"/>
  <c r="M154" i="16"/>
  <c r="N154" i="16" s="1"/>
  <c r="M152" i="16"/>
  <c r="N152" i="16" s="1"/>
  <c r="M150" i="16"/>
  <c r="N150" i="16" s="1"/>
  <c r="M148" i="16"/>
  <c r="N148" i="16" s="1"/>
  <c r="M146" i="16"/>
  <c r="N146" i="16" s="1"/>
  <c r="M145" i="16"/>
  <c r="N145" i="16" s="1"/>
  <c r="M143" i="16"/>
  <c r="N143" i="16" s="1"/>
  <c r="M140" i="16"/>
  <c r="N140" i="16" s="1"/>
  <c r="M139" i="16"/>
  <c r="N139" i="16" s="1"/>
  <c r="M138" i="16"/>
  <c r="N138" i="16" s="1"/>
  <c r="M136" i="16"/>
  <c r="N136" i="16" s="1"/>
  <c r="M135" i="16"/>
  <c r="N135" i="16" s="1"/>
  <c r="M134" i="16"/>
  <c r="N134" i="16" s="1"/>
  <c r="M133" i="16"/>
  <c r="N133" i="16" s="1"/>
  <c r="M132" i="16"/>
  <c r="N132" i="16" s="1"/>
  <c r="M131" i="16"/>
  <c r="N131" i="16" s="1"/>
  <c r="M130" i="16"/>
  <c r="N130" i="16" s="1"/>
  <c r="M128" i="16"/>
  <c r="N128" i="16" s="1"/>
  <c r="M126" i="16"/>
  <c r="N126" i="16" s="1"/>
  <c r="M125" i="16"/>
  <c r="N125" i="16" s="1"/>
  <c r="M124" i="16"/>
  <c r="N124" i="16" s="1"/>
  <c r="M123" i="16"/>
  <c r="N123" i="16" s="1"/>
  <c r="M122" i="16"/>
  <c r="N122" i="16" s="1"/>
  <c r="M120" i="16"/>
  <c r="N120" i="16" s="1"/>
  <c r="M119" i="16"/>
  <c r="N119" i="16" s="1"/>
  <c r="M112" i="16"/>
  <c r="N112" i="16" s="1"/>
  <c r="M110" i="16"/>
  <c r="N110" i="16" s="1"/>
  <c r="M108" i="16"/>
  <c r="N108" i="16" s="1"/>
  <c r="M107" i="16"/>
  <c r="N107" i="16" s="1"/>
  <c r="M106" i="16"/>
  <c r="N106" i="16" s="1"/>
  <c r="M104" i="16"/>
  <c r="N104" i="16" s="1"/>
  <c r="M103" i="16"/>
  <c r="N103" i="16" s="1"/>
  <c r="M102" i="16"/>
  <c r="N102" i="16" s="1"/>
  <c r="M101" i="16"/>
  <c r="N101" i="16" s="1"/>
  <c r="M100" i="16"/>
  <c r="N100" i="16" s="1"/>
  <c r="M99" i="16"/>
  <c r="N99" i="16" s="1"/>
  <c r="M97" i="16"/>
  <c r="N97" i="16" s="1"/>
  <c r="M95" i="16"/>
  <c r="N95" i="16" s="1"/>
  <c r="M90" i="16"/>
  <c r="N90" i="16" s="1"/>
  <c r="M88" i="16"/>
  <c r="N88" i="16" s="1"/>
  <c r="M85" i="16"/>
  <c r="N85" i="16" s="1"/>
  <c r="M84" i="16"/>
  <c r="N84" i="16" s="1"/>
  <c r="M83" i="16"/>
  <c r="N83" i="16" s="1"/>
  <c r="M82" i="16"/>
  <c r="N82" i="16" s="1"/>
  <c r="M81" i="16"/>
  <c r="N81" i="16" s="1"/>
  <c r="M80" i="16"/>
  <c r="N80" i="16" s="1"/>
  <c r="M79" i="16"/>
  <c r="N79" i="16" s="1"/>
  <c r="M78" i="16"/>
  <c r="N78" i="16" s="1"/>
  <c r="M77" i="16"/>
  <c r="N77" i="16" s="1"/>
  <c r="M76" i="16"/>
  <c r="N76" i="16" s="1"/>
  <c r="M73" i="16"/>
  <c r="N73" i="16" s="1"/>
  <c r="M71" i="16"/>
  <c r="N71" i="16" s="1"/>
  <c r="M69" i="16"/>
  <c r="N69" i="16" s="1"/>
  <c r="M68" i="16"/>
  <c r="N68" i="16" s="1"/>
  <c r="M66" i="16"/>
  <c r="N66" i="16" s="1"/>
  <c r="M65" i="16"/>
  <c r="N65" i="16" s="1"/>
  <c r="M63" i="16"/>
  <c r="N63" i="16" s="1"/>
  <c r="M60" i="16"/>
  <c r="N60" i="16" s="1"/>
  <c r="M58" i="16"/>
  <c r="N58" i="16" s="1"/>
  <c r="M57" i="16"/>
  <c r="N57" i="16" s="1"/>
  <c r="M56" i="16"/>
  <c r="N56" i="16" s="1"/>
  <c r="M55" i="16"/>
  <c r="N55" i="16" s="1"/>
  <c r="M52" i="16"/>
  <c r="N52" i="16" s="1"/>
  <c r="M51" i="16"/>
  <c r="N51" i="16" s="1"/>
  <c r="M50" i="16"/>
  <c r="N50" i="16" s="1"/>
  <c r="M49" i="16"/>
  <c r="N49" i="16" s="1"/>
  <c r="M48" i="16"/>
  <c r="N48" i="16" s="1"/>
  <c r="M47" i="16"/>
  <c r="N47" i="16" s="1"/>
  <c r="M37" i="16"/>
  <c r="N37" i="16" s="1"/>
  <c r="M36" i="16"/>
  <c r="N36" i="16" s="1"/>
  <c r="M35" i="16"/>
  <c r="N35" i="16" s="1"/>
  <c r="M34" i="16"/>
  <c r="N34" i="16" s="1"/>
  <c r="M33" i="16"/>
  <c r="N33" i="16" s="1"/>
  <c r="M31" i="16"/>
  <c r="N31" i="16" s="1"/>
  <c r="M30" i="16"/>
  <c r="N30" i="16" s="1"/>
  <c r="M29" i="16"/>
  <c r="N29" i="16" s="1"/>
  <c r="M27" i="16"/>
  <c r="N27" i="16" s="1"/>
  <c r="M26" i="16"/>
  <c r="N26" i="16" s="1"/>
  <c r="M21" i="16"/>
  <c r="N21" i="16" s="1"/>
  <c r="M19" i="16"/>
  <c r="N19" i="16" s="1"/>
  <c r="M15" i="16"/>
  <c r="N15" i="16" s="1"/>
  <c r="M13" i="16"/>
  <c r="N13" i="16" s="1"/>
  <c r="M12" i="16"/>
  <c r="N12" i="16" s="1"/>
  <c r="M11" i="16"/>
  <c r="N11" i="16" s="1"/>
  <c r="M10" i="16"/>
  <c r="N10" i="16" s="1"/>
  <c r="M9" i="16"/>
  <c r="N9" i="16" s="1"/>
  <c r="M8" i="16"/>
  <c r="N8" i="16" s="1"/>
  <c r="M7" i="16"/>
  <c r="N7" i="16" s="1"/>
  <c r="M6" i="16"/>
  <c r="N6" i="16" s="1"/>
  <c r="M5" i="16"/>
  <c r="N5" i="16" s="1"/>
  <c r="M4" i="16"/>
  <c r="N4" i="16" s="1"/>
  <c r="M3" i="16"/>
  <c r="N3" i="16" s="1"/>
  <c r="M2" i="16"/>
  <c r="N2" i="16" s="1"/>
  <c r="X595" i="7"/>
  <c r="Y595" i="7" s="1"/>
  <c r="Z595" i="7" s="1"/>
  <c r="X592" i="7"/>
  <c r="Y592" i="7" s="1"/>
  <c r="Z592" i="7" s="1"/>
  <c r="X637" i="7"/>
  <c r="X636" i="7"/>
  <c r="Y636" i="7" s="1"/>
  <c r="Z636" i="7" s="1"/>
  <c r="X627" i="7"/>
  <c r="Y627" i="7" s="1"/>
  <c r="Z627" i="7" s="1"/>
  <c r="X626" i="7"/>
  <c r="Y626" i="7" s="1"/>
  <c r="Z626" i="7" s="1"/>
  <c r="X623" i="7"/>
  <c r="Y623" i="7" s="1"/>
  <c r="Z623" i="7" s="1"/>
  <c r="X614" i="7"/>
  <c r="Y614" i="7" s="1"/>
  <c r="Z614" i="7" s="1"/>
  <c r="X613" i="7"/>
  <c r="Y613" i="7" s="1"/>
  <c r="Z613" i="7" s="1"/>
  <c r="X511" i="7"/>
  <c r="Y511" i="7" s="1"/>
  <c r="Z511" i="7" s="1"/>
  <c r="X512" i="7"/>
  <c r="Y512" i="7" s="1"/>
  <c r="Z512" i="7" s="1"/>
  <c r="X513" i="7"/>
  <c r="Y513" i="7" s="1"/>
  <c r="Z513" i="7" s="1"/>
  <c r="X514" i="7"/>
  <c r="Y514" i="7" s="1"/>
  <c r="Z514" i="7" s="1"/>
  <c r="X515" i="7"/>
  <c r="Y515" i="7" s="1"/>
  <c r="Z515" i="7" s="1"/>
  <c r="X516" i="7"/>
  <c r="Y516" i="7" s="1"/>
  <c r="Z516" i="7" s="1"/>
  <c r="X517" i="7"/>
  <c r="Y517" i="7" s="1"/>
  <c r="Z517" i="7" s="1"/>
  <c r="X518" i="7"/>
  <c r="Y518" i="7" s="1"/>
  <c r="Z518" i="7" s="1"/>
  <c r="X519" i="7"/>
  <c r="Y519" i="7" s="1"/>
  <c r="Z519" i="7" s="1"/>
  <c r="X520" i="7"/>
  <c r="Y520" i="7" s="1"/>
  <c r="Z520" i="7" s="1"/>
  <c r="X521" i="7"/>
  <c r="Y521" i="7" s="1"/>
  <c r="Z521" i="7" s="1"/>
  <c r="X522" i="7"/>
  <c r="Y522" i="7" s="1"/>
  <c r="Z522" i="7" s="1"/>
  <c r="X523" i="7"/>
  <c r="Y523" i="7" s="1"/>
  <c r="Z523" i="7" s="1"/>
  <c r="X524" i="7"/>
  <c r="Y524" i="7" s="1"/>
  <c r="Z524" i="7" s="1"/>
  <c r="X525" i="7"/>
  <c r="Y525" i="7" s="1"/>
  <c r="Z525" i="7" s="1"/>
  <c r="X526" i="7"/>
  <c r="Y526" i="7" s="1"/>
  <c r="Z526" i="7" s="1"/>
  <c r="X527" i="7"/>
  <c r="Y527" i="7" s="1"/>
  <c r="Z527" i="7" s="1"/>
  <c r="X528" i="7"/>
  <c r="Y528" i="7" s="1"/>
  <c r="Z528" i="7" s="1"/>
  <c r="X529" i="7"/>
  <c r="Y529" i="7" s="1"/>
  <c r="Z529" i="7" s="1"/>
  <c r="X530" i="7"/>
  <c r="Y530" i="7" s="1"/>
  <c r="Z530" i="7" s="1"/>
  <c r="X531" i="7"/>
  <c r="Y531" i="7" s="1"/>
  <c r="Z531" i="7" s="1"/>
  <c r="X532" i="7"/>
  <c r="Y532" i="7" s="1"/>
  <c r="Z532" i="7" s="1"/>
  <c r="X533" i="7"/>
  <c r="Y533" i="7" s="1"/>
  <c r="Z533" i="7" s="1"/>
  <c r="X534" i="7"/>
  <c r="Y534" i="7" s="1"/>
  <c r="Z534" i="7" s="1"/>
  <c r="X535" i="7"/>
  <c r="Y535" i="7" s="1"/>
  <c r="Z535" i="7" s="1"/>
  <c r="X536" i="7"/>
  <c r="Y536" i="7" s="1"/>
  <c r="Z536" i="7" s="1"/>
  <c r="X537" i="7"/>
  <c r="Y537" i="7" s="1"/>
  <c r="X510" i="7"/>
  <c r="Y510" i="7" s="1"/>
  <c r="Z510" i="7" s="1"/>
  <c r="X468" i="7"/>
  <c r="Y468" i="7" s="1"/>
  <c r="Z468" i="7" s="1"/>
  <c r="X469" i="7"/>
  <c r="Y469" i="7" s="1"/>
  <c r="Z469" i="7" s="1"/>
  <c r="X467" i="7"/>
  <c r="X458" i="7"/>
  <c r="X457" i="7"/>
  <c r="Y457" i="7" s="1"/>
  <c r="Z457" i="7" s="1"/>
  <c r="X448" i="7"/>
  <c r="Y448" i="7" s="1"/>
  <c r="Z448" i="7" s="1"/>
  <c r="X447" i="7"/>
  <c r="Y447" i="7" s="1"/>
  <c r="Z447" i="7" s="1"/>
  <c r="X444" i="7"/>
  <c r="Y444" i="7" s="1"/>
  <c r="Z444" i="7" s="1"/>
  <c r="X445" i="7"/>
  <c r="Y445" i="7" s="1"/>
  <c r="Z445" i="7" s="1"/>
  <c r="X446" i="7"/>
  <c r="Y446" i="7" s="1"/>
  <c r="Z446" i="7" s="1"/>
  <c r="X443" i="7"/>
  <c r="Y443" i="7" s="1"/>
  <c r="Z443" i="7" s="1"/>
  <c r="X333" i="7"/>
  <c r="Y333" i="7" s="1"/>
  <c r="Z333" i="7" s="1"/>
  <c r="X334" i="7"/>
  <c r="Y334" i="7" s="1"/>
  <c r="Z334" i="7" s="1"/>
  <c r="X335" i="7"/>
  <c r="Y335" i="7" s="1"/>
  <c r="Z335" i="7" s="1"/>
  <c r="X336" i="7"/>
  <c r="Y336" i="7" s="1"/>
  <c r="Z336" i="7" s="1"/>
  <c r="X337" i="7"/>
  <c r="Y337" i="7" s="1"/>
  <c r="Z337" i="7" s="1"/>
  <c r="X338" i="7"/>
  <c r="Y338" i="7" s="1"/>
  <c r="Z338" i="7" s="1"/>
  <c r="X339" i="7"/>
  <c r="Y339" i="7" s="1"/>
  <c r="Z339" i="7" s="1"/>
  <c r="X340" i="7"/>
  <c r="Y340" i="7" s="1"/>
  <c r="Z340" i="7" s="1"/>
  <c r="X341" i="7"/>
  <c r="Y341" i="7" s="1"/>
  <c r="Z341" i="7" s="1"/>
  <c r="X342" i="7"/>
  <c r="Y342" i="7" s="1"/>
  <c r="Z342" i="7" s="1"/>
  <c r="X343" i="7"/>
  <c r="Y343" i="7" s="1"/>
  <c r="Z343" i="7" s="1"/>
  <c r="X344" i="7"/>
  <c r="Y344" i="7" s="1"/>
  <c r="Z344" i="7" s="1"/>
  <c r="X345" i="7"/>
  <c r="Y345" i="7" s="1"/>
  <c r="Z345" i="7" s="1"/>
  <c r="X346" i="7"/>
  <c r="Y346" i="7" s="1"/>
  <c r="Z346" i="7" s="1"/>
  <c r="X347" i="7"/>
  <c r="Y347" i="7" s="1"/>
  <c r="Z347" i="7" s="1"/>
  <c r="X348" i="7"/>
  <c r="Y348" i="7" s="1"/>
  <c r="Z348" i="7" s="1"/>
  <c r="X349" i="7"/>
  <c r="Y349" i="7" s="1"/>
  <c r="Z349" i="7" s="1"/>
  <c r="X350" i="7"/>
  <c r="Y350" i="7" s="1"/>
  <c r="Z350" i="7" s="1"/>
  <c r="X332" i="7"/>
  <c r="X225" i="7"/>
  <c r="X575" i="8"/>
  <c r="Y575" i="8" s="1"/>
  <c r="Z575" i="8" s="1"/>
  <c r="X394" i="8"/>
  <c r="Y394" i="8" s="1"/>
  <c r="Z394" i="8" s="1"/>
  <c r="X370" i="8"/>
  <c r="Y370" i="8" s="1"/>
  <c r="Z370" i="8" s="1"/>
  <c r="X84" i="8"/>
  <c r="Y84" i="8" s="1"/>
  <c r="Z84" i="8" s="1"/>
  <c r="X103" i="7"/>
  <c r="Y103" i="7" s="1"/>
  <c r="Z103" i="7" s="1"/>
  <c r="X537" i="8"/>
  <c r="Y537" i="8" s="1"/>
  <c r="Z537" i="8" s="1"/>
  <c r="X141" i="8"/>
  <c r="Y141" i="8" s="1"/>
  <c r="Z141" i="8" s="1"/>
  <c r="X733" i="8"/>
  <c r="Y733" i="8" s="1"/>
  <c r="Z733" i="8" s="1"/>
  <c r="X535" i="8"/>
  <c r="Y535" i="8" s="1"/>
  <c r="Z535" i="8" s="1"/>
  <c r="X528" i="8"/>
  <c r="X202" i="8"/>
  <c r="X176" i="8"/>
  <c r="Y176" i="8" s="1"/>
  <c r="Z176" i="8" s="1"/>
  <c r="X98" i="8"/>
  <c r="Y98" i="8" s="1"/>
  <c r="Z98" i="8" s="1"/>
  <c r="X539" i="8"/>
  <c r="Y539" i="8" s="1"/>
  <c r="Z539" i="8" s="1"/>
  <c r="X154" i="8"/>
  <c r="Y154" i="8" s="1"/>
  <c r="Z154" i="8" s="1"/>
  <c r="X135" i="8"/>
  <c r="Y135" i="8" s="1"/>
  <c r="Z135" i="8" s="1"/>
  <c r="X117" i="8"/>
  <c r="Y117" i="8" s="1"/>
  <c r="Z117" i="8" s="1"/>
  <c r="X69" i="8"/>
  <c r="Y69" i="8"/>
  <c r="Z69" i="8" s="1"/>
  <c r="X730" i="8"/>
  <c r="Y730" i="8" s="1"/>
  <c r="Z730" i="8" s="1"/>
  <c r="X574" i="8"/>
  <c r="Y574" i="8" s="1"/>
  <c r="Z574" i="8" s="1"/>
  <c r="X556" i="8"/>
  <c r="Y556" i="8" s="1"/>
  <c r="Z556" i="8" s="1"/>
  <c r="X546" i="8"/>
  <c r="Y546" i="8" s="1"/>
  <c r="Z546" i="8" s="1"/>
  <c r="X530" i="8"/>
  <c r="Y530" i="8" s="1"/>
  <c r="Z530" i="8" s="1"/>
  <c r="X525" i="8"/>
  <c r="Y525" i="8" s="1"/>
  <c r="Z525" i="8" s="1"/>
  <c r="X519" i="8"/>
  <c r="Y519" i="8" s="1"/>
  <c r="Z519" i="8" s="1"/>
  <c r="X478" i="8"/>
  <c r="Y478" i="8" s="1"/>
  <c r="Z478" i="8" s="1"/>
  <c r="X356" i="8"/>
  <c r="Y356" i="8" s="1"/>
  <c r="Z356" i="8" s="1"/>
  <c r="X253" i="8"/>
  <c r="Y253" i="8" s="1"/>
  <c r="Z253" i="8" s="1"/>
  <c r="X226" i="8"/>
  <c r="Y226" i="8" s="1"/>
  <c r="Z226" i="8" s="1"/>
  <c r="X213" i="8"/>
  <c r="Y213" i="8" s="1"/>
  <c r="Z213" i="8" s="1"/>
  <c r="X211" i="8"/>
  <c r="Y211" i="8" s="1"/>
  <c r="Z211" i="8" s="1"/>
  <c r="X148" i="8"/>
  <c r="Y148" i="8" s="1"/>
  <c r="Z148" i="8" s="1"/>
  <c r="X139" i="8"/>
  <c r="Y139" i="8" s="1"/>
  <c r="Z139" i="8" s="1"/>
  <c r="X137" i="8"/>
  <c r="Y137" i="8" s="1"/>
  <c r="Z137" i="8" s="1"/>
  <c r="X127" i="8"/>
  <c r="Y127" i="8" s="1"/>
  <c r="Z127" i="8" s="1"/>
  <c r="X122" i="8"/>
  <c r="Y122" i="8" s="1"/>
  <c r="Z122" i="8" s="1"/>
  <c r="X115" i="8"/>
  <c r="Y115" i="8" s="1"/>
  <c r="Z115" i="8" s="1"/>
  <c r="X105" i="8"/>
  <c r="Y105" i="8" s="1"/>
  <c r="Z105" i="8" s="1"/>
  <c r="X92" i="8"/>
  <c r="Y92" i="8" s="1"/>
  <c r="Z92" i="8" s="1"/>
  <c r="X80" i="8"/>
  <c r="Y80" i="8" s="1"/>
  <c r="Z80" i="8" s="1"/>
  <c r="X62" i="8"/>
  <c r="Y62" i="8" s="1"/>
  <c r="Z62" i="8" s="1"/>
  <c r="X56" i="8"/>
  <c r="Y56" i="8" s="1"/>
  <c r="Z56" i="8" s="1"/>
  <c r="X54" i="8"/>
  <c r="Y54" i="8" s="1"/>
  <c r="Z54" i="8" s="1"/>
  <c r="X47" i="8"/>
  <c r="Y47" i="8" s="1"/>
  <c r="Z47" i="8" s="1"/>
  <c r="X38" i="8"/>
  <c r="Y38" i="8" s="1"/>
  <c r="Z38" i="8" s="1"/>
  <c r="X34" i="8"/>
  <c r="Y34" i="8" s="1"/>
  <c r="Z34" i="8" s="1"/>
  <c r="X18" i="8"/>
  <c r="Y18" i="8" s="1"/>
  <c r="Z18" i="8" s="1"/>
  <c r="X760" i="8"/>
  <c r="Y760" i="8" s="1"/>
  <c r="Z760" i="8" s="1"/>
  <c r="X740" i="8"/>
  <c r="Y740" i="8" s="1"/>
  <c r="Z740" i="8" s="1"/>
  <c r="X724" i="8"/>
  <c r="Y724" i="8" s="1"/>
  <c r="Z724" i="8" s="1"/>
  <c r="X722" i="8"/>
  <c r="Y722" i="8" s="1"/>
  <c r="Z722" i="8" s="1"/>
  <c r="X720" i="8"/>
  <c r="Y720" i="8" s="1"/>
  <c r="Z720" i="8" s="1"/>
  <c r="X718" i="8"/>
  <c r="Y718" i="8" s="1"/>
  <c r="Z718" i="8" s="1"/>
  <c r="X689" i="8"/>
  <c r="Y689" i="8" s="1"/>
  <c r="Z689" i="8" s="1"/>
  <c r="X672" i="8"/>
  <c r="Y672" i="8" s="1"/>
  <c r="Z672" i="8" s="1"/>
  <c r="X670" i="8"/>
  <c r="Y670" i="8" s="1"/>
  <c r="Z670" i="8" s="1"/>
  <c r="X666" i="8"/>
  <c r="Y666" i="8" s="1"/>
  <c r="Z666" i="8" s="1"/>
  <c r="X646" i="8"/>
  <c r="Y646" i="8" s="1"/>
  <c r="Z646" i="8" s="1"/>
  <c r="X644" i="8"/>
  <c r="Y644" i="8" s="1"/>
  <c r="Z644" i="8" s="1"/>
  <c r="X642" i="8"/>
  <c r="Y642" i="8" s="1"/>
  <c r="Z642" i="8" s="1"/>
  <c r="X640" i="8"/>
  <c r="Y640" i="8" s="1"/>
  <c r="Z640" i="8" s="1"/>
  <c r="X616" i="8"/>
  <c r="Y616" i="8" s="1"/>
  <c r="Z616" i="8" s="1"/>
  <c r="X607" i="8"/>
  <c r="Y607" i="8" s="1"/>
  <c r="Z607" i="8" s="1"/>
  <c r="X605" i="8"/>
  <c r="Y605" i="8" s="1"/>
  <c r="Z605" i="8" s="1"/>
  <c r="X596" i="8"/>
  <c r="Y596" i="8" s="1"/>
  <c r="Z596" i="8" s="1"/>
  <c r="X594" i="8"/>
  <c r="Y594" i="8" s="1"/>
  <c r="Z594" i="8" s="1"/>
  <c r="X592" i="8"/>
  <c r="Y592" i="8" s="1"/>
  <c r="Z592" i="8" s="1"/>
  <c r="X590" i="8"/>
  <c r="Y590" i="8" s="1"/>
  <c r="Z590" i="8" s="1"/>
  <c r="X588" i="8"/>
  <c r="Y588" i="8" s="1"/>
  <c r="Z588" i="8" s="1"/>
  <c r="X583" i="8"/>
  <c r="Y583" i="8" s="1"/>
  <c r="Z583" i="8" s="1"/>
  <c r="X581" i="8"/>
  <c r="Y581" i="8" s="1"/>
  <c r="Z581" i="8" s="1"/>
  <c r="X572" i="8"/>
  <c r="Y572" i="8" s="1"/>
  <c r="Z572" i="8" s="1"/>
  <c r="X565" i="8"/>
  <c r="Y565" i="8" s="1"/>
  <c r="Z565" i="8" s="1"/>
  <c r="X559" i="8"/>
  <c r="Y559" i="8" s="1"/>
  <c r="Z559" i="8" s="1"/>
  <c r="X552" i="8"/>
  <c r="Y552" i="8" s="1"/>
  <c r="Z552" i="8" s="1"/>
  <c r="X522" i="8"/>
  <c r="Y522" i="8" s="1"/>
  <c r="Z522" i="8" s="1"/>
  <c r="X510" i="8"/>
  <c r="Y510" i="8" s="1"/>
  <c r="Z510" i="8" s="1"/>
  <c r="X502" i="8"/>
  <c r="Y502" i="8" s="1"/>
  <c r="Z502" i="8" s="1"/>
  <c r="X496" i="8"/>
  <c r="Y496" i="8" s="1"/>
  <c r="Z496" i="8" s="1"/>
  <c r="X479" i="8"/>
  <c r="Y479" i="8" s="1"/>
  <c r="Z479" i="8" s="1"/>
  <c r="X475" i="8"/>
  <c r="Y475" i="8" s="1"/>
  <c r="Z475" i="8" s="1"/>
  <c r="X461" i="8"/>
  <c r="Y461" i="8" s="1"/>
  <c r="Z461" i="8" s="1"/>
  <c r="X452" i="8"/>
  <c r="Y452" i="8" s="1"/>
  <c r="Z452" i="8" s="1"/>
  <c r="X449" i="8"/>
  <c r="Y449" i="8" s="1"/>
  <c r="Z449" i="8" s="1"/>
  <c r="X445" i="8"/>
  <c r="Y445" i="8" s="1"/>
  <c r="Z445" i="8" s="1"/>
  <c r="X443" i="8"/>
  <c r="Y443" i="8" s="1"/>
  <c r="Z443" i="8" s="1"/>
  <c r="X441" i="8"/>
  <c r="Y441" i="8" s="1"/>
  <c r="Z441" i="8" s="1"/>
  <c r="X439" i="8"/>
  <c r="Y439" i="8" s="1"/>
  <c r="Z439" i="8" s="1"/>
  <c r="X412" i="8"/>
  <c r="Y412" i="8" s="1"/>
  <c r="Z412" i="8" s="1"/>
  <c r="X385" i="8"/>
  <c r="Y385" i="8" s="1"/>
  <c r="Z385" i="8" s="1"/>
  <c r="X359" i="8"/>
  <c r="Y359" i="8" s="1"/>
  <c r="Z359" i="8" s="1"/>
  <c r="X316" i="8"/>
  <c r="Y316" i="8" s="1"/>
  <c r="Z316" i="8" s="1"/>
  <c r="X302" i="8"/>
  <c r="Y302" i="8" s="1"/>
  <c r="Z302" i="8" s="1"/>
  <c r="X279" i="8"/>
  <c r="Y279" i="8" s="1"/>
  <c r="Z279" i="8" s="1"/>
  <c r="X249" i="8"/>
  <c r="Y249" i="8" s="1"/>
  <c r="Z249" i="8" s="1"/>
  <c r="X227" i="8"/>
  <c r="Y227" i="8" s="1"/>
  <c r="Z227" i="8" s="1"/>
  <c r="X219" i="8"/>
  <c r="Y219" i="8" s="1"/>
  <c r="Z219" i="8" s="1"/>
  <c r="X171" i="8"/>
  <c r="Y171" i="8" s="1"/>
  <c r="Z171" i="8" s="1"/>
  <c r="X160" i="8"/>
  <c r="Y160" i="8" s="1"/>
  <c r="Z160" i="8" s="1"/>
  <c r="X124" i="8"/>
  <c r="Y124" i="8" s="1"/>
  <c r="Z124" i="8" s="1"/>
  <c r="X83" i="8"/>
  <c r="Y83" i="8" s="1"/>
  <c r="Z83" i="8" s="1"/>
  <c r="X40" i="8"/>
  <c r="Y40" i="8" s="1"/>
  <c r="Z40" i="8" s="1"/>
  <c r="X392" i="8"/>
  <c r="Y392" i="8" s="1"/>
  <c r="Z392" i="8" s="1"/>
  <c r="X386" i="8"/>
  <c r="Y386" i="8" s="1"/>
  <c r="Z386" i="8" s="1"/>
  <c r="X382" i="8"/>
  <c r="Y382" i="8" s="1"/>
  <c r="Z382" i="8" s="1"/>
  <c r="X377" i="8"/>
  <c r="Y377" i="8" s="1"/>
  <c r="Z377" i="8" s="1"/>
  <c r="X357" i="8"/>
  <c r="Y357" i="8" s="1"/>
  <c r="Z357" i="8" s="1"/>
  <c r="X335" i="8"/>
  <c r="Y335" i="8" s="1"/>
  <c r="Z335" i="8" s="1"/>
  <c r="X332" i="8"/>
  <c r="Y332" i="8" s="1"/>
  <c r="Z332" i="8" s="1"/>
  <c r="X287" i="8"/>
  <c r="Y287" i="8" s="1"/>
  <c r="Z287" i="8" s="1"/>
  <c r="X285" i="8"/>
  <c r="Y285" i="8" s="1"/>
  <c r="Z285" i="8" s="1"/>
  <c r="X283" i="8"/>
  <c r="Y283" i="8" s="1"/>
  <c r="Z283" i="8" s="1"/>
  <c r="X278" i="8"/>
  <c r="Y278" i="8" s="1"/>
  <c r="Z278" i="8" s="1"/>
  <c r="X274" i="8"/>
  <c r="Y274" i="8" s="1"/>
  <c r="Z274" i="8" s="1"/>
  <c r="X263" i="8"/>
  <c r="Y263" i="8" s="1"/>
  <c r="Z263" i="8" s="1"/>
  <c r="X258" i="8"/>
  <c r="Y258" i="8" s="1"/>
  <c r="Z258" i="8" s="1"/>
  <c r="X248" i="8"/>
  <c r="Y248" i="8" s="1"/>
  <c r="Z248" i="8" s="1"/>
  <c r="X237" i="8"/>
  <c r="Y237" i="8" s="1"/>
  <c r="Z237" i="8" s="1"/>
  <c r="X223" i="8"/>
  <c r="Y223" i="8" s="1"/>
  <c r="Z223" i="8" s="1"/>
  <c r="X194" i="8"/>
  <c r="Y194" i="8" s="1"/>
  <c r="Z194" i="8" s="1"/>
  <c r="X151" i="8"/>
  <c r="Y151" i="8" s="1"/>
  <c r="Z151" i="8" s="1"/>
  <c r="X106" i="8"/>
  <c r="Y106" i="8" s="1"/>
  <c r="Z106" i="8" s="1"/>
  <c r="X16" i="8"/>
  <c r="Y16" i="8" s="1"/>
  <c r="Z16" i="8" s="1"/>
  <c r="X185" i="8"/>
  <c r="Y185" i="8" s="1"/>
  <c r="Z185" i="8" s="1"/>
  <c r="X251" i="8"/>
  <c r="Y251" i="8" s="1"/>
  <c r="Z251" i="8" s="1"/>
  <c r="X173" i="8"/>
  <c r="Y173" i="8" s="1"/>
  <c r="Z173" i="8" s="1"/>
  <c r="X152" i="8"/>
  <c r="Y152" i="8" s="1"/>
  <c r="Z152" i="8" s="1"/>
  <c r="X107" i="8"/>
  <c r="Y107" i="8" s="1"/>
  <c r="Z107" i="8" s="1"/>
  <c r="X113" i="8"/>
  <c r="Y113" i="8" s="1"/>
  <c r="Z113" i="8" s="1"/>
  <c r="X326" i="8"/>
  <c r="Y326" i="8" s="1"/>
  <c r="Z326" i="8" s="1"/>
  <c r="X264" i="8"/>
  <c r="Y264" i="8" s="1"/>
  <c r="Z264" i="8" s="1"/>
  <c r="X198" i="8"/>
  <c r="Y198" i="8" s="1"/>
  <c r="Z198" i="8" s="1"/>
  <c r="X246" i="8"/>
  <c r="X203" i="8"/>
  <c r="Y203" i="8" s="1"/>
  <c r="Z203" i="8" s="1"/>
  <c r="X97" i="8"/>
  <c r="Y97" i="8" s="1"/>
  <c r="Z97" i="8" s="1"/>
  <c r="Y246" i="8"/>
  <c r="Z246" i="8" s="1"/>
  <c r="Z768" i="8"/>
  <c r="Z717" i="8"/>
  <c r="Z694" i="8"/>
  <c r="Z682" i="8"/>
  <c r="Z586" i="8"/>
  <c r="Z561" i="8"/>
  <c r="Z549" i="8"/>
  <c r="Z507" i="8"/>
  <c r="Z494" i="8"/>
  <c r="Z491" i="8"/>
  <c r="Z486" i="8"/>
  <c r="Z474" i="8"/>
  <c r="Z468" i="8"/>
  <c r="Z454" i="8"/>
  <c r="Z423" i="8"/>
  <c r="Z409" i="8"/>
  <c r="Z397" i="8"/>
  <c r="Z396" i="8"/>
  <c r="Z395" i="8"/>
  <c r="Z389" i="8"/>
  <c r="Z384" i="8"/>
  <c r="Z380" i="8"/>
  <c r="Z376" i="8"/>
  <c r="Z373" i="8"/>
  <c r="Z369" i="8"/>
  <c r="Z353" i="8"/>
  <c r="Z352" i="8"/>
  <c r="Z350" i="8"/>
  <c r="Z349" i="8"/>
  <c r="Z348" i="8"/>
  <c r="Z342" i="8"/>
  <c r="Z341" i="8"/>
  <c r="Z334" i="8"/>
  <c r="Z330" i="8"/>
  <c r="Z329" i="8"/>
  <c r="Z327" i="8"/>
  <c r="Z324" i="8"/>
  <c r="Z323" i="8"/>
  <c r="Z314" i="8"/>
  <c r="Z307" i="8"/>
  <c r="Z294" i="8"/>
  <c r="Z291" i="8"/>
  <c r="Z288" i="8"/>
  <c r="Z286" i="8"/>
  <c r="Z282" i="8"/>
  <c r="Z276" i="8"/>
  <c r="Z273" i="8"/>
  <c r="Z265" i="8"/>
  <c r="Z261" i="8"/>
  <c r="Z260" i="8"/>
  <c r="Z254" i="8"/>
  <c r="Z235" i="8"/>
  <c r="Z234" i="8"/>
  <c r="Z229" i="8"/>
  <c r="Z220" i="8"/>
  <c r="Z212" i="8"/>
  <c r="Z205" i="8"/>
  <c r="Z190" i="8"/>
  <c r="Z189" i="8"/>
  <c r="Z181" i="8"/>
  <c r="Z162" i="8"/>
  <c r="Z146" i="8"/>
  <c r="Z136" i="8"/>
  <c r="Z121" i="8"/>
  <c r="Z108" i="8"/>
  <c r="Z103" i="8"/>
  <c r="Z87" i="8"/>
  <c r="Z77" i="8"/>
  <c r="Z71" i="8"/>
  <c r="Z61" i="8"/>
  <c r="Z51" i="8"/>
  <c r="Z41" i="8"/>
  <c r="Z32" i="8"/>
  <c r="Y768" i="8"/>
  <c r="Y717" i="8"/>
  <c r="Y694" i="8"/>
  <c r="Y682" i="8"/>
  <c r="Y586" i="8"/>
  <c r="Y561" i="8"/>
  <c r="Y549" i="8"/>
  <c r="Y507" i="8"/>
  <c r="Y494" i="8"/>
  <c r="Y491" i="8"/>
  <c r="Y486" i="8"/>
  <c r="Y474" i="8"/>
  <c r="Y468" i="8"/>
  <c r="Y454" i="8"/>
  <c r="Y423" i="8"/>
  <c r="Y409" i="8"/>
  <c r="Y397" i="8"/>
  <c r="Y396" i="8"/>
  <c r="Y395" i="8"/>
  <c r="Y389" i="8"/>
  <c r="Y384" i="8"/>
  <c r="Y380" i="8"/>
  <c r="Y376" i="8"/>
  <c r="Y373" i="8"/>
  <c r="Y369" i="8"/>
  <c r="Y353" i="8"/>
  <c r="Y352" i="8"/>
  <c r="Y350" i="8"/>
  <c r="Y349" i="8"/>
  <c r="Y348" i="8"/>
  <c r="Y342" i="8"/>
  <c r="Y341" i="8"/>
  <c r="Y334" i="8"/>
  <c r="Y330" i="8"/>
  <c r="Y329" i="8"/>
  <c r="Y327" i="8"/>
  <c r="Y324" i="8"/>
  <c r="Y323" i="8"/>
  <c r="Y314" i="8"/>
  <c r="Y307" i="8"/>
  <c r="Y294" i="8"/>
  <c r="Y291" i="8"/>
  <c r="Y288" i="8"/>
  <c r="Y286" i="8"/>
  <c r="Y282" i="8"/>
  <c r="Y276" i="8"/>
  <c r="Y273" i="8"/>
  <c r="Y265" i="8"/>
  <c r="Y261" i="8"/>
  <c r="Y260" i="8"/>
  <c r="Y254" i="8"/>
  <c r="Y235" i="8"/>
  <c r="Y234" i="8"/>
  <c r="Y229" i="8"/>
  <c r="Y220" i="8"/>
  <c r="Y212" i="8"/>
  <c r="Y205" i="8"/>
  <c r="Y190" i="8"/>
  <c r="Y189" i="8"/>
  <c r="Y181" i="8"/>
  <c r="Y162" i="8"/>
  <c r="Y146" i="8"/>
  <c r="Y136" i="8"/>
  <c r="Y121" i="8"/>
  <c r="Y108" i="8"/>
  <c r="Y103" i="8"/>
  <c r="Y87" i="8"/>
  <c r="Y77" i="8"/>
  <c r="Y71" i="8"/>
  <c r="Y61" i="8"/>
  <c r="Y51" i="8"/>
  <c r="Y41" i="8"/>
  <c r="Y32" i="8"/>
  <c r="Z777" i="8"/>
  <c r="Z775" i="8"/>
  <c r="Z771" i="8"/>
  <c r="Z761" i="8"/>
  <c r="Z759" i="8"/>
  <c r="Z749" i="8"/>
  <c r="Z747" i="8"/>
  <c r="Z745" i="8"/>
  <c r="Z743" i="8"/>
  <c r="Z741" i="8"/>
  <c r="Z725" i="8"/>
  <c r="Z723" i="8"/>
  <c r="Z721" i="8"/>
  <c r="Z719" i="8"/>
  <c r="Z715" i="8"/>
  <c r="Z713" i="8"/>
  <c r="Z711" i="8"/>
  <c r="Z709" i="8"/>
  <c r="Z707" i="8"/>
  <c r="Z690" i="8"/>
  <c r="Z688" i="8"/>
  <c r="Z686" i="8"/>
  <c r="Z684" i="8"/>
  <c r="Z680" i="8"/>
  <c r="Z678" i="8"/>
  <c r="Z676" i="8"/>
  <c r="Z674" i="8"/>
  <c r="Z671" i="8"/>
  <c r="Z669" i="8"/>
  <c r="Z667" i="8"/>
  <c r="Z659" i="8"/>
  <c r="Z657" i="8"/>
  <c r="Z655" i="8"/>
  <c r="Z653" i="8"/>
  <c r="Z651" i="8"/>
  <c r="Z649" i="8"/>
  <c r="Z647" i="8"/>
  <c r="Z645" i="8"/>
  <c r="Z643" i="8"/>
  <c r="Z641" i="8"/>
  <c r="Z639" i="8"/>
  <c r="Z637" i="8"/>
  <c r="Z635" i="8"/>
  <c r="Z633" i="8"/>
  <c r="Z631" i="8"/>
  <c r="Z629" i="8"/>
  <c r="Z627" i="8"/>
  <c r="Z625" i="8"/>
  <c r="Z623" i="8"/>
  <c r="Z621" i="8"/>
  <c r="Z619" i="8"/>
  <c r="Z617" i="8"/>
  <c r="Z612" i="8"/>
  <c r="Z610" i="8"/>
  <c r="Z608" i="8"/>
  <c r="Z606" i="8"/>
  <c r="Z599" i="8"/>
  <c r="Z597" i="8"/>
  <c r="Z595" i="8"/>
  <c r="Z593" i="8"/>
  <c r="Z591" i="8"/>
  <c r="Z589" i="8"/>
  <c r="Z584" i="8"/>
  <c r="Z582" i="8"/>
  <c r="Z580" i="8"/>
  <c r="Z578" i="8"/>
  <c r="Z573" i="8"/>
  <c r="Z566" i="8"/>
  <c r="Z564" i="8"/>
  <c r="Z560" i="8"/>
  <c r="Z555" i="8"/>
  <c r="Z553" i="8"/>
  <c r="Z547" i="8"/>
  <c r="Z544" i="8"/>
  <c r="Z523" i="8"/>
  <c r="Z516" i="8"/>
  <c r="Z514" i="8"/>
  <c r="Z511" i="8"/>
  <c r="Z509" i="8"/>
  <c r="Z503" i="8"/>
  <c r="Z499" i="8"/>
  <c r="Z497" i="8"/>
  <c r="Z483" i="8"/>
  <c r="Z480" i="8"/>
  <c r="Z476" i="8"/>
  <c r="Z472" i="8"/>
  <c r="Z470" i="8"/>
  <c r="Z464" i="8"/>
  <c r="Z462" i="8"/>
  <c r="Z453" i="8"/>
  <c r="Z450" i="8"/>
  <c r="Z448" i="8"/>
  <c r="Z446" i="8"/>
  <c r="Z444" i="8"/>
  <c r="Z442" i="8"/>
  <c r="Z440" i="8"/>
  <c r="Z438" i="8"/>
  <c r="Z434" i="8"/>
  <c r="Z431" i="8"/>
  <c r="Z429" i="8"/>
  <c r="Z427" i="8"/>
  <c r="Z425" i="8"/>
  <c r="Z421" i="8"/>
  <c r="Z419" i="8"/>
  <c r="Z417" i="8"/>
  <c r="Z415" i="8"/>
  <c r="Z413" i="8"/>
  <c r="Z411" i="8"/>
  <c r="Z406" i="8"/>
  <c r="Z404" i="8"/>
  <c r="Z402" i="8"/>
  <c r="Z400" i="8"/>
  <c r="Z398" i="8"/>
  <c r="Z390" i="8"/>
  <c r="Z322" i="8"/>
  <c r="Z306" i="8"/>
  <c r="Z281" i="8"/>
  <c r="Z266" i="8"/>
  <c r="Z228" i="8"/>
  <c r="Z221" i="8"/>
  <c r="Z204" i="8"/>
  <c r="Z192" i="8"/>
  <c r="Z191" i="8"/>
  <c r="Z182" i="8"/>
  <c r="Z163" i="8"/>
  <c r="Z130" i="8"/>
  <c r="Z128" i="8"/>
  <c r="Z125" i="8"/>
  <c r="Z109" i="8"/>
  <c r="Z102" i="8"/>
  <c r="Z88" i="8"/>
  <c r="Z78" i="8"/>
  <c r="Z70" i="8"/>
  <c r="Z52" i="8"/>
  <c r="Z42" i="8"/>
  <c r="Z31" i="8"/>
  <c r="Y777" i="8"/>
  <c r="Y775" i="8"/>
  <c r="Y771" i="8"/>
  <c r="Y761" i="8"/>
  <c r="Y759" i="8"/>
  <c r="Y749" i="8"/>
  <c r="Y747" i="8"/>
  <c r="Y745" i="8"/>
  <c r="Y743" i="8"/>
  <c r="Y741" i="8"/>
  <c r="Y725" i="8"/>
  <c r="Y723" i="8"/>
  <c r="Y721" i="8"/>
  <c r="Y719" i="8"/>
  <c r="Y715" i="8"/>
  <c r="Y713" i="8"/>
  <c r="Y711" i="8"/>
  <c r="Y709" i="8"/>
  <c r="Y707" i="8"/>
  <c r="Y690" i="8"/>
  <c r="Y688" i="8"/>
  <c r="Y686" i="8"/>
  <c r="Y684" i="8"/>
  <c r="Y680" i="8"/>
  <c r="Y678" i="8"/>
  <c r="Y676" i="8"/>
  <c r="Y674" i="8"/>
  <c r="Y671" i="8"/>
  <c r="Y669" i="8"/>
  <c r="Y667" i="8"/>
  <c r="Y659" i="8"/>
  <c r="Y657" i="8"/>
  <c r="Y655" i="8"/>
  <c r="Y653" i="8"/>
  <c r="Y651" i="8"/>
  <c r="Y649" i="8"/>
  <c r="Y647" i="8"/>
  <c r="Y645" i="8"/>
  <c r="Y643" i="8"/>
  <c r="Y641" i="8"/>
  <c r="Y639" i="8"/>
  <c r="Y637" i="8"/>
  <c r="Y635" i="8"/>
  <c r="Y633" i="8"/>
  <c r="Y631" i="8"/>
  <c r="Y629" i="8"/>
  <c r="Y627" i="8"/>
  <c r="Y625" i="8"/>
  <c r="Y623" i="8"/>
  <c r="Y621" i="8"/>
  <c r="Y619" i="8"/>
  <c r="Y617" i="8"/>
  <c r="Y612" i="8"/>
  <c r="Y610" i="8"/>
  <c r="Y608" i="8"/>
  <c r="Y606" i="8"/>
  <c r="Y599" i="8"/>
  <c r="Y597" i="8"/>
  <c r="Y595" i="8"/>
  <c r="Y593" i="8"/>
  <c r="Y591" i="8"/>
  <c r="Y589" i="8"/>
  <c r="Y584" i="8"/>
  <c r="Y582" i="8"/>
  <c r="Y580" i="8"/>
  <c r="Y578" i="8"/>
  <c r="Y573" i="8"/>
  <c r="Y566" i="8"/>
  <c r="Y564" i="8"/>
  <c r="Y560" i="8"/>
  <c r="Y555" i="8"/>
  <c r="Y553" i="8"/>
  <c r="Y547" i="8"/>
  <c r="Y544" i="8"/>
  <c r="Y523" i="8"/>
  <c r="Y516" i="8"/>
  <c r="Y514" i="8"/>
  <c r="Y511" i="8"/>
  <c r="Y509" i="8"/>
  <c r="Y503" i="8"/>
  <c r="Y499" i="8"/>
  <c r="Y497" i="8"/>
  <c r="Y483" i="8"/>
  <c r="Y480" i="8"/>
  <c r="Y476" i="8"/>
  <c r="Y472" i="8"/>
  <c r="Y470" i="8"/>
  <c r="Y464" i="8"/>
  <c r="Y462" i="8"/>
  <c r="Y453" i="8"/>
  <c r="Y450" i="8"/>
  <c r="Y448" i="8"/>
  <c r="Y446" i="8"/>
  <c r="Y444" i="8"/>
  <c r="Y442" i="8"/>
  <c r="Y440" i="8"/>
  <c r="Y438" i="8"/>
  <c r="Y434" i="8"/>
  <c r="Y431" i="8"/>
  <c r="Y429" i="8"/>
  <c r="Y427" i="8"/>
  <c r="Y425" i="8"/>
  <c r="Y421" i="8"/>
  <c r="Y419" i="8"/>
  <c r="Y417" i="8"/>
  <c r="Y415" i="8"/>
  <c r="Y413" i="8"/>
  <c r="Y411" i="8"/>
  <c r="Y406" i="8"/>
  <c r="Y404" i="8"/>
  <c r="Y402" i="8"/>
  <c r="Y400" i="8"/>
  <c r="Y398" i="8"/>
  <c r="Y390" i="8"/>
  <c r="Y322" i="8"/>
  <c r="Y306" i="8"/>
  <c r="Y281" i="8"/>
  <c r="Y266" i="8"/>
  <c r="Y228" i="8"/>
  <c r="Y221" i="8"/>
  <c r="Y204" i="8"/>
  <c r="Y192" i="8"/>
  <c r="Y191" i="8"/>
  <c r="Y182" i="8"/>
  <c r="Y163" i="8"/>
  <c r="Y130" i="8"/>
  <c r="Y128" i="8"/>
  <c r="Y125" i="8"/>
  <c r="Y109" i="8"/>
  <c r="Y102" i="8"/>
  <c r="Y88" i="8"/>
  <c r="Y78" i="8"/>
  <c r="Y70" i="8"/>
  <c r="Y52" i="8"/>
  <c r="Y42" i="8"/>
  <c r="Y31" i="8"/>
  <c r="Z3" i="8"/>
  <c r="Y3" i="8"/>
  <c r="X567" i="8"/>
  <c r="Y567" i="8" s="1"/>
  <c r="Z567" i="8" s="1"/>
  <c r="X538" i="8"/>
  <c r="Y538" i="8" s="1"/>
  <c r="Z538" i="8" s="1"/>
  <c r="X184" i="8"/>
  <c r="Y184" i="8" s="1"/>
  <c r="Z184" i="8" s="1"/>
  <c r="X68" i="8"/>
  <c r="Y68" i="8" s="1"/>
  <c r="Z68" i="8" s="1"/>
  <c r="X374" i="8"/>
  <c r="Y374" i="8" s="1"/>
  <c r="Z374" i="8" s="1"/>
  <c r="X172" i="8"/>
  <c r="Y172" i="8" s="1"/>
  <c r="Z172" i="8" s="1"/>
  <c r="X67" i="8"/>
  <c r="Y67" i="8" s="1"/>
  <c r="Z67" i="8" s="1"/>
  <c r="X387" i="8"/>
  <c r="Y387" i="8" s="1"/>
  <c r="Z387" i="8" s="1"/>
  <c r="X364" i="8"/>
  <c r="Y364" i="8" s="1"/>
  <c r="Z364" i="8" s="1"/>
  <c r="X280" i="8"/>
  <c r="Y280" i="8" s="1"/>
  <c r="Z280" i="8" s="1"/>
  <c r="X224" i="8"/>
  <c r="Y224" i="8" s="1"/>
  <c r="Z224" i="8" s="1"/>
  <c r="X215" i="8"/>
  <c r="Y215" i="8" s="1"/>
  <c r="Z215" i="8" s="1"/>
  <c r="X238" i="8"/>
  <c r="Y238" i="8" s="1"/>
  <c r="Z238" i="8" s="1"/>
  <c r="X731" i="8"/>
  <c r="Y731" i="8" s="1"/>
  <c r="Z731" i="8" s="1"/>
  <c r="X527" i="8"/>
  <c r="Y527" i="8" s="1"/>
  <c r="Z527" i="8" s="1"/>
  <c r="X242" i="8"/>
  <c r="Y242" i="8" s="1"/>
  <c r="Z242" i="8" s="1"/>
  <c r="X157" i="8"/>
  <c r="Y157" i="8" s="1"/>
  <c r="Z157" i="8" s="1"/>
  <c r="X142" i="8"/>
  <c r="Y142" i="8" s="1"/>
  <c r="Z142" i="8" s="1"/>
  <c r="X134" i="8"/>
  <c r="Y134" i="8" s="1"/>
  <c r="Z134" i="8" s="1"/>
  <c r="X118" i="8"/>
  <c r="Y118" i="8" s="1"/>
  <c r="Z118" i="8" s="1"/>
  <c r="X520" i="8"/>
  <c r="Y520" i="8" s="1"/>
  <c r="Z520" i="8" s="1"/>
  <c r="X383" i="8"/>
  <c r="Y383" i="8" s="1"/>
  <c r="Z383" i="8" s="1"/>
  <c r="X372" i="8"/>
  <c r="Y372" i="8" s="1"/>
  <c r="Z372" i="8" s="1"/>
  <c r="X371" i="8"/>
  <c r="Y371" i="8" s="1"/>
  <c r="Z371" i="8" s="1"/>
  <c r="X361" i="8"/>
  <c r="Y361" i="8" s="1"/>
  <c r="Z361" i="8" s="1"/>
  <c r="X354" i="8"/>
  <c r="Y354" i="8" s="1"/>
  <c r="Z354" i="8" s="1"/>
  <c r="X347" i="8"/>
  <c r="Y347" i="8" s="1"/>
  <c r="Z347" i="8" s="1"/>
  <c r="X337" i="8"/>
  <c r="Y337" i="8" s="1"/>
  <c r="Z337" i="8" s="1"/>
  <c r="X318" i="8"/>
  <c r="Y318" i="8" s="1"/>
  <c r="Z318" i="8" s="1"/>
  <c r="X308" i="8"/>
  <c r="Y308" i="8" s="1"/>
  <c r="Z308" i="8" s="1"/>
  <c r="X284" i="8"/>
  <c r="Y284" i="8" s="1"/>
  <c r="Z284" i="8" s="1"/>
  <c r="X270" i="8"/>
  <c r="Y270" i="8" s="1"/>
  <c r="Z270" i="8" s="1"/>
  <c r="X255" i="8"/>
  <c r="Y255" i="8" s="1"/>
  <c r="Z255" i="8" s="1"/>
  <c r="X195" i="8"/>
  <c r="Y195" i="8" s="1"/>
  <c r="Z195" i="8" s="1"/>
  <c r="X187" i="8"/>
  <c r="Y187" i="8" s="1"/>
  <c r="Z187" i="8" s="1"/>
  <c r="X168" i="8"/>
  <c r="Y168" i="8" s="1"/>
  <c r="Z168" i="8" s="1"/>
  <c r="X167" i="8"/>
  <c r="Y167" i="8" s="1"/>
  <c r="Z167" i="8" s="1"/>
  <c r="X166" i="8"/>
  <c r="Y166" i="8" s="1"/>
  <c r="Z166" i="8" s="1"/>
  <c r="X165" i="8"/>
  <c r="Y165" i="8" s="1"/>
  <c r="Z165" i="8" s="1"/>
  <c r="X140" i="8"/>
  <c r="Y140" i="8" s="1"/>
  <c r="Z140" i="8" s="1"/>
  <c r="X126" i="8"/>
  <c r="Y126" i="8" s="1"/>
  <c r="Z126" i="8" s="1"/>
  <c r="X17" i="8"/>
  <c r="Y17" i="8" s="1"/>
  <c r="Z17" i="8" s="1"/>
  <c r="X13" i="8"/>
  <c r="Y13" i="8" s="1"/>
  <c r="Z13" i="8" s="1"/>
  <c r="X773" i="8"/>
  <c r="Y773" i="8" s="1"/>
  <c r="Z773" i="8" s="1"/>
  <c r="X772" i="8"/>
  <c r="Y772" i="8" s="1"/>
  <c r="Z772" i="8" s="1"/>
  <c r="X769" i="8"/>
  <c r="Y769" i="8" s="1"/>
  <c r="Z769" i="8" s="1"/>
  <c r="X757" i="8"/>
  <c r="Y757" i="8" s="1"/>
  <c r="Z757" i="8" s="1"/>
  <c r="X756" i="8"/>
  <c r="Y756" i="8" s="1"/>
  <c r="Z756" i="8" s="1"/>
  <c r="X726" i="8"/>
  <c r="Y726" i="8" s="1"/>
  <c r="Z726" i="8" s="1"/>
  <c r="X665" i="8"/>
  <c r="Y665" i="8" s="1"/>
  <c r="Z665" i="8" s="1"/>
  <c r="X664" i="8"/>
  <c r="Y664" i="8" s="1"/>
  <c r="Z664" i="8" s="1"/>
  <c r="X663" i="8"/>
  <c r="Y663" i="8" s="1"/>
  <c r="Z663" i="8" s="1"/>
  <c r="X662" i="8"/>
  <c r="Y662" i="8" s="1"/>
  <c r="Z662" i="8" s="1"/>
  <c r="X661" i="8"/>
  <c r="Y661" i="8" s="1"/>
  <c r="Z661" i="8" s="1"/>
  <c r="X660" i="8"/>
  <c r="Y660" i="8" s="1"/>
  <c r="Z660" i="8" s="1"/>
  <c r="X615" i="8"/>
  <c r="Y615" i="8" s="1"/>
  <c r="Z615" i="8" s="1"/>
  <c r="X613" i="8"/>
  <c r="Y613" i="8" s="1"/>
  <c r="Z613" i="8" s="1"/>
  <c r="X604" i="8"/>
  <c r="Y604" i="8" s="1"/>
  <c r="Z604" i="8" s="1"/>
  <c r="X576" i="8"/>
  <c r="Y576" i="8" s="1"/>
  <c r="Z576" i="8" s="1"/>
  <c r="X484" i="8"/>
  <c r="Y484" i="8" s="1"/>
  <c r="Z484" i="8" s="1"/>
  <c r="X467" i="8"/>
  <c r="Y467" i="8" s="1"/>
  <c r="Z467" i="8" s="1"/>
  <c r="X466" i="8"/>
  <c r="Y466" i="8" s="1"/>
  <c r="Z466" i="8" s="1"/>
  <c r="X460" i="8"/>
  <c r="Y460" i="8" s="1"/>
  <c r="Z460" i="8" s="1"/>
  <c r="X458" i="8"/>
  <c r="Y458" i="8" s="1"/>
  <c r="Z458" i="8" s="1"/>
  <c r="X436" i="8"/>
  <c r="Y436" i="8" s="1"/>
  <c r="Z436" i="8" s="1"/>
  <c r="X435" i="8"/>
  <c r="Y435" i="8" s="1"/>
  <c r="Z435" i="8" s="1"/>
  <c r="X432" i="8"/>
  <c r="Y432" i="8" s="1"/>
  <c r="Z432" i="8" s="1"/>
  <c r="X407" i="8"/>
  <c r="Y407" i="8" s="1"/>
  <c r="Z407" i="8" s="1"/>
  <c r="X381" i="8"/>
  <c r="Y381" i="8" s="1"/>
  <c r="Z381" i="8" s="1"/>
  <c r="X366" i="8"/>
  <c r="Y366" i="8" s="1"/>
  <c r="Z366" i="8" s="1"/>
  <c r="X365" i="8"/>
  <c r="Y365" i="8" s="1"/>
  <c r="Z365" i="8" s="1"/>
  <c r="X351" i="8"/>
  <c r="Y351" i="8" s="1"/>
  <c r="Z351" i="8" s="1"/>
  <c r="X346" i="8"/>
  <c r="Y346" i="8" s="1"/>
  <c r="Z346" i="8" s="1"/>
  <c r="X345" i="8"/>
  <c r="Y345" i="8" s="1"/>
  <c r="Z345" i="8" s="1"/>
  <c r="X344" i="8"/>
  <c r="Y344" i="8" s="1"/>
  <c r="Z344" i="8" s="1"/>
  <c r="X343" i="8"/>
  <c r="Y343" i="8" s="1"/>
  <c r="Z343" i="8" s="1"/>
  <c r="X320" i="8"/>
  <c r="Y320" i="8" s="1"/>
  <c r="Z320" i="8" s="1"/>
  <c r="X319" i="8"/>
  <c r="Y319" i="8" s="1"/>
  <c r="Z319" i="8" s="1"/>
  <c r="X309" i="8"/>
  <c r="Y309" i="8" s="1"/>
  <c r="Z309" i="8" s="1"/>
  <c r="X304" i="8"/>
  <c r="Y304" i="8" s="1"/>
  <c r="Z304" i="8" s="1"/>
  <c r="X300" i="8"/>
  <c r="Y300" i="8" s="1"/>
  <c r="Z300" i="8" s="1"/>
  <c r="X299" i="8"/>
  <c r="Y299" i="8" s="1"/>
  <c r="Z299" i="8" s="1"/>
  <c r="X298" i="8"/>
  <c r="Y298" i="8" s="1"/>
  <c r="Z298" i="8" s="1"/>
  <c r="X296" i="8"/>
  <c r="Y296" i="8" s="1"/>
  <c r="Z296" i="8" s="1"/>
  <c r="X295" i="8"/>
  <c r="Y295" i="8" s="1"/>
  <c r="Z295" i="8" s="1"/>
  <c r="X290" i="8"/>
  <c r="Y290" i="8" s="1"/>
  <c r="Z290" i="8" s="1"/>
  <c r="X267" i="8"/>
  <c r="Y267" i="8" s="1"/>
  <c r="Z267" i="8" s="1"/>
  <c r="X256" i="8"/>
  <c r="Y256" i="8" s="1"/>
  <c r="Z256" i="8" s="1"/>
  <c r="X231" i="8"/>
  <c r="Y231" i="8" s="1"/>
  <c r="Z231" i="8" s="1"/>
  <c r="X197" i="8"/>
  <c r="Y197" i="8" s="1"/>
  <c r="Z197" i="8" s="1"/>
  <c r="X180" i="8"/>
  <c r="Y180" i="8" s="1"/>
  <c r="Z180" i="8" s="1"/>
  <c r="X179" i="8"/>
  <c r="Y179" i="8" s="1"/>
  <c r="Z179" i="8" s="1"/>
  <c r="X169" i="8"/>
  <c r="Y169" i="8" s="1"/>
  <c r="Z169" i="8" s="1"/>
  <c r="X110" i="8"/>
  <c r="Y110" i="8" s="1"/>
  <c r="Z110" i="8" s="1"/>
  <c r="X89" i="8"/>
  <c r="Y89" i="8" s="1"/>
  <c r="Z89" i="8" s="1"/>
  <c r="X50" i="8"/>
  <c r="Y50" i="8" s="1"/>
  <c r="Z50" i="8" s="1"/>
  <c r="X49" i="8"/>
  <c r="Y49" i="8" s="1"/>
  <c r="Z49" i="8" s="1"/>
  <c r="X21" i="8"/>
  <c r="Y21" i="8" s="1"/>
  <c r="Z21" i="8" s="1"/>
  <c r="X7" i="8"/>
  <c r="Y7" i="8" s="1"/>
  <c r="Z7" i="8" s="1"/>
  <c r="X531" i="8"/>
  <c r="Y531" i="8" s="1"/>
  <c r="Z531" i="8" s="1"/>
  <c r="X244" i="8"/>
  <c r="Y244" i="8" s="1"/>
  <c r="Z244" i="8" s="1"/>
  <c r="X133" i="8"/>
  <c r="Y133" i="8" s="1"/>
  <c r="Z133" i="8" s="1"/>
  <c r="X100" i="8"/>
  <c r="Y100" i="8" s="1"/>
  <c r="Z100" i="8" s="1"/>
  <c r="X317" i="8"/>
  <c r="Y317" i="8" s="1"/>
  <c r="Z317" i="8" s="1"/>
  <c r="X729" i="8"/>
  <c r="Y729" i="8" s="1"/>
  <c r="Z729" i="8" s="1"/>
  <c r="X618" i="8"/>
  <c r="Y618" i="8" s="1"/>
  <c r="Z618" i="8" s="1"/>
  <c r="X571" i="8"/>
  <c r="Y571" i="8" s="1"/>
  <c r="Z571" i="8" s="1"/>
  <c r="X529" i="8"/>
  <c r="Y529" i="8" s="1"/>
  <c r="Z529" i="8" s="1"/>
  <c r="X526" i="8"/>
  <c r="Y526" i="8" s="1"/>
  <c r="Z526" i="8" s="1"/>
  <c r="X521" i="8"/>
  <c r="Y521" i="8" s="1"/>
  <c r="Z521" i="8" s="1"/>
  <c r="X455" i="8"/>
  <c r="Y455" i="8" s="1"/>
  <c r="Z455" i="8" s="1"/>
  <c r="X408" i="8"/>
  <c r="Y408" i="8" s="1"/>
  <c r="Z408" i="8" s="1"/>
  <c r="X375" i="8"/>
  <c r="Y375" i="8" s="1"/>
  <c r="Z375" i="8" s="1"/>
  <c r="X277" i="8"/>
  <c r="Y277" i="8" s="1"/>
  <c r="Z277" i="8" s="1"/>
  <c r="X252" i="8"/>
  <c r="Y252" i="8" s="1"/>
  <c r="Z252" i="8" s="1"/>
  <c r="X225" i="8"/>
  <c r="Y225" i="8" s="1"/>
  <c r="Z225" i="8" s="1"/>
  <c r="X200" i="8"/>
  <c r="Y200" i="8" s="1"/>
  <c r="Z200" i="8" s="1"/>
  <c r="X150" i="8"/>
  <c r="Y150" i="8" s="1"/>
  <c r="Z150" i="8" s="1"/>
  <c r="X149" i="8"/>
  <c r="Y149" i="8" s="1"/>
  <c r="Z149" i="8" s="1"/>
  <c r="X138" i="8"/>
  <c r="Y138" i="8" s="1"/>
  <c r="Z138" i="8" s="1"/>
  <c r="X129" i="8"/>
  <c r="Y129" i="8" s="1"/>
  <c r="Z129" i="8" s="1"/>
  <c r="X123" i="8"/>
  <c r="Y123" i="8" s="1"/>
  <c r="Z123" i="8" s="1"/>
  <c r="X114" i="8"/>
  <c r="Y114" i="8" s="1"/>
  <c r="Z114" i="8" s="1"/>
  <c r="X104" i="8"/>
  <c r="Y104" i="8" s="1"/>
  <c r="Z104" i="8" s="1"/>
  <c r="X91" i="8"/>
  <c r="Y91" i="8" s="1"/>
  <c r="Z91" i="8" s="1"/>
  <c r="X82" i="8"/>
  <c r="Y82" i="8" s="1"/>
  <c r="Z82" i="8" s="1"/>
  <c r="X79" i="8"/>
  <c r="Y79" i="8" s="1"/>
  <c r="Z79" i="8" s="1"/>
  <c r="X72" i="8"/>
  <c r="Y72" i="8" s="1"/>
  <c r="Z72" i="8" s="1"/>
  <c r="X63" i="8"/>
  <c r="Y63" i="8" s="1"/>
  <c r="Z63" i="8" s="1"/>
  <c r="X45" i="8"/>
  <c r="Y45" i="8" s="1"/>
  <c r="Z45" i="8" s="1"/>
  <c r="X39" i="8"/>
  <c r="Y39" i="8" s="1"/>
  <c r="Z39" i="8" s="1"/>
  <c r="X19" i="8"/>
  <c r="Y19" i="8" s="1"/>
  <c r="Z19" i="8" s="1"/>
  <c r="X767" i="8"/>
  <c r="Y767" i="8" s="1"/>
  <c r="Z767" i="8" s="1"/>
  <c r="X570" i="8"/>
  <c r="Y570" i="8" s="1"/>
  <c r="Z570" i="8" s="1"/>
  <c r="X569" i="8"/>
  <c r="Y569" i="8" s="1"/>
  <c r="Z569" i="8" s="1"/>
  <c r="X512" i="8"/>
  <c r="Y512" i="8" s="1"/>
  <c r="Z512" i="8" s="1"/>
  <c r="X293" i="8"/>
  <c r="Y293" i="8" s="1"/>
  <c r="Z293" i="8" s="1"/>
  <c r="X245" i="8"/>
  <c r="Y245" i="8" s="1"/>
  <c r="Z245" i="8" s="1"/>
  <c r="X216" i="8"/>
  <c r="Y216" i="8" s="1"/>
  <c r="Z216" i="8" s="1"/>
  <c r="X210" i="8"/>
  <c r="Y210" i="8" s="1"/>
  <c r="Z210" i="8" s="1"/>
  <c r="X209" i="8"/>
  <c r="Y209" i="8" s="1"/>
  <c r="Z209" i="8" s="1"/>
  <c r="X208" i="8"/>
  <c r="Y208" i="8" s="1"/>
  <c r="Z208" i="8" s="1"/>
  <c r="X207" i="8"/>
  <c r="Y207" i="8" s="1"/>
  <c r="Z207" i="8" s="1"/>
  <c r="X206" i="8"/>
  <c r="Y206" i="8" s="1"/>
  <c r="Z206" i="8" s="1"/>
  <c r="X175" i="8"/>
  <c r="Y175" i="8" s="1"/>
  <c r="Z175" i="8" s="1"/>
  <c r="X131" i="8"/>
  <c r="Y131" i="8" s="1"/>
  <c r="Z131" i="8" s="1"/>
  <c r="X119" i="8"/>
  <c r="Y119" i="8" s="1"/>
  <c r="Z119" i="8" s="1"/>
  <c r="X95" i="8"/>
  <c r="Y95" i="8" s="1"/>
  <c r="Z95" i="8" s="1"/>
  <c r="X85" i="8"/>
  <c r="Y85" i="8" s="1"/>
  <c r="Z85" i="8" s="1"/>
  <c r="X48" i="8"/>
  <c r="Y48" i="8" s="1"/>
  <c r="Z48" i="8" s="1"/>
  <c r="X26" i="8"/>
  <c r="X305" i="8"/>
  <c r="Y305" i="8" s="1"/>
  <c r="Z305" i="8" s="1"/>
  <c r="X297" i="8"/>
  <c r="Y297" i="8" s="1"/>
  <c r="Z297" i="8" s="1"/>
  <c r="X233" i="8"/>
  <c r="Y233" i="8" s="1"/>
  <c r="Z233" i="8" s="1"/>
  <c r="X232" i="8"/>
  <c r="Y232" i="8" s="1"/>
  <c r="Z232" i="8" s="1"/>
  <c r="X230" i="8"/>
  <c r="Y230" i="8" s="1"/>
  <c r="Z230" i="8" s="1"/>
  <c r="Y528" i="8"/>
  <c r="Z528" i="8" s="1"/>
  <c r="Y202" i="8"/>
  <c r="Z202" i="8" s="1"/>
  <c r="X355" i="8"/>
  <c r="Y355" i="8" s="1"/>
  <c r="Z355" i="8" s="1"/>
  <c r="X81" i="8"/>
  <c r="Y81" i="8" s="1"/>
  <c r="Z81" i="8" s="1"/>
  <c r="X66" i="8"/>
  <c r="Y66" i="8" s="1"/>
  <c r="Z66" i="8" s="1"/>
  <c r="X112" i="8"/>
  <c r="Y112" i="8" s="1"/>
  <c r="Z112" i="8" s="1"/>
  <c r="X143" i="8"/>
  <c r="Y143" i="8" s="1"/>
  <c r="Z143" i="8" s="1"/>
  <c r="X776" i="8"/>
  <c r="Y776" i="8" s="1"/>
  <c r="Z776" i="8" s="1"/>
  <c r="X748" i="8"/>
  <c r="Y748" i="8" s="1"/>
  <c r="Z748" i="8" s="1"/>
  <c r="X746" i="8"/>
  <c r="Y746" i="8" s="1"/>
  <c r="Z746" i="8" s="1"/>
  <c r="X744" i="8"/>
  <c r="Y744" i="8" s="1"/>
  <c r="Z744" i="8" s="1"/>
  <c r="X742" i="8"/>
  <c r="Y742" i="8" s="1"/>
  <c r="Z742" i="8" s="1"/>
  <c r="X714" i="8"/>
  <c r="Y714" i="8" s="1"/>
  <c r="Z714" i="8" s="1"/>
  <c r="X712" i="8"/>
  <c r="Y712" i="8" s="1"/>
  <c r="Z712" i="8" s="1"/>
  <c r="X710" i="8"/>
  <c r="Y710" i="8" s="1"/>
  <c r="Z710" i="8" s="1"/>
  <c r="X708" i="8"/>
  <c r="Y708" i="8" s="1"/>
  <c r="Z708" i="8" s="1"/>
  <c r="X706" i="8"/>
  <c r="Y706" i="8" s="1"/>
  <c r="Z706" i="8" s="1"/>
  <c r="X685" i="8"/>
  <c r="Y685" i="8" s="1"/>
  <c r="Z685" i="8" s="1"/>
  <c r="X683" i="8"/>
  <c r="Y683" i="8" s="1"/>
  <c r="Z683" i="8" s="1"/>
  <c r="X675" i="8"/>
  <c r="Y675" i="8" s="1"/>
  <c r="Z675" i="8" s="1"/>
  <c r="X668" i="8"/>
  <c r="Y668" i="8" s="1"/>
  <c r="Z668" i="8" s="1"/>
  <c r="X656" i="8"/>
  <c r="Y656" i="8" s="1"/>
  <c r="Z656" i="8" s="1"/>
  <c r="X652" i="8"/>
  <c r="Y652" i="8" s="1"/>
  <c r="Z652" i="8" s="1"/>
  <c r="X648" i="8"/>
  <c r="Y648" i="8" s="1"/>
  <c r="Z648" i="8" s="1"/>
  <c r="X638" i="8"/>
  <c r="Y638" i="8" s="1"/>
  <c r="Z638" i="8" s="1"/>
  <c r="X622" i="8"/>
  <c r="Y622" i="8" s="1"/>
  <c r="Z622" i="8" s="1"/>
  <c r="X620" i="8"/>
  <c r="Y620" i="8" s="1"/>
  <c r="Z620" i="8" s="1"/>
  <c r="X611" i="8"/>
  <c r="Y611" i="8" s="1"/>
  <c r="Z611" i="8" s="1"/>
  <c r="X609" i="8"/>
  <c r="Y609" i="8" s="1"/>
  <c r="Z609" i="8" s="1"/>
  <c r="X545" i="8"/>
  <c r="Y545" i="8" s="1"/>
  <c r="Z545" i="8" s="1"/>
  <c r="X543" i="8"/>
  <c r="Y543" i="8" s="1"/>
  <c r="Z543" i="8" s="1"/>
  <c r="X515" i="8"/>
  <c r="Y515" i="8" s="1"/>
  <c r="Z515" i="8" s="1"/>
  <c r="X513" i="8"/>
  <c r="Y513" i="8" s="1"/>
  <c r="Z513" i="8" s="1"/>
  <c r="X508" i="8"/>
  <c r="Y508" i="8" s="1"/>
  <c r="Z508" i="8" s="1"/>
  <c r="X498" i="8"/>
  <c r="Y498" i="8" s="1"/>
  <c r="Z498" i="8" s="1"/>
  <c r="X482" i="8"/>
  <c r="Y482" i="8" s="1"/>
  <c r="Z482" i="8" s="1"/>
  <c r="X469" i="8"/>
  <c r="Y469" i="8" s="1"/>
  <c r="Z469" i="8" s="1"/>
  <c r="X463" i="8"/>
  <c r="Y463" i="8" s="1"/>
  <c r="Z463" i="8" s="1"/>
  <c r="X437" i="8"/>
  <c r="Y437" i="8" s="1"/>
  <c r="Z437" i="8" s="1"/>
  <c r="X428" i="8"/>
  <c r="Y428" i="8" s="1"/>
  <c r="Z428" i="8" s="1"/>
  <c r="X410" i="8"/>
  <c r="Y410" i="8" s="1"/>
  <c r="Z410" i="8" s="1"/>
  <c r="X405" i="8"/>
  <c r="Y405" i="8" s="1"/>
  <c r="Z405" i="8" s="1"/>
  <c r="X403" i="8"/>
  <c r="Y403" i="8" s="1"/>
  <c r="Z403" i="8" s="1"/>
  <c r="X393" i="8"/>
  <c r="Y393" i="8" s="1"/>
  <c r="Z393" i="8" s="1"/>
  <c r="X388" i="8"/>
  <c r="Y388" i="8" s="1"/>
  <c r="Z388" i="8" s="1"/>
  <c r="X336" i="8"/>
  <c r="Y336" i="8" s="1"/>
  <c r="Z336" i="8" s="1"/>
  <c r="X315" i="8"/>
  <c r="Y315" i="8" s="1"/>
  <c r="Z315" i="8" s="1"/>
  <c r="X303" i="8"/>
  <c r="Y303" i="8" s="1"/>
  <c r="Z303" i="8" s="1"/>
  <c r="X275" i="8"/>
  <c r="Y275" i="8" s="1"/>
  <c r="Z275" i="8" s="1"/>
  <c r="X268" i="8"/>
  <c r="Y268" i="8" s="1"/>
  <c r="Z268" i="8" s="1"/>
  <c r="X250" i="8"/>
  <c r="Y250" i="8" s="1"/>
  <c r="Z250" i="8" s="1"/>
  <c r="X222" i="8"/>
  <c r="Y222" i="8" s="1"/>
  <c r="Z222" i="8" s="1"/>
  <c r="X218" i="8"/>
  <c r="Y218" i="8" s="1"/>
  <c r="Z218" i="8" s="1"/>
  <c r="X196" i="8"/>
  <c r="Y196" i="8" s="1"/>
  <c r="Z196" i="8" s="1"/>
  <c r="X174" i="8"/>
  <c r="Y174" i="8" s="1"/>
  <c r="Z174" i="8" s="1"/>
  <c r="X161" i="8"/>
  <c r="Y161" i="8" s="1"/>
  <c r="Z161" i="8" s="1"/>
  <c r="X116" i="8"/>
  <c r="Y116" i="8" s="1"/>
  <c r="Z116" i="8" s="1"/>
  <c r="X101" i="8"/>
  <c r="Y101" i="8" s="1"/>
  <c r="Z101" i="8" s="1"/>
  <c r="X73" i="8"/>
  <c r="Y73" i="8" s="1"/>
  <c r="Z73" i="8" s="1"/>
  <c r="X46" i="8"/>
  <c r="Y46" i="8" s="1"/>
  <c r="Z46" i="8" s="1"/>
  <c r="X20" i="8"/>
  <c r="Y20" i="8" s="1"/>
  <c r="Z20" i="8" s="1"/>
  <c r="X766" i="8"/>
  <c r="Y766" i="8" s="1"/>
  <c r="Z766" i="8" s="1"/>
  <c r="X736" i="8"/>
  <c r="Y736" i="8" s="1"/>
  <c r="Z736" i="8" s="1"/>
  <c r="X379" i="8"/>
  <c r="Y379" i="8" s="1"/>
  <c r="Z379" i="8" s="1"/>
  <c r="X360" i="8"/>
  <c r="Y360" i="8" s="1"/>
  <c r="Z360" i="8" s="1"/>
  <c r="X339" i="8"/>
  <c r="Y339" i="8" s="1"/>
  <c r="Z339" i="8" s="1"/>
  <c r="X321" i="8"/>
  <c r="Y321" i="8" s="1"/>
  <c r="Z321" i="8" s="1"/>
  <c r="X301" i="8"/>
  <c r="Y301" i="8" s="1"/>
  <c r="Z301" i="8" s="1"/>
  <c r="X292" i="8"/>
  <c r="Y292" i="8" s="1"/>
  <c r="Z292" i="8" s="1"/>
  <c r="X272" i="8"/>
  <c r="Y272" i="8" s="1"/>
  <c r="Z272" i="8" s="1"/>
  <c r="X269" i="8"/>
  <c r="Y269" i="8" s="1"/>
  <c r="Z269" i="8" s="1"/>
  <c r="X262" i="8"/>
  <c r="Y262" i="8" s="1"/>
  <c r="Z262" i="8" s="1"/>
  <c r="X214" i="8"/>
  <c r="Y214" i="8" s="1"/>
  <c r="Z214" i="8" s="1"/>
  <c r="X199" i="8"/>
  <c r="Y199" i="8" s="1"/>
  <c r="Z199" i="8" s="1"/>
  <c r="X22" i="8"/>
  <c r="Y22" i="8" s="1"/>
  <c r="Z22" i="8" s="1"/>
  <c r="X9" i="8"/>
  <c r="Y9" i="8" s="1"/>
  <c r="Z9" i="8" s="1"/>
  <c r="X8" i="8"/>
  <c r="X737" i="8"/>
  <c r="Y737" i="8" s="1"/>
  <c r="Z737" i="8" s="1"/>
  <c r="X518" i="8"/>
  <c r="Y518" i="8" s="1"/>
  <c r="Z518" i="8" s="1"/>
  <c r="X739" i="8"/>
  <c r="Y739" i="8" s="1"/>
  <c r="Z739" i="8" s="1"/>
  <c r="X247" i="8"/>
  <c r="Y247" i="8" s="1"/>
  <c r="Z247" i="8" s="1"/>
  <c r="X155" i="8"/>
  <c r="Y155" i="8" s="1"/>
  <c r="Z155" i="8" s="1"/>
  <c r="X96" i="8"/>
  <c r="Y96" i="8" s="1"/>
  <c r="Z96" i="8" s="1"/>
  <c r="X24" i="8"/>
  <c r="Y24" i="8" s="1"/>
  <c r="Z24" i="8" s="1"/>
  <c r="X765" i="8"/>
  <c r="Y765" i="8" s="1"/>
  <c r="Z765" i="8" s="1"/>
  <c r="X738" i="8"/>
  <c r="Y738" i="8" s="1"/>
  <c r="Z738" i="8" s="1"/>
  <c r="X536" i="8"/>
  <c r="Y536" i="8" s="1"/>
  <c r="Z536" i="8" s="1"/>
  <c r="X517" i="8"/>
  <c r="Y517" i="8" s="1"/>
  <c r="Z517" i="8" s="1"/>
  <c r="X241" i="8"/>
  <c r="Y241" i="8" s="1"/>
  <c r="Z241" i="8" s="1"/>
  <c r="X217" i="8"/>
  <c r="Y217" i="8" s="1"/>
  <c r="Z217" i="8" s="1"/>
  <c r="X201" i="8"/>
  <c r="Y201" i="8" s="1"/>
  <c r="Z201" i="8" s="1"/>
  <c r="X177" i="8"/>
  <c r="Y177" i="8" s="1"/>
  <c r="Z177" i="8" s="1"/>
  <c r="X158" i="8"/>
  <c r="Y158" i="8" s="1"/>
  <c r="Z158" i="8" s="1"/>
  <c r="X120" i="8"/>
  <c r="Y120" i="8" s="1"/>
  <c r="Z120" i="8" s="1"/>
  <c r="X35" i="8"/>
  <c r="X763" i="8"/>
  <c r="Y763" i="8" s="1"/>
  <c r="Z763" i="8" s="1"/>
  <c r="X363" i="8"/>
  <c r="Y363" i="8" s="1"/>
  <c r="Z363" i="8" s="1"/>
  <c r="X144" i="8"/>
  <c r="Y144" i="8" s="1"/>
  <c r="Z144" i="8" s="1"/>
  <c r="X362" i="8"/>
  <c r="Y362" i="8" s="1"/>
  <c r="Z362" i="8" s="1"/>
  <c r="X145" i="8"/>
  <c r="Y145" i="8" s="1"/>
  <c r="Z145" i="8" s="1"/>
  <c r="X64" i="8"/>
  <c r="Y64" i="8" s="1"/>
  <c r="Z64" i="8" s="1"/>
  <c r="X44" i="8"/>
  <c r="Y44" i="8" s="1"/>
  <c r="Z44" i="8" s="1"/>
  <c r="X762" i="8"/>
  <c r="Y762" i="8" s="1"/>
  <c r="Z762" i="8" s="1"/>
  <c r="X378" i="8"/>
  <c r="Y378" i="8" s="1"/>
  <c r="Z378" i="8" s="1"/>
  <c r="X358" i="8"/>
  <c r="Y358" i="8" s="1"/>
  <c r="Z358" i="8" s="1"/>
  <c r="X239" i="8"/>
  <c r="Y239" i="8" s="1"/>
  <c r="Z239" i="8" s="1"/>
  <c r="X36" i="8"/>
  <c r="Y36" i="8" s="1"/>
  <c r="Z36" i="8" s="1"/>
  <c r="X27" i="8"/>
  <c r="Y27" i="8" s="1"/>
  <c r="Z27" i="8" s="1"/>
  <c r="X734" i="8"/>
  <c r="Y734" i="8" s="1"/>
  <c r="Z734" i="8" s="1"/>
  <c r="X568" i="8"/>
  <c r="Y568" i="8" s="1"/>
  <c r="Z568" i="8" s="1"/>
  <c r="X540" i="8"/>
  <c r="Y540" i="8" s="1"/>
  <c r="Z540" i="8" s="1"/>
  <c r="X159" i="8"/>
  <c r="Y159" i="8" s="1"/>
  <c r="Z159" i="8" s="1"/>
  <c r="X728" i="8"/>
  <c r="Y728" i="8" s="1"/>
  <c r="Z728" i="8" s="1"/>
  <c r="X727" i="8"/>
  <c r="Y727" i="8" s="1"/>
  <c r="Z727" i="8" s="1"/>
  <c r="X692" i="8"/>
  <c r="Y692" i="8" s="1"/>
  <c r="Z692" i="8" s="1"/>
  <c r="X691" i="8"/>
  <c r="Y691" i="8" s="1"/>
  <c r="Z691" i="8" s="1"/>
  <c r="X614" i="8"/>
  <c r="Y614" i="8" s="1"/>
  <c r="Z614" i="8" s="1"/>
  <c r="X587" i="8"/>
  <c r="Y587" i="8" s="1"/>
  <c r="Z587" i="8" s="1"/>
  <c r="X459" i="8"/>
  <c r="Y459" i="8" s="1"/>
  <c r="Z459" i="8" s="1"/>
  <c r="X456" i="8"/>
  <c r="Y456" i="8" s="1"/>
  <c r="Z456" i="8" s="1"/>
  <c r="X368" i="8"/>
  <c r="Y368" i="8" s="1"/>
  <c r="Z368" i="8" s="1"/>
  <c r="X367" i="8"/>
  <c r="Y367" i="8" s="1"/>
  <c r="Z367" i="8" s="1"/>
  <c r="X340" i="8"/>
  <c r="Y340" i="8" s="1"/>
  <c r="Z340" i="8" s="1"/>
  <c r="X338" i="8"/>
  <c r="Y338" i="8" s="1"/>
  <c r="Z338" i="8" s="1"/>
  <c r="X333" i="8"/>
  <c r="Y333" i="8" s="1"/>
  <c r="Z333" i="8" s="1"/>
  <c r="X313" i="8"/>
  <c r="Y313" i="8" s="1"/>
  <c r="Z313" i="8" s="1"/>
  <c r="X312" i="8"/>
  <c r="Y312" i="8" s="1"/>
  <c r="Z312" i="8" s="1"/>
  <c r="X311" i="8"/>
  <c r="Y311" i="8" s="1"/>
  <c r="Z311" i="8" s="1"/>
  <c r="X310" i="8"/>
  <c r="Y310" i="8" s="1"/>
  <c r="Z310" i="8" s="1"/>
  <c r="X271" i="8"/>
  <c r="Y271" i="8" s="1"/>
  <c r="Z271" i="8" s="1"/>
  <c r="X259" i="8"/>
  <c r="Y259" i="8" s="1"/>
  <c r="Z259" i="8" s="1"/>
  <c r="X257" i="8"/>
  <c r="Y257" i="8" s="1"/>
  <c r="Z257" i="8" s="1"/>
  <c r="X188" i="8"/>
  <c r="Y188" i="8" s="1"/>
  <c r="Z188" i="8" s="1"/>
  <c r="X186" i="8"/>
  <c r="Y186" i="8" s="1"/>
  <c r="Z186" i="8" s="1"/>
  <c r="X170" i="8"/>
  <c r="Y170" i="8" s="1"/>
  <c r="Z170" i="8" s="1"/>
  <c r="X153" i="8"/>
  <c r="Y153" i="8" s="1"/>
  <c r="Z153" i="8" s="1"/>
  <c r="X111" i="8"/>
  <c r="Y111" i="8" s="1"/>
  <c r="Z111" i="8" s="1"/>
  <c r="X94" i="8"/>
  <c r="Y94" i="8" s="1"/>
  <c r="Z94" i="8" s="1"/>
  <c r="X93" i="8"/>
  <c r="Y93" i="8" s="1"/>
  <c r="Z93" i="8" s="1"/>
  <c r="X90" i="8"/>
  <c r="Y90" i="8" s="1"/>
  <c r="Z90" i="8" s="1"/>
  <c r="X76" i="8"/>
  <c r="Y76" i="8" s="1"/>
  <c r="Z76" i="8" s="1"/>
  <c r="X75" i="8"/>
  <c r="Y75" i="8" s="1"/>
  <c r="Z75" i="8" s="1"/>
  <c r="X74" i="8"/>
  <c r="Y74" i="8" s="1"/>
  <c r="Z74" i="8" s="1"/>
  <c r="X60" i="8"/>
  <c r="Y60" i="8" s="1"/>
  <c r="Z60" i="8" s="1"/>
  <c r="X59" i="8"/>
  <c r="Y59" i="8" s="1"/>
  <c r="Z59" i="8" s="1"/>
  <c r="X58" i="8"/>
  <c r="Y58" i="8" s="1"/>
  <c r="Z58" i="8" s="1"/>
  <c r="X57" i="8"/>
  <c r="Y57" i="8" s="1"/>
  <c r="Z57" i="8" s="1"/>
  <c r="X55" i="8"/>
  <c r="Y55" i="8" s="1"/>
  <c r="Z55" i="8" s="1"/>
  <c r="X524" i="8"/>
  <c r="Y524" i="8" s="1"/>
  <c r="Z524" i="8" s="1"/>
  <c r="X243" i="8"/>
  <c r="Y243" i="8" s="1"/>
  <c r="Z243" i="8" s="1"/>
  <c r="X86" i="8"/>
  <c r="Y86" i="8" s="1"/>
  <c r="Z86" i="8" s="1"/>
  <c r="X30" i="8"/>
  <c r="Y30" i="8" s="1"/>
  <c r="Z30" i="8" s="1"/>
  <c r="X764" i="8"/>
  <c r="Y764" i="8" s="1"/>
  <c r="Z764" i="8" s="1"/>
  <c r="X732" i="8"/>
  <c r="Y732" i="8" s="1"/>
  <c r="Z732" i="8" s="1"/>
  <c r="X533" i="8"/>
  <c r="Y533" i="8" s="1"/>
  <c r="Z533" i="8" s="1"/>
  <c r="X240" i="8"/>
  <c r="Y240" i="8" s="1"/>
  <c r="Z240" i="8" s="1"/>
  <c r="X178" i="8"/>
  <c r="Y178" i="8" s="1"/>
  <c r="Z178" i="8" s="1"/>
  <c r="X156" i="8"/>
  <c r="Y156" i="8" s="1"/>
  <c r="Z156" i="8" s="1"/>
  <c r="X132" i="8"/>
  <c r="Y132" i="8" s="1"/>
  <c r="Z132" i="8" s="1"/>
  <c r="X99" i="8"/>
  <c r="Y99" i="8" s="1"/>
  <c r="Z99" i="8" s="1"/>
  <c r="X25" i="8"/>
  <c r="Y25" i="8" s="1"/>
  <c r="Z25" i="8" s="1"/>
  <c r="X65" i="8"/>
  <c r="Y65" i="8" s="1"/>
  <c r="Z65" i="8" s="1"/>
  <c r="Z391" i="8"/>
  <c r="Z331" i="8"/>
  <c r="Z328" i="8"/>
  <c r="Z325" i="8"/>
  <c r="Z236" i="8"/>
  <c r="Z193" i="8"/>
  <c r="Z183" i="8"/>
  <c r="Z164" i="8"/>
  <c r="Z147" i="8"/>
  <c r="Z53" i="8"/>
  <c r="Y391" i="8"/>
  <c r="Y331" i="8"/>
  <c r="Y328" i="8"/>
  <c r="Y325" i="8"/>
  <c r="Y236" i="8"/>
  <c r="Y193" i="8"/>
  <c r="Y183" i="8"/>
  <c r="Y164" i="8"/>
  <c r="Y147" i="8"/>
  <c r="Y53" i="8"/>
  <c r="Z43" i="8"/>
  <c r="Y43" i="8"/>
  <c r="X735" i="8"/>
  <c r="Y735" i="8" s="1"/>
  <c r="Z735" i="8" s="1"/>
  <c r="X532" i="8"/>
  <c r="Y532" i="8" s="1"/>
  <c r="Z532" i="8" s="1"/>
  <c r="X534" i="8"/>
  <c r="Y534" i="8" s="1"/>
  <c r="Z534" i="8" s="1"/>
  <c r="Z15" i="8"/>
  <c r="Y15" i="8"/>
  <c r="X23" i="8"/>
  <c r="Y23" i="8" s="1"/>
  <c r="Z23" i="8" s="1"/>
  <c r="X4" i="8"/>
  <c r="Y4" i="8" s="1"/>
  <c r="Z4" i="8" s="1"/>
  <c r="X5" i="8"/>
  <c r="Y5" i="8" s="1"/>
  <c r="Z5" i="8" s="1"/>
  <c r="X6" i="8"/>
  <c r="Y6" i="8" s="1"/>
  <c r="Z6" i="8" s="1"/>
  <c r="Y8" i="8"/>
  <c r="Z8" i="8" s="1"/>
  <c r="X10" i="8"/>
  <c r="Y10" i="8" s="1"/>
  <c r="Z10" i="8" s="1"/>
  <c r="X11" i="8"/>
  <c r="Y11" i="8" s="1"/>
  <c r="Z11" i="8" s="1"/>
  <c r="X12" i="8"/>
  <c r="Y12" i="8" s="1"/>
  <c r="Z12" i="8" s="1"/>
  <c r="X14" i="8"/>
  <c r="Y14" i="8" s="1"/>
  <c r="Z14" i="8" s="1"/>
  <c r="Y26" i="8"/>
  <c r="Z26" i="8" s="1"/>
  <c r="X28" i="8"/>
  <c r="Y28" i="8" s="1"/>
  <c r="Z28" i="8" s="1"/>
  <c r="X29" i="8"/>
  <c r="Y29" i="8" s="1"/>
  <c r="Z29" i="8" s="1"/>
  <c r="X33" i="8"/>
  <c r="Y33" i="8" s="1"/>
  <c r="Z33" i="8" s="1"/>
  <c r="Y35" i="8"/>
  <c r="Z35" i="8" s="1"/>
  <c r="X37" i="8"/>
  <c r="Y37" i="8" s="1"/>
  <c r="Z37" i="8" s="1"/>
  <c r="X399" i="8"/>
  <c r="Y399" i="8" s="1"/>
  <c r="Z399" i="8" s="1"/>
  <c r="X401" i="8"/>
  <c r="Y401" i="8" s="1"/>
  <c r="Z401" i="8" s="1"/>
  <c r="X414" i="8"/>
  <c r="Y414" i="8" s="1"/>
  <c r="Z414" i="8" s="1"/>
  <c r="X416" i="8"/>
  <c r="Y416" i="8" s="1"/>
  <c r="Z416" i="8" s="1"/>
  <c r="X418" i="8"/>
  <c r="Y418" i="8" s="1"/>
  <c r="Z418" i="8" s="1"/>
  <c r="X420" i="8"/>
  <c r="Y420" i="8" s="1"/>
  <c r="Z420" i="8" s="1"/>
  <c r="X422" i="8"/>
  <c r="Y422" i="8" s="1"/>
  <c r="Z422" i="8" s="1"/>
  <c r="X424" i="8"/>
  <c r="Y424" i="8" s="1"/>
  <c r="Z424" i="8" s="1"/>
  <c r="X426" i="8"/>
  <c r="Y426" i="8" s="1"/>
  <c r="Z426" i="8" s="1"/>
  <c r="X430" i="8"/>
  <c r="Y430" i="8" s="1"/>
  <c r="Z430" i="8" s="1"/>
  <c r="X433" i="8"/>
  <c r="Y433" i="8" s="1"/>
  <c r="Z433" i="8" s="1"/>
  <c r="X447" i="8"/>
  <c r="Y447" i="8" s="1"/>
  <c r="Z447" i="8" s="1"/>
  <c r="X451" i="8"/>
  <c r="Y451" i="8" s="1"/>
  <c r="Z451" i="8" s="1"/>
  <c r="X457" i="8"/>
  <c r="Y457" i="8" s="1"/>
  <c r="Z457" i="8" s="1"/>
  <c r="X465" i="8"/>
  <c r="Y465" i="8" s="1"/>
  <c r="Z465" i="8" s="1"/>
  <c r="X471" i="8"/>
  <c r="Y471" i="8" s="1"/>
  <c r="Z471" i="8" s="1"/>
  <c r="X473" i="8"/>
  <c r="Y473" i="8" s="1"/>
  <c r="Z473" i="8" s="1"/>
  <c r="X477" i="8"/>
  <c r="Y477" i="8" s="1"/>
  <c r="Z477" i="8" s="1"/>
  <c r="X481" i="8"/>
  <c r="Y481" i="8" s="1"/>
  <c r="Z481" i="8" s="1"/>
  <c r="X485" i="8"/>
  <c r="Y485" i="8" s="1"/>
  <c r="Z485" i="8" s="1"/>
  <c r="X487" i="8"/>
  <c r="Y487" i="8" s="1"/>
  <c r="Z487" i="8" s="1"/>
  <c r="X488" i="8"/>
  <c r="Y488" i="8" s="1"/>
  <c r="Z488" i="8" s="1"/>
  <c r="X489" i="8"/>
  <c r="Y489" i="8" s="1"/>
  <c r="Z489" i="8" s="1"/>
  <c r="X490" i="8"/>
  <c r="Y490" i="8" s="1"/>
  <c r="Z490" i="8" s="1"/>
  <c r="X492" i="8"/>
  <c r="Y492" i="8" s="1"/>
  <c r="Z492" i="8" s="1"/>
  <c r="X493" i="8"/>
  <c r="Y493" i="8" s="1"/>
  <c r="Z493" i="8" s="1"/>
  <c r="X495" i="8"/>
  <c r="Y495" i="8" s="1"/>
  <c r="Z495" i="8" s="1"/>
  <c r="X500" i="8"/>
  <c r="Y500" i="8" s="1"/>
  <c r="Z500" i="8" s="1"/>
  <c r="X501" i="8"/>
  <c r="Y501" i="8" s="1"/>
  <c r="Z501" i="8" s="1"/>
  <c r="X504" i="8"/>
  <c r="Y504" i="8" s="1"/>
  <c r="Z504" i="8" s="1"/>
  <c r="X505" i="8"/>
  <c r="Y505" i="8" s="1"/>
  <c r="Z505" i="8" s="1"/>
  <c r="X506" i="8"/>
  <c r="Y506" i="8" s="1"/>
  <c r="Z506" i="8" s="1"/>
  <c r="X541" i="8"/>
  <c r="Y541" i="8" s="1"/>
  <c r="Z541" i="8" s="1"/>
  <c r="X542" i="8"/>
  <c r="Y542" i="8" s="1"/>
  <c r="Z542" i="8" s="1"/>
  <c r="X548" i="8"/>
  <c r="Y548" i="8" s="1"/>
  <c r="Z548" i="8" s="1"/>
  <c r="X550" i="8"/>
  <c r="Y550" i="8" s="1"/>
  <c r="Z550" i="8" s="1"/>
  <c r="X551" i="8"/>
  <c r="Y551" i="8" s="1"/>
  <c r="Z551" i="8" s="1"/>
  <c r="X554" i="8"/>
  <c r="Y554" i="8" s="1"/>
  <c r="Z554" i="8" s="1"/>
  <c r="X557" i="8"/>
  <c r="Y557" i="8" s="1"/>
  <c r="Z557" i="8" s="1"/>
  <c r="X558" i="8"/>
  <c r="Y558" i="8" s="1"/>
  <c r="Z558" i="8" s="1"/>
  <c r="X562" i="8"/>
  <c r="Y562" i="8" s="1"/>
  <c r="Z562" i="8" s="1"/>
  <c r="X563" i="8"/>
  <c r="Y563" i="8" s="1"/>
  <c r="Z563" i="8" s="1"/>
  <c r="X577" i="8"/>
  <c r="Y577" i="8" s="1"/>
  <c r="Z577" i="8" s="1"/>
  <c r="X579" i="8"/>
  <c r="Y579" i="8" s="1"/>
  <c r="Z579" i="8" s="1"/>
  <c r="X585" i="8"/>
  <c r="Y585" i="8" s="1"/>
  <c r="Z585" i="8" s="1"/>
  <c r="X598" i="8"/>
  <c r="Y598" i="8" s="1"/>
  <c r="Z598" i="8" s="1"/>
  <c r="X600" i="8"/>
  <c r="Y600" i="8" s="1"/>
  <c r="Z600" i="8" s="1"/>
  <c r="X601" i="8"/>
  <c r="Y601" i="8" s="1"/>
  <c r="Z601" i="8" s="1"/>
  <c r="X602" i="8"/>
  <c r="Y602" i="8" s="1"/>
  <c r="Z602" i="8" s="1"/>
  <c r="X603" i="8"/>
  <c r="Y603" i="8" s="1"/>
  <c r="Z603" i="8" s="1"/>
  <c r="X624" i="8"/>
  <c r="Y624" i="8" s="1"/>
  <c r="Z624" i="8" s="1"/>
  <c r="X626" i="8"/>
  <c r="Y626" i="8" s="1"/>
  <c r="Z626" i="8" s="1"/>
  <c r="X628" i="8"/>
  <c r="Y628" i="8" s="1"/>
  <c r="Z628" i="8" s="1"/>
  <c r="X630" i="8"/>
  <c r="Y630" i="8" s="1"/>
  <c r="Z630" i="8" s="1"/>
  <c r="X632" i="8"/>
  <c r="Y632" i="8" s="1"/>
  <c r="Z632" i="8" s="1"/>
  <c r="X634" i="8"/>
  <c r="Y634" i="8" s="1"/>
  <c r="Z634" i="8" s="1"/>
  <c r="X636" i="8"/>
  <c r="Y636" i="8" s="1"/>
  <c r="Z636" i="8" s="1"/>
  <c r="X650" i="8"/>
  <c r="Y650" i="8" s="1"/>
  <c r="Z650" i="8" s="1"/>
  <c r="X654" i="8"/>
  <c r="Y654" i="8" s="1"/>
  <c r="Z654" i="8" s="1"/>
  <c r="X658" i="8"/>
  <c r="Y658" i="8" s="1"/>
  <c r="Z658" i="8" s="1"/>
  <c r="X673" i="8"/>
  <c r="Y673" i="8" s="1"/>
  <c r="Z673" i="8" s="1"/>
  <c r="X677" i="8"/>
  <c r="Y677" i="8" s="1"/>
  <c r="Z677" i="8" s="1"/>
  <c r="X679" i="8"/>
  <c r="Y679" i="8" s="1"/>
  <c r="Z679" i="8" s="1"/>
  <c r="X681" i="8"/>
  <c r="Y681" i="8" s="1"/>
  <c r="Z681" i="8" s="1"/>
  <c r="X687" i="8"/>
  <c r="Y687" i="8" s="1"/>
  <c r="Z687" i="8" s="1"/>
  <c r="X693" i="8"/>
  <c r="Y693" i="8" s="1"/>
  <c r="Z693" i="8" s="1"/>
  <c r="X695" i="8"/>
  <c r="Y695" i="8" s="1"/>
  <c r="Z695" i="8" s="1"/>
  <c r="X696" i="8"/>
  <c r="Y696" i="8" s="1"/>
  <c r="Z696" i="8" s="1"/>
  <c r="X697" i="8"/>
  <c r="Y697" i="8" s="1"/>
  <c r="Z697" i="8" s="1"/>
  <c r="X698" i="8"/>
  <c r="Y698" i="8" s="1"/>
  <c r="Z698" i="8" s="1"/>
  <c r="X699" i="8"/>
  <c r="Y699" i="8" s="1"/>
  <c r="Z699" i="8" s="1"/>
  <c r="X700" i="8"/>
  <c r="Y700" i="8" s="1"/>
  <c r="Z700" i="8" s="1"/>
  <c r="X701" i="8"/>
  <c r="Y701" i="8" s="1"/>
  <c r="Z701" i="8" s="1"/>
  <c r="X702" i="8"/>
  <c r="Y702" i="8" s="1"/>
  <c r="Z702" i="8" s="1"/>
  <c r="X703" i="8"/>
  <c r="Y703" i="8" s="1"/>
  <c r="Z703" i="8" s="1"/>
  <c r="X704" i="8"/>
  <c r="Y704" i="8" s="1"/>
  <c r="Z704" i="8" s="1"/>
  <c r="X705" i="8"/>
  <c r="Y705" i="8" s="1"/>
  <c r="Z705" i="8" s="1"/>
  <c r="X716" i="8"/>
  <c r="Y716" i="8" s="1"/>
  <c r="Z716" i="8" s="1"/>
  <c r="X750" i="8"/>
  <c r="Y750" i="8" s="1"/>
  <c r="Z750" i="8" s="1"/>
  <c r="X751" i="8"/>
  <c r="Y751" i="8" s="1"/>
  <c r="Z751" i="8" s="1"/>
  <c r="X752" i="8"/>
  <c r="Y752" i="8" s="1"/>
  <c r="Z752" i="8" s="1"/>
  <c r="X753" i="8"/>
  <c r="Y753" i="8" s="1"/>
  <c r="Z753" i="8" s="1"/>
  <c r="X754" i="8"/>
  <c r="Y754" i="8" s="1"/>
  <c r="Z754" i="8" s="1"/>
  <c r="X755" i="8"/>
  <c r="Y755" i="8" s="1"/>
  <c r="Z755" i="8" s="1"/>
  <c r="X758" i="8"/>
  <c r="Y758" i="8" s="1"/>
  <c r="Z758" i="8" s="1"/>
  <c r="X770" i="8"/>
  <c r="Y770" i="8" s="1"/>
  <c r="Z770" i="8" s="1"/>
  <c r="X774" i="8"/>
  <c r="Y774" i="8" s="1"/>
  <c r="Z774" i="8" s="1"/>
  <c r="X624" i="7"/>
  <c r="Y624" i="7" s="1"/>
  <c r="Z624" i="7" s="1"/>
  <c r="X2" i="8"/>
  <c r="Y2" i="8" s="1"/>
  <c r="Z2" i="8" s="1"/>
  <c r="X671" i="7"/>
  <c r="Y671" i="7" s="1"/>
  <c r="Z671" i="7" s="1"/>
  <c r="X596" i="7"/>
  <c r="Y596" i="7" s="1"/>
  <c r="Z596" i="7" s="1"/>
  <c r="X580" i="7"/>
  <c r="Y580" i="7" s="1"/>
  <c r="Z580" i="7" s="1"/>
  <c r="X579" i="7"/>
  <c r="Y579" i="7" s="1"/>
  <c r="Z579" i="7" s="1"/>
  <c r="X466" i="7"/>
  <c r="Y466" i="7" s="1"/>
  <c r="Z466" i="7" s="1"/>
  <c r="X449" i="7"/>
  <c r="Y449" i="7" s="1"/>
  <c r="Z449" i="7" s="1"/>
  <c r="X680" i="7"/>
  <c r="Y680" i="7" s="1"/>
  <c r="Z680" i="7" s="1"/>
  <c r="X679" i="7"/>
  <c r="X672" i="7"/>
  <c r="Y672" i="7" s="1"/>
  <c r="Z672" i="7" s="1"/>
  <c r="X657" i="7"/>
  <c r="Y657" i="7" s="1"/>
  <c r="Z657" i="7" s="1"/>
  <c r="X601" i="7"/>
  <c r="Y601" i="7" s="1"/>
  <c r="Z601" i="7" s="1"/>
  <c r="X600" i="7"/>
  <c r="Y600" i="7" s="1"/>
  <c r="Z600" i="7" s="1"/>
  <c r="X556" i="7"/>
  <c r="Y556" i="7" s="1"/>
  <c r="Z556" i="7" s="1"/>
  <c r="X555" i="7"/>
  <c r="X485" i="7"/>
  <c r="Y485" i="7" s="1"/>
  <c r="Z485" i="7" s="1"/>
  <c r="X439" i="7"/>
  <c r="Z663" i="7"/>
  <c r="Z656" i="7"/>
  <c r="Z630" i="7"/>
  <c r="Z576" i="7"/>
  <c r="Z574" i="7"/>
  <c r="Z572" i="7"/>
  <c r="Z570" i="7"/>
  <c r="Z562" i="7"/>
  <c r="Z551" i="7"/>
  <c r="Z546" i="7"/>
  <c r="Z541" i="7"/>
  <c r="Z539" i="7"/>
  <c r="Z507" i="7"/>
  <c r="Z506" i="7"/>
  <c r="Z505" i="7"/>
  <c r="Z504" i="7"/>
  <c r="Z503" i="7"/>
  <c r="Z496" i="7"/>
  <c r="Z494" i="7"/>
  <c r="Z492" i="7"/>
  <c r="Z490" i="7"/>
  <c r="Z488" i="7"/>
  <c r="Z483" i="7"/>
  <c r="Z481" i="7"/>
  <c r="Z479" i="7"/>
  <c r="Z474" i="7"/>
  <c r="Z464" i="7"/>
  <c r="Z462" i="7"/>
  <c r="Z460" i="7"/>
  <c r="Z456" i="7"/>
  <c r="Z428" i="7"/>
  <c r="Z406" i="7"/>
  <c r="Z386" i="7"/>
  <c r="Z383" i="7"/>
  <c r="Z380" i="7"/>
  <c r="Z377" i="7"/>
  <c r="Z374" i="7"/>
  <c r="Z371" i="7"/>
  <c r="Z368" i="7"/>
  <c r="Z363" i="7"/>
  <c r="Z361" i="7"/>
  <c r="Z359" i="7"/>
  <c r="Z354" i="7"/>
  <c r="Z331" i="7"/>
  <c r="Z330" i="7"/>
  <c r="Z325" i="7"/>
  <c r="Z323" i="7"/>
  <c r="Z309" i="7"/>
  <c r="Z307" i="7"/>
  <c r="Z305" i="7"/>
  <c r="Z303" i="7"/>
  <c r="Z301" i="7"/>
  <c r="Z299" i="7"/>
  <c r="Z297" i="7"/>
  <c r="Z295" i="7"/>
  <c r="Z293" i="7"/>
  <c r="Z290" i="7"/>
  <c r="Z285" i="7"/>
  <c r="Z283" i="7"/>
  <c r="Z281" i="7"/>
  <c r="Z278" i="7"/>
  <c r="Z273" i="7"/>
  <c r="Z271" i="7"/>
  <c r="Z263" i="7"/>
  <c r="Z261" i="7"/>
  <c r="Z259" i="7"/>
  <c r="Z254" i="7"/>
  <c r="Z252" i="7"/>
  <c r="Z250" i="7"/>
  <c r="Z247" i="7"/>
  <c r="Z245" i="7"/>
  <c r="Z243" i="7"/>
  <c r="Z241" i="7"/>
  <c r="Z238" i="7"/>
  <c r="Z236" i="7"/>
  <c r="Z234" i="7"/>
  <c r="Z232" i="7"/>
  <c r="Z230" i="7"/>
  <c r="Z228" i="7"/>
  <c r="Z224" i="7"/>
  <c r="Z222" i="7"/>
  <c r="Z205" i="7"/>
  <c r="Z194" i="7"/>
  <c r="Z192" i="7"/>
  <c r="Z190" i="7"/>
  <c r="Z188" i="7"/>
  <c r="Z186" i="7"/>
  <c r="Z181" i="7"/>
  <c r="Z178" i="7"/>
  <c r="Z176" i="7"/>
  <c r="Z174" i="7"/>
  <c r="Z171" i="7"/>
  <c r="Z169" i="7"/>
  <c r="Z165" i="7"/>
  <c r="Z156" i="7"/>
  <c r="Z154" i="7"/>
  <c r="Z152" i="7"/>
  <c r="Z150" i="7"/>
  <c r="Z147" i="7"/>
  <c r="Z145" i="7"/>
  <c r="Z142" i="7"/>
  <c r="Z140" i="7"/>
  <c r="Z138" i="7"/>
  <c r="Z137" i="7"/>
  <c r="Z135" i="7"/>
  <c r="Z133" i="7"/>
  <c r="Z132" i="7"/>
  <c r="Z125" i="7"/>
  <c r="Z121" i="7"/>
  <c r="Z112" i="7"/>
  <c r="Z110" i="7"/>
  <c r="Z105" i="7"/>
  <c r="Z102" i="7"/>
  <c r="Z97" i="7"/>
  <c r="Z92" i="7"/>
  <c r="Z90" i="7"/>
  <c r="Z84" i="7"/>
  <c r="Z82" i="7"/>
  <c r="Z80" i="7"/>
  <c r="Z75" i="7"/>
  <c r="Z73" i="7"/>
  <c r="Z70" i="7"/>
  <c r="Z67" i="7"/>
  <c r="Z65" i="7"/>
  <c r="Z62" i="7"/>
  <c r="Z60" i="7"/>
  <c r="Z58" i="7"/>
  <c r="Z54" i="7"/>
  <c r="Z51" i="7"/>
  <c r="Z49" i="7"/>
  <c r="Z38" i="7"/>
  <c r="Z36" i="7"/>
  <c r="Z33" i="7"/>
  <c r="Z31" i="7"/>
  <c r="Z28" i="7"/>
  <c r="Z23" i="7"/>
  <c r="Z21" i="7"/>
  <c r="Z17" i="7"/>
  <c r="Z12" i="7"/>
  <c r="Z11" i="7"/>
  <c r="Z10" i="7"/>
  <c r="Z6" i="7"/>
  <c r="Z3" i="7"/>
  <c r="Z701" i="7"/>
  <c r="Z698" i="7"/>
  <c r="Z696" i="7"/>
  <c r="Z693" i="7"/>
  <c r="Z683" i="7"/>
  <c r="Z681" i="7"/>
  <c r="Z667" i="7"/>
  <c r="Z662" i="7"/>
  <c r="Z655" i="7"/>
  <c r="Z651" i="7"/>
  <c r="Z650" i="7"/>
  <c r="Z649" i="7"/>
  <c r="Z635" i="7"/>
  <c r="Z628" i="7"/>
  <c r="Z625" i="7"/>
  <c r="Z622" i="7"/>
  <c r="Z619" i="7"/>
  <c r="Z617" i="7"/>
  <c r="Z616" i="7"/>
  <c r="Z611" i="7"/>
  <c r="Z597" i="7"/>
  <c r="Z590" i="7"/>
  <c r="Z589" i="7"/>
  <c r="Z588" i="7"/>
  <c r="Z584" i="7"/>
  <c r="Z582" i="7"/>
  <c r="Z578" i="7"/>
  <c r="Z577" i="7"/>
  <c r="Z567" i="7"/>
  <c r="Z554" i="7"/>
  <c r="Z553" i="7"/>
  <c r="Z552" i="7"/>
  <c r="Z542" i="7"/>
  <c r="Z509" i="7"/>
  <c r="Z486" i="7"/>
  <c r="Z442" i="7"/>
  <c r="Z434" i="7"/>
  <c r="Z432" i="7"/>
  <c r="Z431" i="7"/>
  <c r="Z430" i="7"/>
  <c r="Z429" i="7"/>
  <c r="Z423" i="7"/>
  <c r="Z422" i="7"/>
  <c r="Z421" i="7"/>
  <c r="Z420" i="7"/>
  <c r="Z418" i="7"/>
  <c r="Z408" i="7"/>
  <c r="Z405" i="7"/>
  <c r="Z392" i="7"/>
  <c r="Z385" i="7"/>
  <c r="Z382" i="7"/>
  <c r="Z379" i="7"/>
  <c r="Z376" i="7"/>
  <c r="Z373" i="7"/>
  <c r="Z370" i="7"/>
  <c r="Z367" i="7"/>
  <c r="Z353" i="7"/>
  <c r="Z264" i="7"/>
  <c r="Z201" i="7"/>
  <c r="Z196" i="7"/>
  <c r="Z163" i="7"/>
  <c r="Z148" i="7"/>
  <c r="Z136" i="7"/>
  <c r="Z134" i="7"/>
  <c r="Z122" i="7"/>
  <c r="Z114" i="7"/>
  <c r="Z99" i="7"/>
  <c r="Z71" i="7"/>
  <c r="Z68" i="7"/>
  <c r="Z13" i="7"/>
  <c r="Y701" i="7"/>
  <c r="Y698" i="7"/>
  <c r="Y696" i="7"/>
  <c r="Y693" i="7"/>
  <c r="Y683" i="7"/>
  <c r="Y681" i="7"/>
  <c r="Y667" i="7"/>
  <c r="Y662" i="7"/>
  <c r="Y655" i="7"/>
  <c r="Y651" i="7"/>
  <c r="Y650" i="7"/>
  <c r="Y649" i="7"/>
  <c r="Y635" i="7"/>
  <c r="Y628" i="7"/>
  <c r="Y625" i="7"/>
  <c r="Y622" i="7"/>
  <c r="Y619" i="7"/>
  <c r="Y617" i="7"/>
  <c r="Y616" i="7"/>
  <c r="Y611" i="7"/>
  <c r="Y597" i="7"/>
  <c r="Y590" i="7"/>
  <c r="Y589" i="7"/>
  <c r="Y588" i="7"/>
  <c r="Y584" i="7"/>
  <c r="Y582" i="7"/>
  <c r="Y578" i="7"/>
  <c r="Y577" i="7"/>
  <c r="Y567" i="7"/>
  <c r="Y554" i="7"/>
  <c r="Y553" i="7"/>
  <c r="Y552" i="7"/>
  <c r="Y542" i="7"/>
  <c r="Y509" i="7"/>
  <c r="Y486" i="7"/>
  <c r="Y442" i="7"/>
  <c r="Y434" i="7"/>
  <c r="Y432" i="7"/>
  <c r="Y431" i="7"/>
  <c r="Y430" i="7"/>
  <c r="Y429" i="7"/>
  <c r="Y423" i="7"/>
  <c r="Y422" i="7"/>
  <c r="Y421" i="7"/>
  <c r="Y420" i="7"/>
  <c r="Y418" i="7"/>
  <c r="Y408" i="7"/>
  <c r="Y405" i="7"/>
  <c r="Y392" i="7"/>
  <c r="Y385" i="7"/>
  <c r="Y382" i="7"/>
  <c r="Y379" i="7"/>
  <c r="Y376" i="7"/>
  <c r="Y373" i="7"/>
  <c r="Y370" i="7"/>
  <c r="Y367" i="7"/>
  <c r="Y353" i="7"/>
  <c r="Y264" i="7"/>
  <c r="Y201" i="7"/>
  <c r="Y196" i="7"/>
  <c r="Y163" i="7"/>
  <c r="Y148" i="7"/>
  <c r="Y136" i="7"/>
  <c r="Y134" i="7"/>
  <c r="Y122" i="7"/>
  <c r="Y114" i="7"/>
  <c r="Y99" i="7"/>
  <c r="Y71" i="7"/>
  <c r="Y68" i="7"/>
  <c r="Y13" i="7"/>
  <c r="Y663" i="7"/>
  <c r="Y656" i="7"/>
  <c r="Y630" i="7"/>
  <c r="Y576" i="7"/>
  <c r="Y574" i="7"/>
  <c r="Y572" i="7"/>
  <c r="Y570" i="7"/>
  <c r="Y562" i="7"/>
  <c r="Y551" i="7"/>
  <c r="Y546" i="7"/>
  <c r="Y541" i="7"/>
  <c r="Y539" i="7"/>
  <c r="Y507" i="7"/>
  <c r="Y506" i="7"/>
  <c r="Y505" i="7"/>
  <c r="Y504" i="7"/>
  <c r="Y503" i="7"/>
  <c r="Y496" i="7"/>
  <c r="Y494" i="7"/>
  <c r="Y492" i="7"/>
  <c r="Y490" i="7"/>
  <c r="Y488" i="7"/>
  <c r="Y483" i="7"/>
  <c r="Y481" i="7"/>
  <c r="Y479" i="7"/>
  <c r="Y474" i="7"/>
  <c r="Y464" i="7"/>
  <c r="Y462" i="7"/>
  <c r="Y460" i="7"/>
  <c r="Y456" i="7"/>
  <c r="Y428" i="7"/>
  <c r="Y406" i="7"/>
  <c r="Y386" i="7"/>
  <c r="Y383" i="7"/>
  <c r="Y380" i="7"/>
  <c r="Y377" i="7"/>
  <c r="Y374" i="7"/>
  <c r="Y371" i="7"/>
  <c r="Y368" i="7"/>
  <c r="Y363" i="7"/>
  <c r="Y361" i="7"/>
  <c r="Y359" i="7"/>
  <c r="Y354" i="7"/>
  <c r="Y331" i="7"/>
  <c r="Y330" i="7"/>
  <c r="Y325" i="7"/>
  <c r="Y323" i="7"/>
  <c r="Y309" i="7"/>
  <c r="Y307" i="7"/>
  <c r="Y305" i="7"/>
  <c r="Y303" i="7"/>
  <c r="Y301" i="7"/>
  <c r="Y299" i="7"/>
  <c r="Y297" i="7"/>
  <c r="Y295" i="7"/>
  <c r="Y293" i="7"/>
  <c r="Y290" i="7"/>
  <c r="Y285" i="7"/>
  <c r="Y283" i="7"/>
  <c r="Y281" i="7"/>
  <c r="Y278" i="7"/>
  <c r="Y273" i="7"/>
  <c r="Y271" i="7"/>
  <c r="Y263" i="7"/>
  <c r="Y261" i="7"/>
  <c r="Y259" i="7"/>
  <c r="Y254" i="7"/>
  <c r="Y252" i="7"/>
  <c r="Y250" i="7"/>
  <c r="Y247" i="7"/>
  <c r="Y245" i="7"/>
  <c r="Y243" i="7"/>
  <c r="Y241" i="7"/>
  <c r="Y238" i="7"/>
  <c r="Y236" i="7"/>
  <c r="Y234" i="7"/>
  <c r="Y232" i="7"/>
  <c r="Y230" i="7"/>
  <c r="Y228" i="7"/>
  <c r="Y224" i="7"/>
  <c r="Y222" i="7"/>
  <c r="Y205" i="7"/>
  <c r="Y194" i="7"/>
  <c r="Y192" i="7"/>
  <c r="Y190" i="7"/>
  <c r="Y188" i="7"/>
  <c r="Y186" i="7"/>
  <c r="Y181" i="7"/>
  <c r="Y178" i="7"/>
  <c r="Y176" i="7"/>
  <c r="Y174" i="7"/>
  <c r="Y171" i="7"/>
  <c r="Y169" i="7"/>
  <c r="Y165" i="7"/>
  <c r="Y156" i="7"/>
  <c r="Y154" i="7"/>
  <c r="Y152" i="7"/>
  <c r="Y150" i="7"/>
  <c r="Y147" i="7"/>
  <c r="Y145" i="7"/>
  <c r="Y142" i="7"/>
  <c r="Y140" i="7"/>
  <c r="Y138" i="7"/>
  <c r="Y137" i="7"/>
  <c r="Y135" i="7"/>
  <c r="Y133" i="7"/>
  <c r="Y132" i="7"/>
  <c r="Y125" i="7"/>
  <c r="Y121" i="7"/>
  <c r="Y112" i="7"/>
  <c r="Y110" i="7"/>
  <c r="Y105" i="7"/>
  <c r="Y102" i="7"/>
  <c r="Y97" i="7"/>
  <c r="Y92" i="7"/>
  <c r="Y90" i="7"/>
  <c r="Y84" i="7"/>
  <c r="Y82" i="7"/>
  <c r="Y80" i="7"/>
  <c r="Y75" i="7"/>
  <c r="Y73" i="7"/>
  <c r="Y70" i="7"/>
  <c r="Y67" i="7"/>
  <c r="Y65" i="7"/>
  <c r="Y62" i="7"/>
  <c r="Y60" i="7"/>
  <c r="Y58" i="7"/>
  <c r="Y54" i="7"/>
  <c r="Y51" i="7"/>
  <c r="Y49" i="7"/>
  <c r="Y38" i="7"/>
  <c r="Y36" i="7"/>
  <c r="Y33" i="7"/>
  <c r="Y31" i="7"/>
  <c r="Y28" i="7"/>
  <c r="Y23" i="7"/>
  <c r="Y21" i="7"/>
  <c r="Y17" i="7"/>
  <c r="Y12" i="7"/>
  <c r="Y11" i="7"/>
  <c r="Y10" i="7"/>
  <c r="Y6" i="7"/>
  <c r="Y3" i="7"/>
  <c r="X599" i="7"/>
  <c r="Y599" i="7" s="1"/>
  <c r="Z599" i="7" s="1"/>
  <c r="X470" i="7"/>
  <c r="Y470" i="7" s="1"/>
  <c r="Z470" i="7" s="1"/>
  <c r="X471" i="7"/>
  <c r="Y471" i="7" s="1"/>
  <c r="Z471" i="7" s="1"/>
  <c r="X4" i="7"/>
  <c r="Y4" i="7" s="1"/>
  <c r="Z4" i="7" s="1"/>
  <c r="X5" i="7"/>
  <c r="Y5" i="7" s="1"/>
  <c r="Z5" i="7" s="1"/>
  <c r="X7" i="7"/>
  <c r="Y7" i="7" s="1"/>
  <c r="Z7" i="7" s="1"/>
  <c r="X8" i="7"/>
  <c r="Y8" i="7" s="1"/>
  <c r="Z8" i="7" s="1"/>
  <c r="X9" i="7"/>
  <c r="Y9" i="7" s="1"/>
  <c r="Z9" i="7" s="1"/>
  <c r="X14" i="7"/>
  <c r="Y14" i="7" s="1"/>
  <c r="Z14" i="7" s="1"/>
  <c r="X15" i="7"/>
  <c r="Y15" i="7" s="1"/>
  <c r="Z15" i="7" s="1"/>
  <c r="X16" i="7"/>
  <c r="Y16" i="7" s="1"/>
  <c r="Z16" i="7" s="1"/>
  <c r="X18" i="7"/>
  <c r="Y18" i="7" s="1"/>
  <c r="Z18" i="7" s="1"/>
  <c r="X19" i="7"/>
  <c r="Y19" i="7" s="1"/>
  <c r="Z19" i="7" s="1"/>
  <c r="X20" i="7"/>
  <c r="Y20" i="7" s="1"/>
  <c r="Z20" i="7" s="1"/>
  <c r="X22" i="7"/>
  <c r="Y22" i="7" s="1"/>
  <c r="Z22" i="7" s="1"/>
  <c r="X24" i="7"/>
  <c r="Y24" i="7" s="1"/>
  <c r="Z24" i="7" s="1"/>
  <c r="X25" i="7"/>
  <c r="Y25" i="7" s="1"/>
  <c r="Z25" i="7" s="1"/>
  <c r="X26" i="7"/>
  <c r="Y26" i="7" s="1"/>
  <c r="Z26" i="7" s="1"/>
  <c r="X27" i="7"/>
  <c r="Y27" i="7" s="1"/>
  <c r="Z27" i="7" s="1"/>
  <c r="X29" i="7"/>
  <c r="Y29" i="7" s="1"/>
  <c r="Z29" i="7" s="1"/>
  <c r="X30" i="7"/>
  <c r="Y30" i="7" s="1"/>
  <c r="Z30" i="7" s="1"/>
  <c r="X32" i="7"/>
  <c r="Y32" i="7" s="1"/>
  <c r="Z32" i="7" s="1"/>
  <c r="X34" i="7"/>
  <c r="Y34" i="7" s="1"/>
  <c r="Z34" i="7" s="1"/>
  <c r="X35" i="7"/>
  <c r="Y35" i="7" s="1"/>
  <c r="Z35" i="7" s="1"/>
  <c r="X37" i="7"/>
  <c r="Y37" i="7" s="1"/>
  <c r="Z37" i="7" s="1"/>
  <c r="X39" i="7"/>
  <c r="Y39" i="7" s="1"/>
  <c r="Z39" i="7" s="1"/>
  <c r="X40" i="7"/>
  <c r="Y40" i="7" s="1"/>
  <c r="Z40" i="7" s="1"/>
  <c r="X41" i="7"/>
  <c r="Y41" i="7" s="1"/>
  <c r="Z41" i="7" s="1"/>
  <c r="X42" i="7"/>
  <c r="Y42" i="7" s="1"/>
  <c r="Z42" i="7" s="1"/>
  <c r="X43" i="7"/>
  <c r="Y43" i="7" s="1"/>
  <c r="Z43" i="7" s="1"/>
  <c r="X44" i="7"/>
  <c r="Y44" i="7" s="1"/>
  <c r="Z44" i="7" s="1"/>
  <c r="X45" i="7"/>
  <c r="Y45" i="7" s="1"/>
  <c r="Z45" i="7" s="1"/>
  <c r="X46" i="7"/>
  <c r="Y46" i="7" s="1"/>
  <c r="Z46" i="7" s="1"/>
  <c r="X47" i="7"/>
  <c r="Y47" i="7" s="1"/>
  <c r="Z47" i="7" s="1"/>
  <c r="X48" i="7"/>
  <c r="Y48" i="7" s="1"/>
  <c r="Z48" i="7" s="1"/>
  <c r="X50" i="7"/>
  <c r="Y50" i="7" s="1"/>
  <c r="Z50" i="7" s="1"/>
  <c r="X52" i="7"/>
  <c r="Y52" i="7" s="1"/>
  <c r="Z52" i="7" s="1"/>
  <c r="X53" i="7"/>
  <c r="Y53" i="7" s="1"/>
  <c r="Z53" i="7" s="1"/>
  <c r="X55" i="7"/>
  <c r="Y55" i="7" s="1"/>
  <c r="Z55" i="7" s="1"/>
  <c r="X56" i="7"/>
  <c r="Y56" i="7" s="1"/>
  <c r="Z56" i="7" s="1"/>
  <c r="X57" i="7"/>
  <c r="Y57" i="7" s="1"/>
  <c r="Z57" i="7" s="1"/>
  <c r="X59" i="7"/>
  <c r="Y59" i="7" s="1"/>
  <c r="Z59" i="7" s="1"/>
  <c r="X61" i="7"/>
  <c r="Y61" i="7" s="1"/>
  <c r="Z61" i="7" s="1"/>
  <c r="X63" i="7"/>
  <c r="Y63" i="7" s="1"/>
  <c r="Z63" i="7" s="1"/>
  <c r="X64" i="7"/>
  <c r="Y64" i="7" s="1"/>
  <c r="Z64" i="7" s="1"/>
  <c r="X66" i="7"/>
  <c r="Y66" i="7" s="1"/>
  <c r="Z66" i="7" s="1"/>
  <c r="X69" i="7"/>
  <c r="Y69" i="7" s="1"/>
  <c r="Z69" i="7" s="1"/>
  <c r="X72" i="7"/>
  <c r="Y72" i="7" s="1"/>
  <c r="Z72" i="7" s="1"/>
  <c r="X74" i="7"/>
  <c r="Y74" i="7" s="1"/>
  <c r="Z74" i="7" s="1"/>
  <c r="X76" i="7"/>
  <c r="Y76" i="7" s="1"/>
  <c r="Z76" i="7" s="1"/>
  <c r="X77" i="7"/>
  <c r="Y77" i="7" s="1"/>
  <c r="Z77" i="7" s="1"/>
  <c r="X78" i="7"/>
  <c r="Y78" i="7" s="1"/>
  <c r="Z78" i="7" s="1"/>
  <c r="X79" i="7"/>
  <c r="Y79" i="7" s="1"/>
  <c r="Z79" i="7" s="1"/>
  <c r="X81" i="7"/>
  <c r="Y81" i="7" s="1"/>
  <c r="Z81" i="7" s="1"/>
  <c r="X83" i="7"/>
  <c r="Y83" i="7" s="1"/>
  <c r="Z83" i="7" s="1"/>
  <c r="X85" i="7"/>
  <c r="Y85" i="7" s="1"/>
  <c r="Z85" i="7" s="1"/>
  <c r="X86" i="7"/>
  <c r="Y86" i="7" s="1"/>
  <c r="Z86" i="7" s="1"/>
  <c r="X87" i="7"/>
  <c r="Y87" i="7" s="1"/>
  <c r="Z87" i="7" s="1"/>
  <c r="X88" i="7"/>
  <c r="Y88" i="7" s="1"/>
  <c r="Z88" i="7" s="1"/>
  <c r="X89" i="7"/>
  <c r="Y89" i="7" s="1"/>
  <c r="Z89" i="7" s="1"/>
  <c r="X91" i="7"/>
  <c r="Y91" i="7" s="1"/>
  <c r="Z91" i="7" s="1"/>
  <c r="X93" i="7"/>
  <c r="Y93" i="7" s="1"/>
  <c r="Z93" i="7" s="1"/>
  <c r="X94" i="7"/>
  <c r="Y94" i="7" s="1"/>
  <c r="Z94" i="7" s="1"/>
  <c r="X95" i="7"/>
  <c r="Y95" i="7" s="1"/>
  <c r="Z95" i="7" s="1"/>
  <c r="X96" i="7"/>
  <c r="Y96" i="7" s="1"/>
  <c r="Z96" i="7" s="1"/>
  <c r="X98" i="7"/>
  <c r="Y98" i="7" s="1"/>
  <c r="Z98" i="7" s="1"/>
  <c r="X100" i="7"/>
  <c r="Y100" i="7" s="1"/>
  <c r="Z100" i="7" s="1"/>
  <c r="X101" i="7"/>
  <c r="Y101" i="7" s="1"/>
  <c r="Z101" i="7" s="1"/>
  <c r="X104" i="7"/>
  <c r="Y104" i="7" s="1"/>
  <c r="Z104" i="7" s="1"/>
  <c r="X106" i="7"/>
  <c r="Y106" i="7" s="1"/>
  <c r="Z106" i="7" s="1"/>
  <c r="X107" i="7"/>
  <c r="Y107" i="7" s="1"/>
  <c r="Z107" i="7" s="1"/>
  <c r="X108" i="7"/>
  <c r="Y108" i="7" s="1"/>
  <c r="Z108" i="7" s="1"/>
  <c r="X109" i="7"/>
  <c r="Y109" i="7" s="1"/>
  <c r="Z109" i="7" s="1"/>
  <c r="X111" i="7"/>
  <c r="Y111" i="7" s="1"/>
  <c r="Z111" i="7" s="1"/>
  <c r="X113" i="7"/>
  <c r="Y113" i="7" s="1"/>
  <c r="Z113" i="7" s="1"/>
  <c r="X115" i="7"/>
  <c r="Y115" i="7" s="1"/>
  <c r="Z115" i="7" s="1"/>
  <c r="X116" i="7"/>
  <c r="Y116" i="7" s="1"/>
  <c r="Z116" i="7" s="1"/>
  <c r="X117" i="7"/>
  <c r="Y117" i="7" s="1"/>
  <c r="Z117" i="7" s="1"/>
  <c r="X118" i="7"/>
  <c r="Y118" i="7" s="1"/>
  <c r="Z118" i="7" s="1"/>
  <c r="X119" i="7"/>
  <c r="Y119" i="7" s="1"/>
  <c r="Z119" i="7" s="1"/>
  <c r="X120" i="7"/>
  <c r="Y120" i="7" s="1"/>
  <c r="Z120" i="7" s="1"/>
  <c r="X123" i="7"/>
  <c r="Y123" i="7" s="1"/>
  <c r="Z123" i="7" s="1"/>
  <c r="X124" i="7"/>
  <c r="Y124" i="7" s="1"/>
  <c r="Z124" i="7" s="1"/>
  <c r="X126" i="7"/>
  <c r="Y126" i="7" s="1"/>
  <c r="Z126" i="7" s="1"/>
  <c r="X127" i="7"/>
  <c r="Y127" i="7" s="1"/>
  <c r="Z127" i="7" s="1"/>
  <c r="X128" i="7"/>
  <c r="Y128" i="7" s="1"/>
  <c r="Z128" i="7" s="1"/>
  <c r="X129" i="7"/>
  <c r="Y129" i="7" s="1"/>
  <c r="Z129" i="7" s="1"/>
  <c r="X130" i="7"/>
  <c r="Y130" i="7" s="1"/>
  <c r="Z130" i="7" s="1"/>
  <c r="X131" i="7"/>
  <c r="Y131" i="7" s="1"/>
  <c r="Z131" i="7" s="1"/>
  <c r="X139" i="7"/>
  <c r="Y139" i="7" s="1"/>
  <c r="Z139" i="7" s="1"/>
  <c r="X141" i="7"/>
  <c r="Y141" i="7" s="1"/>
  <c r="Z141" i="7" s="1"/>
  <c r="X143" i="7"/>
  <c r="Y143" i="7" s="1"/>
  <c r="Z143" i="7" s="1"/>
  <c r="X144" i="7"/>
  <c r="Y144" i="7" s="1"/>
  <c r="Z144" i="7" s="1"/>
  <c r="X146" i="7"/>
  <c r="Y146" i="7" s="1"/>
  <c r="Z146" i="7" s="1"/>
  <c r="X149" i="7"/>
  <c r="Y149" i="7" s="1"/>
  <c r="Z149" i="7" s="1"/>
  <c r="X151" i="7"/>
  <c r="Y151" i="7" s="1"/>
  <c r="Z151" i="7" s="1"/>
  <c r="X153" i="7"/>
  <c r="Y153" i="7" s="1"/>
  <c r="Z153" i="7" s="1"/>
  <c r="X155" i="7"/>
  <c r="Y155" i="7" s="1"/>
  <c r="Z155" i="7" s="1"/>
  <c r="X157" i="7"/>
  <c r="Y157" i="7" s="1"/>
  <c r="Z157" i="7" s="1"/>
  <c r="X158" i="7"/>
  <c r="Y158" i="7" s="1"/>
  <c r="Z158" i="7" s="1"/>
  <c r="X159" i="7"/>
  <c r="Y159" i="7" s="1"/>
  <c r="Z159" i="7" s="1"/>
  <c r="X160" i="7"/>
  <c r="Y160" i="7" s="1"/>
  <c r="Z160" i="7" s="1"/>
  <c r="X161" i="7"/>
  <c r="Y161" i="7" s="1"/>
  <c r="Z161" i="7" s="1"/>
  <c r="X162" i="7"/>
  <c r="Y162" i="7" s="1"/>
  <c r="Z162" i="7" s="1"/>
  <c r="X164" i="7"/>
  <c r="Y164" i="7" s="1"/>
  <c r="Z164" i="7" s="1"/>
  <c r="X166" i="7"/>
  <c r="Y166" i="7" s="1"/>
  <c r="Z166" i="7" s="1"/>
  <c r="X167" i="7"/>
  <c r="Y167" i="7" s="1"/>
  <c r="Z167" i="7" s="1"/>
  <c r="X168" i="7"/>
  <c r="Y168" i="7" s="1"/>
  <c r="Z168" i="7" s="1"/>
  <c r="X170" i="7"/>
  <c r="Y170" i="7" s="1"/>
  <c r="Z170" i="7" s="1"/>
  <c r="X172" i="7"/>
  <c r="Y172" i="7" s="1"/>
  <c r="Z172" i="7" s="1"/>
  <c r="X173" i="7"/>
  <c r="Y173" i="7" s="1"/>
  <c r="Z173" i="7" s="1"/>
  <c r="X175" i="7"/>
  <c r="Y175" i="7" s="1"/>
  <c r="Z175" i="7" s="1"/>
  <c r="X177" i="7"/>
  <c r="Y177" i="7" s="1"/>
  <c r="Z177" i="7" s="1"/>
  <c r="X179" i="7"/>
  <c r="Y179" i="7" s="1"/>
  <c r="Z179" i="7" s="1"/>
  <c r="X180" i="7"/>
  <c r="Y180" i="7" s="1"/>
  <c r="Z180" i="7" s="1"/>
  <c r="X182" i="7"/>
  <c r="Y182" i="7" s="1"/>
  <c r="Z182" i="7" s="1"/>
  <c r="X183" i="7"/>
  <c r="Y183" i="7" s="1"/>
  <c r="Z183" i="7" s="1"/>
  <c r="X184" i="7"/>
  <c r="Y184" i="7" s="1"/>
  <c r="Z184" i="7" s="1"/>
  <c r="X185" i="7"/>
  <c r="Y185" i="7" s="1"/>
  <c r="Z185" i="7" s="1"/>
  <c r="X187" i="7"/>
  <c r="Y187" i="7" s="1"/>
  <c r="Z187" i="7" s="1"/>
  <c r="X189" i="7"/>
  <c r="Y189" i="7" s="1"/>
  <c r="Z189" i="7" s="1"/>
  <c r="X191" i="7"/>
  <c r="Y191" i="7" s="1"/>
  <c r="Z191" i="7" s="1"/>
  <c r="X193" i="7"/>
  <c r="Y193" i="7" s="1"/>
  <c r="Z193" i="7" s="1"/>
  <c r="X195" i="7"/>
  <c r="Y195" i="7" s="1"/>
  <c r="Z195" i="7" s="1"/>
  <c r="X197" i="7"/>
  <c r="Y197" i="7" s="1"/>
  <c r="Z197" i="7" s="1"/>
  <c r="X198" i="7"/>
  <c r="Y198" i="7" s="1"/>
  <c r="Z198" i="7" s="1"/>
  <c r="X199" i="7"/>
  <c r="Y199" i="7" s="1"/>
  <c r="Z199" i="7" s="1"/>
  <c r="X200" i="7"/>
  <c r="Y200" i="7" s="1"/>
  <c r="Z200" i="7" s="1"/>
  <c r="X202" i="7"/>
  <c r="Y202" i="7" s="1"/>
  <c r="Z202" i="7" s="1"/>
  <c r="X203" i="7"/>
  <c r="Y203" i="7" s="1"/>
  <c r="Z203" i="7" s="1"/>
  <c r="X204" i="7"/>
  <c r="Y204" i="7" s="1"/>
  <c r="Z204" i="7" s="1"/>
  <c r="X206" i="7"/>
  <c r="Y206" i="7" s="1"/>
  <c r="Z206" i="7" s="1"/>
  <c r="X207" i="7"/>
  <c r="Y207" i="7" s="1"/>
  <c r="Z207" i="7" s="1"/>
  <c r="X208" i="7"/>
  <c r="Y208" i="7" s="1"/>
  <c r="Z208" i="7" s="1"/>
  <c r="X209" i="7"/>
  <c r="Y209" i="7" s="1"/>
  <c r="Z209" i="7" s="1"/>
  <c r="X210" i="7"/>
  <c r="Y210" i="7" s="1"/>
  <c r="Z210" i="7" s="1"/>
  <c r="X211" i="7"/>
  <c r="Y211" i="7" s="1"/>
  <c r="Z211" i="7" s="1"/>
  <c r="X212" i="7"/>
  <c r="Y212" i="7" s="1"/>
  <c r="Z212" i="7" s="1"/>
  <c r="X213" i="7"/>
  <c r="Y213" i="7" s="1"/>
  <c r="Z213" i="7" s="1"/>
  <c r="X214" i="7"/>
  <c r="Y214" i="7" s="1"/>
  <c r="Z214" i="7" s="1"/>
  <c r="X215" i="7"/>
  <c r="Y215" i="7" s="1"/>
  <c r="Z215" i="7" s="1"/>
  <c r="X216" i="7"/>
  <c r="Y216" i="7" s="1"/>
  <c r="Z216" i="7" s="1"/>
  <c r="X217" i="7"/>
  <c r="Y217" i="7" s="1"/>
  <c r="Z217" i="7" s="1"/>
  <c r="X218" i="7"/>
  <c r="Y218" i="7" s="1"/>
  <c r="Z218" i="7" s="1"/>
  <c r="X219" i="7"/>
  <c r="Y219" i="7" s="1"/>
  <c r="Z219" i="7" s="1"/>
  <c r="X220" i="7"/>
  <c r="Y220" i="7" s="1"/>
  <c r="Z220" i="7" s="1"/>
  <c r="X221" i="7"/>
  <c r="Y221" i="7" s="1"/>
  <c r="Z221" i="7" s="1"/>
  <c r="X223" i="7"/>
  <c r="Y223" i="7" s="1"/>
  <c r="Z223" i="7" s="1"/>
  <c r="Y225" i="7"/>
  <c r="Z225" i="7" s="1"/>
  <c r="X227" i="7"/>
  <c r="Y227" i="7" s="1"/>
  <c r="Z227" i="7" s="1"/>
  <c r="X229" i="7"/>
  <c r="Y229" i="7" s="1"/>
  <c r="Z229" i="7" s="1"/>
  <c r="X231" i="7"/>
  <c r="Y231" i="7" s="1"/>
  <c r="Z231" i="7" s="1"/>
  <c r="X233" i="7"/>
  <c r="Y233" i="7" s="1"/>
  <c r="Z233" i="7" s="1"/>
  <c r="X235" i="7"/>
  <c r="Y235" i="7" s="1"/>
  <c r="Z235" i="7" s="1"/>
  <c r="X237" i="7"/>
  <c r="Y237" i="7" s="1"/>
  <c r="Z237" i="7" s="1"/>
  <c r="X239" i="7"/>
  <c r="Y239" i="7" s="1"/>
  <c r="Z239" i="7" s="1"/>
  <c r="X240" i="7"/>
  <c r="Y240" i="7" s="1"/>
  <c r="Z240" i="7" s="1"/>
  <c r="X242" i="7"/>
  <c r="Y242" i="7" s="1"/>
  <c r="Z242" i="7" s="1"/>
  <c r="X244" i="7"/>
  <c r="Y244" i="7" s="1"/>
  <c r="Z244" i="7" s="1"/>
  <c r="X246" i="7"/>
  <c r="Y246" i="7" s="1"/>
  <c r="Z246" i="7" s="1"/>
  <c r="X248" i="7"/>
  <c r="Y248" i="7" s="1"/>
  <c r="Z248" i="7" s="1"/>
  <c r="X249" i="7"/>
  <c r="Y249" i="7" s="1"/>
  <c r="Z249" i="7" s="1"/>
  <c r="X251" i="7"/>
  <c r="Y251" i="7" s="1"/>
  <c r="Z251" i="7" s="1"/>
  <c r="X253" i="7"/>
  <c r="Y253" i="7" s="1"/>
  <c r="Z253" i="7" s="1"/>
  <c r="X256" i="7"/>
  <c r="Y256" i="7" s="1"/>
  <c r="Z256" i="7" s="1"/>
  <c r="X257" i="7"/>
  <c r="Y257" i="7" s="1"/>
  <c r="Z257" i="7" s="1"/>
  <c r="X258" i="7"/>
  <c r="Y258" i="7" s="1"/>
  <c r="Z258" i="7" s="1"/>
  <c r="X260" i="7"/>
  <c r="Y260" i="7" s="1"/>
  <c r="Z260" i="7" s="1"/>
  <c r="X262" i="7"/>
  <c r="Y262" i="7" s="1"/>
  <c r="Z262" i="7" s="1"/>
  <c r="X265" i="7"/>
  <c r="Y265" i="7" s="1"/>
  <c r="Z265" i="7" s="1"/>
  <c r="X266" i="7"/>
  <c r="Y266" i="7" s="1"/>
  <c r="Z266" i="7" s="1"/>
  <c r="X267" i="7"/>
  <c r="Y267" i="7" s="1"/>
  <c r="Z267" i="7" s="1"/>
  <c r="X268" i="7"/>
  <c r="Y268" i="7" s="1"/>
  <c r="Z268" i="7" s="1"/>
  <c r="X269" i="7"/>
  <c r="Y269" i="7" s="1"/>
  <c r="Z269" i="7" s="1"/>
  <c r="X270" i="7"/>
  <c r="Y270" i="7" s="1"/>
  <c r="Z270" i="7" s="1"/>
  <c r="X272" i="7"/>
  <c r="Y272" i="7" s="1"/>
  <c r="Z272" i="7" s="1"/>
  <c r="X274" i="7"/>
  <c r="Y274" i="7" s="1"/>
  <c r="Z274" i="7" s="1"/>
  <c r="X275" i="7"/>
  <c r="Y275" i="7" s="1"/>
  <c r="Z275" i="7" s="1"/>
  <c r="X276" i="7"/>
  <c r="Y276" i="7" s="1"/>
  <c r="Z276" i="7" s="1"/>
  <c r="X277" i="7"/>
  <c r="Y277" i="7" s="1"/>
  <c r="Z277" i="7" s="1"/>
  <c r="X279" i="7"/>
  <c r="Y279" i="7" s="1"/>
  <c r="Z279" i="7" s="1"/>
  <c r="X280" i="7"/>
  <c r="Y280" i="7" s="1"/>
  <c r="Z280" i="7" s="1"/>
  <c r="X282" i="7"/>
  <c r="Y282" i="7" s="1"/>
  <c r="Z282" i="7" s="1"/>
  <c r="X284" i="7"/>
  <c r="Y284" i="7" s="1"/>
  <c r="Z284" i="7" s="1"/>
  <c r="X286" i="7"/>
  <c r="Y286" i="7" s="1"/>
  <c r="Z286" i="7" s="1"/>
  <c r="X287" i="7"/>
  <c r="Y287" i="7" s="1"/>
  <c r="Z287" i="7" s="1"/>
  <c r="X288" i="7"/>
  <c r="Y288" i="7" s="1"/>
  <c r="Z288" i="7" s="1"/>
  <c r="X289" i="7"/>
  <c r="Y289" i="7" s="1"/>
  <c r="Z289" i="7" s="1"/>
  <c r="X291" i="7"/>
  <c r="Y291" i="7" s="1"/>
  <c r="Z291" i="7" s="1"/>
  <c r="X292" i="7"/>
  <c r="Y292" i="7" s="1"/>
  <c r="Z292" i="7" s="1"/>
  <c r="X294" i="7"/>
  <c r="Y294" i="7" s="1"/>
  <c r="Z294" i="7" s="1"/>
  <c r="X296" i="7"/>
  <c r="Y296" i="7" s="1"/>
  <c r="Z296" i="7" s="1"/>
  <c r="X298" i="7"/>
  <c r="Y298" i="7" s="1"/>
  <c r="Z298" i="7" s="1"/>
  <c r="X300" i="7"/>
  <c r="Y300" i="7" s="1"/>
  <c r="Z300" i="7" s="1"/>
  <c r="X302" i="7"/>
  <c r="Y302" i="7" s="1"/>
  <c r="Z302" i="7" s="1"/>
  <c r="X304" i="7"/>
  <c r="Y304" i="7" s="1"/>
  <c r="Z304" i="7" s="1"/>
  <c r="X306" i="7"/>
  <c r="Y306" i="7" s="1"/>
  <c r="Z306" i="7" s="1"/>
  <c r="X308" i="7"/>
  <c r="Y308" i="7" s="1"/>
  <c r="Z308" i="7" s="1"/>
  <c r="X310" i="7"/>
  <c r="Y310" i="7" s="1"/>
  <c r="Z310" i="7" s="1"/>
  <c r="X311" i="7"/>
  <c r="Y311" i="7" s="1"/>
  <c r="Z311" i="7" s="1"/>
  <c r="X312" i="7"/>
  <c r="Y312" i="7" s="1"/>
  <c r="Z312" i="7" s="1"/>
  <c r="X313" i="7"/>
  <c r="Y313" i="7" s="1"/>
  <c r="Z313" i="7" s="1"/>
  <c r="X314" i="7"/>
  <c r="Y314" i="7" s="1"/>
  <c r="Z314" i="7" s="1"/>
  <c r="X315" i="7"/>
  <c r="Y315" i="7" s="1"/>
  <c r="Z315" i="7" s="1"/>
  <c r="X316" i="7"/>
  <c r="Y316" i="7" s="1"/>
  <c r="Z316" i="7" s="1"/>
  <c r="X317" i="7"/>
  <c r="Y317" i="7" s="1"/>
  <c r="Z317" i="7" s="1"/>
  <c r="X318" i="7"/>
  <c r="Y318" i="7" s="1"/>
  <c r="Z318" i="7" s="1"/>
  <c r="X319" i="7"/>
  <c r="Y319" i="7" s="1"/>
  <c r="Z319" i="7" s="1"/>
  <c r="X320" i="7"/>
  <c r="Y320" i="7" s="1"/>
  <c r="Z320" i="7" s="1"/>
  <c r="X321" i="7"/>
  <c r="Y321" i="7" s="1"/>
  <c r="Z321" i="7" s="1"/>
  <c r="X322" i="7"/>
  <c r="Y322" i="7" s="1"/>
  <c r="Z322" i="7" s="1"/>
  <c r="X324" i="7"/>
  <c r="Y324" i="7" s="1"/>
  <c r="Z324" i="7" s="1"/>
  <c r="X326" i="7"/>
  <c r="Y326" i="7" s="1"/>
  <c r="Z326" i="7" s="1"/>
  <c r="X327" i="7"/>
  <c r="Y327" i="7" s="1"/>
  <c r="Z327" i="7" s="1"/>
  <c r="X328" i="7"/>
  <c r="Y328" i="7" s="1"/>
  <c r="Z328" i="7" s="1"/>
  <c r="X329" i="7"/>
  <c r="Y329" i="7" s="1"/>
  <c r="Z329" i="7" s="1"/>
  <c r="Y332" i="7"/>
  <c r="Z332" i="7" s="1"/>
  <c r="X351" i="7"/>
  <c r="Y351" i="7" s="1"/>
  <c r="Z351" i="7" s="1"/>
  <c r="X352" i="7"/>
  <c r="Y352" i="7" s="1"/>
  <c r="Z352" i="7" s="1"/>
  <c r="X355" i="7"/>
  <c r="Y355" i="7" s="1"/>
  <c r="Z355" i="7" s="1"/>
  <c r="X356" i="7"/>
  <c r="Y356" i="7" s="1"/>
  <c r="Z356" i="7" s="1"/>
  <c r="X357" i="7"/>
  <c r="Y357" i="7" s="1"/>
  <c r="Z357" i="7" s="1"/>
  <c r="X358" i="7"/>
  <c r="Y358" i="7" s="1"/>
  <c r="Z358" i="7" s="1"/>
  <c r="X360" i="7"/>
  <c r="Y360" i="7" s="1"/>
  <c r="Z360" i="7" s="1"/>
  <c r="X362" i="7"/>
  <c r="Y362" i="7" s="1"/>
  <c r="Z362" i="7" s="1"/>
  <c r="X364" i="7"/>
  <c r="Y364" i="7" s="1"/>
  <c r="Z364" i="7" s="1"/>
  <c r="X365" i="7"/>
  <c r="Y365" i="7" s="1"/>
  <c r="Z365" i="7" s="1"/>
  <c r="X366" i="7"/>
  <c r="Y366" i="7" s="1"/>
  <c r="Z366" i="7" s="1"/>
  <c r="X369" i="7"/>
  <c r="Y369" i="7" s="1"/>
  <c r="Z369" i="7" s="1"/>
  <c r="X372" i="7"/>
  <c r="Y372" i="7" s="1"/>
  <c r="Z372" i="7" s="1"/>
  <c r="X375" i="7"/>
  <c r="Y375" i="7" s="1"/>
  <c r="Z375" i="7" s="1"/>
  <c r="X378" i="7"/>
  <c r="Y378" i="7" s="1"/>
  <c r="Z378" i="7" s="1"/>
  <c r="X381" i="7"/>
  <c r="Y381" i="7" s="1"/>
  <c r="Z381" i="7" s="1"/>
  <c r="X384" i="7"/>
  <c r="Y384" i="7" s="1"/>
  <c r="Z384" i="7" s="1"/>
  <c r="X387" i="7"/>
  <c r="Y387" i="7" s="1"/>
  <c r="Z387" i="7" s="1"/>
  <c r="X388" i="7"/>
  <c r="Y388" i="7" s="1"/>
  <c r="Z388" i="7" s="1"/>
  <c r="X389" i="7"/>
  <c r="Y389" i="7" s="1"/>
  <c r="Z389" i="7" s="1"/>
  <c r="X390" i="7"/>
  <c r="Y390" i="7" s="1"/>
  <c r="Z390" i="7" s="1"/>
  <c r="X391" i="7"/>
  <c r="Y391" i="7" s="1"/>
  <c r="Z391" i="7" s="1"/>
  <c r="X393" i="7"/>
  <c r="Y393" i="7" s="1"/>
  <c r="Z393" i="7" s="1"/>
  <c r="X394" i="7"/>
  <c r="Y394" i="7" s="1"/>
  <c r="Z394" i="7" s="1"/>
  <c r="X395" i="7"/>
  <c r="Y395" i="7" s="1"/>
  <c r="Z395" i="7" s="1"/>
  <c r="X396" i="7"/>
  <c r="Y396" i="7" s="1"/>
  <c r="Z396" i="7" s="1"/>
  <c r="X397" i="7"/>
  <c r="Y397" i="7" s="1"/>
  <c r="Z397" i="7" s="1"/>
  <c r="X398" i="7"/>
  <c r="Y398" i="7" s="1"/>
  <c r="Z398" i="7" s="1"/>
  <c r="X399" i="7"/>
  <c r="Y399" i="7" s="1"/>
  <c r="Z399" i="7" s="1"/>
  <c r="X400" i="7"/>
  <c r="Y400" i="7" s="1"/>
  <c r="Z400" i="7" s="1"/>
  <c r="X401" i="7"/>
  <c r="Y401" i="7" s="1"/>
  <c r="Z401" i="7" s="1"/>
  <c r="X402" i="7"/>
  <c r="Y402" i="7" s="1"/>
  <c r="Z402" i="7" s="1"/>
  <c r="X403" i="7"/>
  <c r="Y403" i="7" s="1"/>
  <c r="Z403" i="7" s="1"/>
  <c r="X404" i="7"/>
  <c r="Y404" i="7" s="1"/>
  <c r="Z404" i="7" s="1"/>
  <c r="X407" i="7"/>
  <c r="Y407" i="7" s="1"/>
  <c r="Z407" i="7" s="1"/>
  <c r="X409" i="7"/>
  <c r="Y409" i="7" s="1"/>
  <c r="Z409" i="7" s="1"/>
  <c r="X410" i="7"/>
  <c r="Y410" i="7" s="1"/>
  <c r="Z410" i="7" s="1"/>
  <c r="X411" i="7"/>
  <c r="Y411" i="7" s="1"/>
  <c r="Z411" i="7" s="1"/>
  <c r="X412" i="7"/>
  <c r="Y412" i="7" s="1"/>
  <c r="Z412" i="7" s="1"/>
  <c r="X413" i="7"/>
  <c r="Y413" i="7" s="1"/>
  <c r="Z413" i="7" s="1"/>
  <c r="X414" i="7"/>
  <c r="Y414" i="7" s="1"/>
  <c r="Z414" i="7" s="1"/>
  <c r="X415" i="7"/>
  <c r="Y415" i="7" s="1"/>
  <c r="Z415" i="7" s="1"/>
  <c r="X416" i="7"/>
  <c r="Y416" i="7" s="1"/>
  <c r="Z416" i="7" s="1"/>
  <c r="X417" i="7"/>
  <c r="Y417" i="7" s="1"/>
  <c r="Z417" i="7" s="1"/>
  <c r="X419" i="7"/>
  <c r="Y419" i="7" s="1"/>
  <c r="Z419" i="7" s="1"/>
  <c r="X424" i="7"/>
  <c r="Y424" i="7" s="1"/>
  <c r="Z424" i="7" s="1"/>
  <c r="X425" i="7"/>
  <c r="Y425" i="7" s="1"/>
  <c r="Z425" i="7" s="1"/>
  <c r="X426" i="7"/>
  <c r="Y426" i="7" s="1"/>
  <c r="Z426" i="7" s="1"/>
  <c r="X427" i="7"/>
  <c r="Y427" i="7" s="1"/>
  <c r="Z427" i="7" s="1"/>
  <c r="X433" i="7"/>
  <c r="Y433" i="7" s="1"/>
  <c r="Z433" i="7" s="1"/>
  <c r="X436" i="7"/>
  <c r="Y436" i="7" s="1"/>
  <c r="Z436" i="7" s="1"/>
  <c r="X437" i="7"/>
  <c r="Y437" i="7" s="1"/>
  <c r="Z437" i="7" s="1"/>
  <c r="X438" i="7"/>
  <c r="Y438" i="7" s="1"/>
  <c r="Z438" i="7" s="1"/>
  <c r="Y439" i="7"/>
  <c r="Z439" i="7" s="1"/>
  <c r="X440" i="7"/>
  <c r="Y440" i="7" s="1"/>
  <c r="Z440" i="7" s="1"/>
  <c r="X441" i="7"/>
  <c r="Y441" i="7" s="1"/>
  <c r="Z441" i="7" s="1"/>
  <c r="X450" i="7"/>
  <c r="Y450" i="7" s="1"/>
  <c r="Z450" i="7" s="1"/>
  <c r="X451" i="7"/>
  <c r="Y451" i="7" s="1"/>
  <c r="Z451" i="7" s="1"/>
  <c r="X452" i="7"/>
  <c r="Y452" i="7" s="1"/>
  <c r="Z452" i="7" s="1"/>
  <c r="X453" i="7"/>
  <c r="Y453" i="7" s="1"/>
  <c r="Z453" i="7" s="1"/>
  <c r="X454" i="7"/>
  <c r="Y454" i="7" s="1"/>
  <c r="Z454" i="7" s="1"/>
  <c r="X455" i="7"/>
  <c r="Y455" i="7" s="1"/>
  <c r="Z455" i="7" s="1"/>
  <c r="Y458" i="7"/>
  <c r="Z458" i="7" s="1"/>
  <c r="X459" i="7"/>
  <c r="Y459" i="7" s="1"/>
  <c r="Z459" i="7" s="1"/>
  <c r="X461" i="7"/>
  <c r="Y461" i="7" s="1"/>
  <c r="Z461" i="7" s="1"/>
  <c r="X463" i="7"/>
  <c r="Y463" i="7" s="1"/>
  <c r="Z463" i="7" s="1"/>
  <c r="X465" i="7"/>
  <c r="Y465" i="7" s="1"/>
  <c r="Z465" i="7" s="1"/>
  <c r="Y467" i="7"/>
  <c r="Z467" i="7" s="1"/>
  <c r="X472" i="7"/>
  <c r="Y472" i="7" s="1"/>
  <c r="Z472" i="7" s="1"/>
  <c r="X473" i="7"/>
  <c r="Y473" i="7" s="1"/>
  <c r="Z473" i="7" s="1"/>
  <c r="X475" i="7"/>
  <c r="Y475" i="7" s="1"/>
  <c r="Z475" i="7" s="1"/>
  <c r="X476" i="7"/>
  <c r="Y476" i="7" s="1"/>
  <c r="Z476" i="7" s="1"/>
  <c r="X477" i="7"/>
  <c r="Y477" i="7" s="1"/>
  <c r="Z477" i="7" s="1"/>
  <c r="X478" i="7"/>
  <c r="Y478" i="7" s="1"/>
  <c r="Z478" i="7" s="1"/>
  <c r="X480" i="7"/>
  <c r="Y480" i="7" s="1"/>
  <c r="Z480" i="7" s="1"/>
  <c r="X482" i="7"/>
  <c r="Y482" i="7" s="1"/>
  <c r="Z482" i="7" s="1"/>
  <c r="X484" i="7"/>
  <c r="Y484" i="7" s="1"/>
  <c r="Z484" i="7" s="1"/>
  <c r="X487" i="7"/>
  <c r="Y487" i="7" s="1"/>
  <c r="Z487" i="7" s="1"/>
  <c r="X489" i="7"/>
  <c r="Y489" i="7" s="1"/>
  <c r="Z489" i="7" s="1"/>
  <c r="X491" i="7"/>
  <c r="Y491" i="7" s="1"/>
  <c r="Z491" i="7" s="1"/>
  <c r="X493" i="7"/>
  <c r="Y493" i="7" s="1"/>
  <c r="Z493" i="7" s="1"/>
  <c r="X495" i="7"/>
  <c r="Y495" i="7" s="1"/>
  <c r="Z495" i="7" s="1"/>
  <c r="X497" i="7"/>
  <c r="Y497" i="7" s="1"/>
  <c r="Z497" i="7" s="1"/>
  <c r="X498" i="7"/>
  <c r="Y498" i="7" s="1"/>
  <c r="Z498" i="7" s="1"/>
  <c r="X499" i="7"/>
  <c r="Y499" i="7" s="1"/>
  <c r="Z499" i="7" s="1"/>
  <c r="X500" i="7"/>
  <c r="Y500" i="7" s="1"/>
  <c r="Z500" i="7" s="1"/>
  <c r="X501" i="7"/>
  <c r="Y501" i="7" s="1"/>
  <c r="Z501" i="7" s="1"/>
  <c r="X502" i="7"/>
  <c r="Y502" i="7" s="1"/>
  <c r="Z502" i="7" s="1"/>
  <c r="X508" i="7"/>
  <c r="Y508" i="7" s="1"/>
  <c r="Z508" i="7" s="1"/>
  <c r="X538" i="7"/>
  <c r="Y538" i="7" s="1"/>
  <c r="Z538" i="7" s="1"/>
  <c r="X540" i="7"/>
  <c r="Y540" i="7" s="1"/>
  <c r="Z540" i="7" s="1"/>
  <c r="X543" i="7"/>
  <c r="Y543" i="7" s="1"/>
  <c r="Z543" i="7" s="1"/>
  <c r="X544" i="7"/>
  <c r="Y544" i="7" s="1"/>
  <c r="Z544" i="7" s="1"/>
  <c r="X545" i="7"/>
  <c r="Y545" i="7" s="1"/>
  <c r="Z545" i="7" s="1"/>
  <c r="X547" i="7"/>
  <c r="Y547" i="7" s="1"/>
  <c r="Z547" i="7" s="1"/>
  <c r="X548" i="7"/>
  <c r="Y548" i="7" s="1"/>
  <c r="Z548" i="7" s="1"/>
  <c r="X549" i="7"/>
  <c r="Y549" i="7" s="1"/>
  <c r="Z549" i="7" s="1"/>
  <c r="X550" i="7"/>
  <c r="Y550" i="7" s="1"/>
  <c r="Z550" i="7" s="1"/>
  <c r="Y555" i="7"/>
  <c r="Z555" i="7" s="1"/>
  <c r="X557" i="7"/>
  <c r="Y557" i="7" s="1"/>
  <c r="Z557" i="7" s="1"/>
  <c r="X558" i="7"/>
  <c r="Y558" i="7" s="1"/>
  <c r="Z558" i="7" s="1"/>
  <c r="X559" i="7"/>
  <c r="Y559" i="7" s="1"/>
  <c r="Z559" i="7" s="1"/>
  <c r="X560" i="7"/>
  <c r="Y560" i="7" s="1"/>
  <c r="Z560" i="7" s="1"/>
  <c r="X561" i="7"/>
  <c r="Y561" i="7" s="1"/>
  <c r="Z561" i="7" s="1"/>
  <c r="X563" i="7"/>
  <c r="Y563" i="7" s="1"/>
  <c r="Z563" i="7" s="1"/>
  <c r="X564" i="7"/>
  <c r="Y564" i="7" s="1"/>
  <c r="Z564" i="7" s="1"/>
  <c r="X565" i="7"/>
  <c r="Y565" i="7" s="1"/>
  <c r="Z565" i="7" s="1"/>
  <c r="X566" i="7"/>
  <c r="Y566" i="7" s="1"/>
  <c r="Z566" i="7" s="1"/>
  <c r="X568" i="7"/>
  <c r="Y568" i="7" s="1"/>
  <c r="Z568" i="7" s="1"/>
  <c r="X569" i="7"/>
  <c r="Y569" i="7" s="1"/>
  <c r="Z569" i="7" s="1"/>
  <c r="X571" i="7"/>
  <c r="Y571" i="7" s="1"/>
  <c r="Z571" i="7" s="1"/>
  <c r="X573" i="7"/>
  <c r="Y573" i="7" s="1"/>
  <c r="Z573" i="7" s="1"/>
  <c r="X575" i="7"/>
  <c r="Y575" i="7" s="1"/>
  <c r="Z575" i="7" s="1"/>
  <c r="X581" i="7"/>
  <c r="Y581" i="7" s="1"/>
  <c r="Z581" i="7" s="1"/>
  <c r="X583" i="7"/>
  <c r="Y583" i="7" s="1"/>
  <c r="Z583" i="7" s="1"/>
  <c r="X585" i="7"/>
  <c r="Y585" i="7" s="1"/>
  <c r="Z585" i="7" s="1"/>
  <c r="X586" i="7"/>
  <c r="Y586" i="7" s="1"/>
  <c r="Z586" i="7" s="1"/>
  <c r="X587" i="7"/>
  <c r="Y587" i="7" s="1"/>
  <c r="Z587" i="7" s="1"/>
  <c r="X591" i="7"/>
  <c r="Y591" i="7" s="1"/>
  <c r="Z591" i="7" s="1"/>
  <c r="X593" i="7"/>
  <c r="Y593" i="7" s="1"/>
  <c r="Z593" i="7" s="1"/>
  <c r="X594" i="7"/>
  <c r="Y594" i="7" s="1"/>
  <c r="Z594" i="7" s="1"/>
  <c r="X598" i="7"/>
  <c r="Y598" i="7" s="1"/>
  <c r="Z598" i="7" s="1"/>
  <c r="X602" i="7"/>
  <c r="Y602" i="7" s="1"/>
  <c r="Z602" i="7" s="1"/>
  <c r="X603" i="7"/>
  <c r="Y603" i="7" s="1"/>
  <c r="Z603" i="7" s="1"/>
  <c r="X604" i="7"/>
  <c r="Y604" i="7" s="1"/>
  <c r="Z604" i="7" s="1"/>
  <c r="X605" i="7"/>
  <c r="Y605" i="7" s="1"/>
  <c r="Z605" i="7" s="1"/>
  <c r="X606" i="7"/>
  <c r="Y606" i="7" s="1"/>
  <c r="Z606" i="7" s="1"/>
  <c r="X607" i="7"/>
  <c r="Y607" i="7" s="1"/>
  <c r="Z607" i="7" s="1"/>
  <c r="X608" i="7"/>
  <c r="Y608" i="7" s="1"/>
  <c r="Z608" i="7" s="1"/>
  <c r="X609" i="7"/>
  <c r="Y609" i="7" s="1"/>
  <c r="Z609" i="7" s="1"/>
  <c r="X610" i="7"/>
  <c r="Y610" i="7" s="1"/>
  <c r="Z610" i="7" s="1"/>
  <c r="X615" i="7"/>
  <c r="Y615" i="7" s="1"/>
  <c r="Z615" i="7" s="1"/>
  <c r="X618" i="7"/>
  <c r="Y618" i="7" s="1"/>
  <c r="Z618" i="7" s="1"/>
  <c r="X620" i="7"/>
  <c r="Y620" i="7" s="1"/>
  <c r="Z620" i="7" s="1"/>
  <c r="X621" i="7"/>
  <c r="Y621" i="7" s="1"/>
  <c r="Z621" i="7" s="1"/>
  <c r="X629" i="7"/>
  <c r="Y629" i="7" s="1"/>
  <c r="Z629" i="7" s="1"/>
  <c r="X631" i="7"/>
  <c r="Y631" i="7" s="1"/>
  <c r="Z631" i="7" s="1"/>
  <c r="X632" i="7"/>
  <c r="Y632" i="7" s="1"/>
  <c r="Z632" i="7" s="1"/>
  <c r="X633" i="7"/>
  <c r="Y633" i="7" s="1"/>
  <c r="Z633" i="7" s="1"/>
  <c r="X634" i="7"/>
  <c r="Y634" i="7" s="1"/>
  <c r="Z634" i="7" s="1"/>
  <c r="Y637" i="7"/>
  <c r="Z637" i="7" s="1"/>
  <c r="X638" i="7"/>
  <c r="Y638" i="7" s="1"/>
  <c r="Z638" i="7" s="1"/>
  <c r="X639" i="7"/>
  <c r="Y639" i="7" s="1"/>
  <c r="Z639" i="7" s="1"/>
  <c r="X640" i="7"/>
  <c r="Y640" i="7" s="1"/>
  <c r="Z640" i="7" s="1"/>
  <c r="X641" i="7"/>
  <c r="Y641" i="7" s="1"/>
  <c r="Z641" i="7" s="1"/>
  <c r="X642" i="7"/>
  <c r="Y642" i="7" s="1"/>
  <c r="Z642" i="7" s="1"/>
  <c r="X643" i="7"/>
  <c r="Y643" i="7" s="1"/>
  <c r="Z643" i="7" s="1"/>
  <c r="X644" i="7"/>
  <c r="Y644" i="7" s="1"/>
  <c r="Z644" i="7" s="1"/>
  <c r="X645" i="7"/>
  <c r="Y645" i="7" s="1"/>
  <c r="Z645" i="7" s="1"/>
  <c r="X646" i="7"/>
  <c r="Y646" i="7" s="1"/>
  <c r="Z646" i="7" s="1"/>
  <c r="X647" i="7"/>
  <c r="Y647" i="7" s="1"/>
  <c r="Z647" i="7" s="1"/>
  <c r="X648" i="7"/>
  <c r="Y648" i="7" s="1"/>
  <c r="Z648" i="7" s="1"/>
  <c r="X652" i="7"/>
  <c r="Y652" i="7" s="1"/>
  <c r="Z652" i="7" s="1"/>
  <c r="X653" i="7"/>
  <c r="Y653" i="7" s="1"/>
  <c r="Z653" i="7" s="1"/>
  <c r="X654" i="7"/>
  <c r="Y654" i="7" s="1"/>
  <c r="Z654" i="7" s="1"/>
  <c r="X658" i="7"/>
  <c r="Y658" i="7" s="1"/>
  <c r="Z658" i="7" s="1"/>
  <c r="X659" i="7"/>
  <c r="Y659" i="7" s="1"/>
  <c r="Z659" i="7" s="1"/>
  <c r="X660" i="7"/>
  <c r="Y660" i="7" s="1"/>
  <c r="Z660" i="7" s="1"/>
  <c r="X661" i="7"/>
  <c r="Y661" i="7" s="1"/>
  <c r="Z661" i="7" s="1"/>
  <c r="X664" i="7"/>
  <c r="Y664" i="7" s="1"/>
  <c r="Z664" i="7" s="1"/>
  <c r="X665" i="7"/>
  <c r="Y665" i="7" s="1"/>
  <c r="Z665" i="7" s="1"/>
  <c r="X666" i="7"/>
  <c r="Y666" i="7" s="1"/>
  <c r="Z666" i="7" s="1"/>
  <c r="X668" i="7"/>
  <c r="Y668" i="7" s="1"/>
  <c r="Z668" i="7" s="1"/>
  <c r="X669" i="7"/>
  <c r="Y669" i="7" s="1"/>
  <c r="Z669" i="7" s="1"/>
  <c r="X670" i="7"/>
  <c r="Y670" i="7" s="1"/>
  <c r="Z670" i="7" s="1"/>
  <c r="X673" i="7"/>
  <c r="Y673" i="7" s="1"/>
  <c r="Z673" i="7" s="1"/>
  <c r="X674" i="7"/>
  <c r="Y674" i="7" s="1"/>
  <c r="Z674" i="7" s="1"/>
  <c r="X675" i="7"/>
  <c r="Y675" i="7" s="1"/>
  <c r="Z675" i="7" s="1"/>
  <c r="X676" i="7"/>
  <c r="Y676" i="7" s="1"/>
  <c r="Z676" i="7" s="1"/>
  <c r="X677" i="7"/>
  <c r="Y677" i="7" s="1"/>
  <c r="Z677" i="7" s="1"/>
  <c r="X678" i="7"/>
  <c r="Y678" i="7" s="1"/>
  <c r="Z678" i="7" s="1"/>
  <c r="Y679" i="7"/>
  <c r="Z679" i="7" s="1"/>
  <c r="X682" i="7"/>
  <c r="Y682" i="7" s="1"/>
  <c r="Z682" i="7" s="1"/>
  <c r="X684" i="7"/>
  <c r="Y684" i="7" s="1"/>
  <c r="Z684" i="7" s="1"/>
  <c r="X685" i="7"/>
  <c r="Y685" i="7" s="1"/>
  <c r="Z685" i="7" s="1"/>
  <c r="X686" i="7"/>
  <c r="Y686" i="7" s="1"/>
  <c r="Z686" i="7" s="1"/>
  <c r="X687" i="7"/>
  <c r="Y687" i="7" s="1"/>
  <c r="Z687" i="7" s="1"/>
  <c r="X688" i="7"/>
  <c r="Y688" i="7" s="1"/>
  <c r="Z688" i="7" s="1"/>
  <c r="X689" i="7"/>
  <c r="Y689" i="7" s="1"/>
  <c r="Z689" i="7" s="1"/>
  <c r="X690" i="7"/>
  <c r="Y690" i="7" s="1"/>
  <c r="Z690" i="7" s="1"/>
  <c r="X691" i="7"/>
  <c r="Y691" i="7" s="1"/>
  <c r="Z691" i="7" s="1"/>
  <c r="X692" i="7"/>
  <c r="Y692" i="7" s="1"/>
  <c r="Z692" i="7" s="1"/>
  <c r="X694" i="7"/>
  <c r="Y694" i="7" s="1"/>
  <c r="Z694" i="7" s="1"/>
  <c r="X695" i="7"/>
  <c r="Y695" i="7" s="1"/>
  <c r="Z695" i="7" s="1"/>
  <c r="X697" i="7"/>
  <c r="Y697" i="7" s="1"/>
  <c r="Z697" i="7" s="1"/>
  <c r="X699" i="7"/>
  <c r="Y699" i="7" s="1"/>
  <c r="Z699" i="7" s="1"/>
  <c r="X700" i="7"/>
  <c r="Y700" i="7" s="1"/>
  <c r="Z700" i="7" s="1"/>
  <c r="X702" i="7"/>
  <c r="Y702" i="7" s="1"/>
  <c r="Z702" i="7" s="1"/>
  <c r="X2" i="7"/>
  <c r="Y2" i="7" s="1"/>
  <c r="Z778" i="8" l="1"/>
  <c r="P2" i="16"/>
  <c r="O2" i="16"/>
  <c r="P3" i="16"/>
  <c r="Q3" i="16" s="1"/>
  <c r="O3" i="16"/>
  <c r="P4" i="16"/>
  <c r="Q4" i="16" s="1"/>
  <c r="O4" i="16"/>
  <c r="P5" i="16"/>
  <c r="Q5" i="16" s="1"/>
  <c r="O5" i="16"/>
  <c r="P6" i="16"/>
  <c r="Q6" i="16" s="1"/>
  <c r="O6" i="16"/>
  <c r="P7" i="16"/>
  <c r="Q7" i="16" s="1"/>
  <c r="O7" i="16"/>
  <c r="P8" i="16"/>
  <c r="Q8" i="16" s="1"/>
  <c r="O8" i="16"/>
  <c r="P9" i="16"/>
  <c r="Q9" i="16" s="1"/>
  <c r="O9" i="16"/>
  <c r="P10" i="16"/>
  <c r="Q10" i="16" s="1"/>
  <c r="O10" i="16"/>
  <c r="P11" i="16"/>
  <c r="Q11" i="16" s="1"/>
  <c r="O11" i="16"/>
  <c r="P12" i="16"/>
  <c r="Q12" i="16" s="1"/>
  <c r="O12" i="16"/>
  <c r="P13" i="16"/>
  <c r="Q13" i="16" s="1"/>
  <c r="O13" i="16"/>
  <c r="P14" i="16"/>
  <c r="Q14" i="16" s="1"/>
  <c r="O14" i="16"/>
  <c r="P15" i="16"/>
  <c r="Q15" i="16" s="1"/>
  <c r="O15" i="16"/>
  <c r="P16" i="16"/>
  <c r="Q16" i="16" s="1"/>
  <c r="O16" i="16"/>
  <c r="P17" i="16"/>
  <c r="Q17" i="16" s="1"/>
  <c r="O17" i="16"/>
  <c r="P18" i="16"/>
  <c r="Q18" i="16" s="1"/>
  <c r="O18" i="16"/>
  <c r="P19" i="16"/>
  <c r="Q19" i="16" s="1"/>
  <c r="O19" i="16"/>
  <c r="P20" i="16"/>
  <c r="Q20" i="16" s="1"/>
  <c r="O20" i="16"/>
  <c r="P21" i="16"/>
  <c r="Q21" i="16" s="1"/>
  <c r="O21" i="16"/>
  <c r="P22" i="16"/>
  <c r="Q22" i="16" s="1"/>
  <c r="O22" i="16"/>
  <c r="P23" i="16"/>
  <c r="Q23" i="16" s="1"/>
  <c r="O23" i="16"/>
  <c r="P24" i="16"/>
  <c r="Q24" i="16" s="1"/>
  <c r="O24" i="16"/>
  <c r="P25" i="16"/>
  <c r="Q25" i="16" s="1"/>
  <c r="O25" i="16"/>
  <c r="P26" i="16"/>
  <c r="Q26" i="16" s="1"/>
  <c r="O26" i="16"/>
  <c r="P27" i="16"/>
  <c r="Q27" i="16" s="1"/>
  <c r="O27" i="16"/>
  <c r="P28" i="16"/>
  <c r="Q28" i="16" s="1"/>
  <c r="O28" i="16"/>
  <c r="P29" i="16"/>
  <c r="Q29" i="16" s="1"/>
  <c r="O29" i="16"/>
  <c r="P30" i="16"/>
  <c r="Q30" i="16" s="1"/>
  <c r="O30" i="16"/>
  <c r="P31" i="16"/>
  <c r="Q31" i="16" s="1"/>
  <c r="O31" i="16"/>
  <c r="P32" i="16"/>
  <c r="Q32" i="16" s="1"/>
  <c r="O32" i="16"/>
  <c r="P33" i="16"/>
  <c r="Q33" i="16" s="1"/>
  <c r="O33" i="16"/>
  <c r="P34" i="16"/>
  <c r="Q34" i="16" s="1"/>
  <c r="O34" i="16"/>
  <c r="P35" i="16"/>
  <c r="Q35" i="16" s="1"/>
  <c r="O35" i="16"/>
  <c r="P36" i="16"/>
  <c r="Q36" i="16" s="1"/>
  <c r="O36" i="16"/>
  <c r="P37" i="16"/>
  <c r="Q37" i="16" s="1"/>
  <c r="O37" i="16"/>
  <c r="P38" i="16"/>
  <c r="Q38" i="16" s="1"/>
  <c r="O38" i="16"/>
  <c r="P39" i="16"/>
  <c r="Q39" i="16" s="1"/>
  <c r="O39" i="16"/>
  <c r="P40" i="16"/>
  <c r="Q40" i="16" s="1"/>
  <c r="O40" i="16"/>
  <c r="P41" i="16"/>
  <c r="Q41" i="16" s="1"/>
  <c r="O41" i="16"/>
  <c r="P42" i="16"/>
  <c r="Q42" i="16" s="1"/>
  <c r="O42" i="16"/>
  <c r="P43" i="16"/>
  <c r="Q43" i="16" s="1"/>
  <c r="O43" i="16"/>
  <c r="P44" i="16"/>
  <c r="Q44" i="16" s="1"/>
  <c r="O44" i="16"/>
  <c r="P45" i="16"/>
  <c r="Q45" i="16" s="1"/>
  <c r="O45" i="16"/>
  <c r="P46" i="16"/>
  <c r="Q46" i="16" s="1"/>
  <c r="O46" i="16"/>
  <c r="P47" i="16"/>
  <c r="Q47" i="16" s="1"/>
  <c r="O47" i="16"/>
  <c r="P48" i="16"/>
  <c r="Q48" i="16" s="1"/>
  <c r="O48" i="16"/>
  <c r="P49" i="16"/>
  <c r="Q49" i="16" s="1"/>
  <c r="O49" i="16"/>
  <c r="P50" i="16"/>
  <c r="Q50" i="16" s="1"/>
  <c r="O50" i="16"/>
  <c r="P51" i="16"/>
  <c r="Q51" i="16" s="1"/>
  <c r="O51" i="16"/>
  <c r="P52" i="16"/>
  <c r="Q52" i="16" s="1"/>
  <c r="O52" i="16"/>
  <c r="P53" i="16"/>
  <c r="Q53" i="16" s="1"/>
  <c r="O53" i="16"/>
  <c r="P54" i="16"/>
  <c r="Q54" i="16" s="1"/>
  <c r="O54" i="16"/>
  <c r="P55" i="16"/>
  <c r="Q55" i="16" s="1"/>
  <c r="O55" i="16"/>
  <c r="P56" i="16"/>
  <c r="Q56" i="16" s="1"/>
  <c r="O56" i="16"/>
  <c r="P57" i="16"/>
  <c r="Q57" i="16" s="1"/>
  <c r="O57" i="16"/>
  <c r="P58" i="16"/>
  <c r="Q58" i="16" s="1"/>
  <c r="O58" i="16"/>
  <c r="P59" i="16"/>
  <c r="Q59" i="16" s="1"/>
  <c r="O59" i="16"/>
  <c r="P60" i="16"/>
  <c r="Q60" i="16" s="1"/>
  <c r="O60" i="16"/>
  <c r="P61" i="16"/>
  <c r="Q61" i="16" s="1"/>
  <c r="O61" i="16"/>
  <c r="P62" i="16"/>
  <c r="Q62" i="16" s="1"/>
  <c r="O62" i="16"/>
  <c r="P63" i="16"/>
  <c r="Q63" i="16" s="1"/>
  <c r="O63" i="16"/>
  <c r="P64" i="16"/>
  <c r="Q64" i="16" s="1"/>
  <c r="O64" i="16"/>
  <c r="P65" i="16"/>
  <c r="Q65" i="16" s="1"/>
  <c r="O65" i="16"/>
  <c r="P66" i="16"/>
  <c r="Q66" i="16" s="1"/>
  <c r="O66" i="16"/>
  <c r="P67" i="16"/>
  <c r="Q67" i="16" s="1"/>
  <c r="O67" i="16"/>
  <c r="P68" i="16"/>
  <c r="Q68" i="16" s="1"/>
  <c r="O68" i="16"/>
  <c r="P69" i="16"/>
  <c r="Q69" i="16" s="1"/>
  <c r="O69" i="16"/>
  <c r="P70" i="16"/>
  <c r="Q70" i="16" s="1"/>
  <c r="O70" i="16"/>
  <c r="P71" i="16"/>
  <c r="Q71" i="16" s="1"/>
  <c r="O71" i="16"/>
  <c r="P72" i="16"/>
  <c r="Q72" i="16" s="1"/>
  <c r="O72" i="16"/>
  <c r="P73" i="16"/>
  <c r="Q73" i="16" s="1"/>
  <c r="O73" i="16"/>
  <c r="P74" i="16"/>
  <c r="Q74" i="16" s="1"/>
  <c r="O74" i="16"/>
  <c r="P75" i="16"/>
  <c r="Q75" i="16" s="1"/>
  <c r="O75" i="16"/>
  <c r="P76" i="16"/>
  <c r="Q76" i="16" s="1"/>
  <c r="O76" i="16"/>
  <c r="P77" i="16"/>
  <c r="Q77" i="16" s="1"/>
  <c r="O77" i="16"/>
  <c r="P78" i="16"/>
  <c r="Q78" i="16" s="1"/>
  <c r="O78" i="16"/>
  <c r="P79" i="16"/>
  <c r="Q79" i="16" s="1"/>
  <c r="O79" i="16"/>
  <c r="P80" i="16"/>
  <c r="Q80" i="16" s="1"/>
  <c r="O80" i="16"/>
  <c r="P81" i="16"/>
  <c r="Q81" i="16" s="1"/>
  <c r="O81" i="16"/>
  <c r="P82" i="16"/>
  <c r="Q82" i="16" s="1"/>
  <c r="O82" i="16"/>
  <c r="P83" i="16"/>
  <c r="Q83" i="16" s="1"/>
  <c r="O83" i="16"/>
  <c r="P84" i="16"/>
  <c r="Q84" i="16" s="1"/>
  <c r="O84" i="16"/>
  <c r="P85" i="16"/>
  <c r="Q85" i="16" s="1"/>
  <c r="O85" i="16"/>
  <c r="P86" i="16"/>
  <c r="Q86" i="16" s="1"/>
  <c r="O86" i="16"/>
  <c r="P87" i="16"/>
  <c r="Q87" i="16" s="1"/>
  <c r="O87" i="16"/>
  <c r="P88" i="16"/>
  <c r="Q88" i="16" s="1"/>
  <c r="O88" i="16"/>
  <c r="P89" i="16"/>
  <c r="Q89" i="16" s="1"/>
  <c r="O89" i="16"/>
  <c r="P90" i="16"/>
  <c r="Q90" i="16" s="1"/>
  <c r="O90" i="16"/>
  <c r="P91" i="16"/>
  <c r="Q91" i="16" s="1"/>
  <c r="O91" i="16"/>
  <c r="P92" i="16"/>
  <c r="Q92" i="16" s="1"/>
  <c r="O92" i="16"/>
  <c r="P93" i="16"/>
  <c r="Q93" i="16" s="1"/>
  <c r="O93" i="16"/>
  <c r="P94" i="16"/>
  <c r="Q94" i="16" s="1"/>
  <c r="O94" i="16"/>
  <c r="P95" i="16"/>
  <c r="Q95" i="16" s="1"/>
  <c r="O95" i="16"/>
  <c r="P96" i="16"/>
  <c r="Q96" i="16" s="1"/>
  <c r="O96" i="16"/>
  <c r="P97" i="16"/>
  <c r="Q97" i="16" s="1"/>
  <c r="O97" i="16"/>
  <c r="P98" i="16"/>
  <c r="Q98" i="16" s="1"/>
  <c r="O98" i="16"/>
  <c r="P99" i="16"/>
  <c r="Q99" i="16" s="1"/>
  <c r="O99" i="16"/>
  <c r="P100" i="16"/>
  <c r="Q100" i="16" s="1"/>
  <c r="O100" i="16"/>
  <c r="P101" i="16"/>
  <c r="Q101" i="16" s="1"/>
  <c r="O101" i="16"/>
  <c r="P102" i="16"/>
  <c r="Q102" i="16" s="1"/>
  <c r="O102" i="16"/>
  <c r="P103" i="16"/>
  <c r="Q103" i="16" s="1"/>
  <c r="O103" i="16"/>
  <c r="P104" i="16"/>
  <c r="Q104" i="16" s="1"/>
  <c r="O104" i="16"/>
  <c r="P105" i="16"/>
  <c r="Q105" i="16" s="1"/>
  <c r="O105" i="16"/>
  <c r="P106" i="16"/>
  <c r="Q106" i="16" s="1"/>
  <c r="O106" i="16"/>
  <c r="P107" i="16"/>
  <c r="Q107" i="16" s="1"/>
  <c r="O107" i="16"/>
  <c r="P108" i="16"/>
  <c r="Q108" i="16" s="1"/>
  <c r="O108" i="16"/>
  <c r="P109" i="16"/>
  <c r="Q109" i="16" s="1"/>
  <c r="O109" i="16"/>
  <c r="P110" i="16"/>
  <c r="Q110" i="16" s="1"/>
  <c r="O110" i="16"/>
  <c r="P111" i="16"/>
  <c r="Q111" i="16" s="1"/>
  <c r="O111" i="16"/>
  <c r="P112" i="16"/>
  <c r="Q112" i="16" s="1"/>
  <c r="O112" i="16"/>
  <c r="P113" i="16"/>
  <c r="Q113" i="16" s="1"/>
  <c r="O113" i="16"/>
  <c r="P114" i="16"/>
  <c r="Q114" i="16" s="1"/>
  <c r="O114" i="16"/>
  <c r="P115" i="16"/>
  <c r="Q115" i="16" s="1"/>
  <c r="O115" i="16"/>
  <c r="P116" i="16"/>
  <c r="Q116" i="16" s="1"/>
  <c r="O116" i="16"/>
  <c r="P117" i="16"/>
  <c r="Q117" i="16" s="1"/>
  <c r="O117" i="16"/>
  <c r="P118" i="16"/>
  <c r="Q118" i="16" s="1"/>
  <c r="O118" i="16"/>
  <c r="P119" i="16"/>
  <c r="Q119" i="16" s="1"/>
  <c r="O119" i="16"/>
  <c r="P120" i="16"/>
  <c r="Q120" i="16" s="1"/>
  <c r="O120" i="16"/>
  <c r="P121" i="16"/>
  <c r="Q121" i="16" s="1"/>
  <c r="O121" i="16"/>
  <c r="P122" i="16"/>
  <c r="Q122" i="16" s="1"/>
  <c r="O122" i="16"/>
  <c r="P123" i="16"/>
  <c r="Q123" i="16" s="1"/>
  <c r="O123" i="16"/>
  <c r="P124" i="16"/>
  <c r="Q124" i="16" s="1"/>
  <c r="O124" i="16"/>
  <c r="P125" i="16"/>
  <c r="Q125" i="16" s="1"/>
  <c r="O125" i="16"/>
  <c r="P126" i="16"/>
  <c r="Q126" i="16" s="1"/>
  <c r="O126" i="16"/>
  <c r="P127" i="16"/>
  <c r="Q127" i="16" s="1"/>
  <c r="O127" i="16"/>
  <c r="P128" i="16"/>
  <c r="Q128" i="16" s="1"/>
  <c r="O128" i="16"/>
  <c r="P129" i="16"/>
  <c r="Q129" i="16" s="1"/>
  <c r="O129" i="16"/>
  <c r="P130" i="16"/>
  <c r="Q130" i="16" s="1"/>
  <c r="O130" i="16"/>
  <c r="P131" i="16"/>
  <c r="Q131" i="16" s="1"/>
  <c r="O131" i="16"/>
  <c r="P132" i="16"/>
  <c r="Q132" i="16" s="1"/>
  <c r="O132" i="16"/>
  <c r="P133" i="16"/>
  <c r="Q133" i="16" s="1"/>
  <c r="O133" i="16"/>
  <c r="P134" i="16"/>
  <c r="Q134" i="16" s="1"/>
  <c r="O134" i="16"/>
  <c r="P135" i="16"/>
  <c r="Q135" i="16" s="1"/>
  <c r="O135" i="16"/>
  <c r="P136" i="16"/>
  <c r="Q136" i="16" s="1"/>
  <c r="O136" i="16"/>
  <c r="P137" i="16"/>
  <c r="Q137" i="16" s="1"/>
  <c r="O137" i="16"/>
  <c r="P138" i="16"/>
  <c r="Q138" i="16" s="1"/>
  <c r="O138" i="16"/>
  <c r="P139" i="16"/>
  <c r="Q139" i="16" s="1"/>
  <c r="O139" i="16"/>
  <c r="P140" i="16"/>
  <c r="Q140" i="16" s="1"/>
  <c r="O140" i="16"/>
  <c r="P141" i="16"/>
  <c r="Q141" i="16" s="1"/>
  <c r="O141" i="16"/>
  <c r="P142" i="16"/>
  <c r="Q142" i="16" s="1"/>
  <c r="O142" i="16"/>
  <c r="P143" i="16"/>
  <c r="Q143" i="16" s="1"/>
  <c r="O143" i="16"/>
  <c r="P144" i="16"/>
  <c r="Q144" i="16" s="1"/>
  <c r="O144" i="16"/>
  <c r="P145" i="16"/>
  <c r="Q145" i="16" s="1"/>
  <c r="O145" i="16"/>
  <c r="P146" i="16"/>
  <c r="Q146" i="16" s="1"/>
  <c r="O146" i="16"/>
  <c r="P147" i="16"/>
  <c r="Q147" i="16" s="1"/>
  <c r="O147" i="16"/>
  <c r="P148" i="16"/>
  <c r="Q148" i="16" s="1"/>
  <c r="O148" i="16"/>
  <c r="P149" i="16"/>
  <c r="Q149" i="16" s="1"/>
  <c r="O149" i="16"/>
  <c r="P150" i="16"/>
  <c r="Q150" i="16" s="1"/>
  <c r="O150" i="16"/>
  <c r="P151" i="16"/>
  <c r="Q151" i="16" s="1"/>
  <c r="O151" i="16"/>
  <c r="P152" i="16"/>
  <c r="Q152" i="16" s="1"/>
  <c r="O152" i="16"/>
  <c r="P153" i="16"/>
  <c r="Q153" i="16" s="1"/>
  <c r="O153" i="16"/>
  <c r="P154" i="16"/>
  <c r="Q154" i="16" s="1"/>
  <c r="O154" i="16"/>
  <c r="P155" i="16"/>
  <c r="Q155" i="16" s="1"/>
  <c r="O155" i="16"/>
  <c r="P156" i="16"/>
  <c r="Q156" i="16" s="1"/>
  <c r="O156" i="16"/>
  <c r="P157" i="16"/>
  <c r="Q157" i="16" s="1"/>
  <c r="O157" i="16"/>
  <c r="P158" i="16"/>
  <c r="Q158" i="16" s="1"/>
  <c r="O158" i="16"/>
  <c r="P159" i="16"/>
  <c r="Q159" i="16" s="1"/>
  <c r="O159" i="16"/>
  <c r="P160" i="16"/>
  <c r="Q160" i="16" s="1"/>
  <c r="O160" i="16"/>
  <c r="P161" i="16"/>
  <c r="Q161" i="16" s="1"/>
  <c r="O161" i="16"/>
  <c r="P162" i="16"/>
  <c r="Q162" i="16" s="1"/>
  <c r="O162" i="16"/>
  <c r="P163" i="16"/>
  <c r="Q163" i="16" s="1"/>
  <c r="O163" i="16"/>
  <c r="P164" i="16"/>
  <c r="Q164" i="16" s="1"/>
  <c r="O164" i="16"/>
  <c r="P165" i="16"/>
  <c r="Q165" i="16" s="1"/>
  <c r="O165" i="16"/>
  <c r="P166" i="16"/>
  <c r="Q166" i="16" s="1"/>
  <c r="O166" i="16"/>
  <c r="P167" i="16"/>
  <c r="Q167" i="16" s="1"/>
  <c r="O167" i="16"/>
  <c r="P168" i="16"/>
  <c r="Q168" i="16" s="1"/>
  <c r="O168" i="16"/>
  <c r="P169" i="16"/>
  <c r="Q169" i="16" s="1"/>
  <c r="O169" i="16"/>
  <c r="P170" i="16"/>
  <c r="Q170" i="16" s="1"/>
  <c r="O170" i="16"/>
  <c r="P171" i="16"/>
  <c r="Q171" i="16" s="1"/>
  <c r="O171" i="16"/>
  <c r="P172" i="16"/>
  <c r="Q172" i="16" s="1"/>
  <c r="O172" i="16"/>
  <c r="P173" i="16"/>
  <c r="Q173" i="16" s="1"/>
  <c r="O173" i="16"/>
  <c r="P174" i="16"/>
  <c r="Q174" i="16" s="1"/>
  <c r="O174" i="16"/>
  <c r="P175" i="16"/>
  <c r="Q175" i="16" s="1"/>
  <c r="O175" i="16"/>
  <c r="P176" i="16"/>
  <c r="Q176" i="16" s="1"/>
  <c r="O176" i="16"/>
  <c r="P177" i="16"/>
  <c r="Q177" i="16" s="1"/>
  <c r="O177" i="16"/>
  <c r="P178" i="16"/>
  <c r="Q178" i="16" s="1"/>
  <c r="O178" i="16"/>
  <c r="P179" i="16"/>
  <c r="Q179" i="16" s="1"/>
  <c r="O179" i="16"/>
  <c r="P180" i="16"/>
  <c r="Q180" i="16" s="1"/>
  <c r="O180" i="16"/>
  <c r="P181" i="16"/>
  <c r="Q181" i="16" s="1"/>
  <c r="O181" i="16"/>
  <c r="P182" i="16"/>
  <c r="Q182" i="16" s="1"/>
  <c r="O182" i="16"/>
  <c r="P183" i="16"/>
  <c r="Q183" i="16" s="1"/>
  <c r="O183" i="16"/>
  <c r="P184" i="16"/>
  <c r="Q184" i="16" s="1"/>
  <c r="O184" i="16"/>
  <c r="P185" i="16"/>
  <c r="Q185" i="16" s="1"/>
  <c r="O185" i="16"/>
  <c r="P186" i="16"/>
  <c r="Q186" i="16" s="1"/>
  <c r="O186" i="16"/>
  <c r="P187" i="16"/>
  <c r="Q187" i="16" s="1"/>
  <c r="O187" i="16"/>
  <c r="P188" i="16"/>
  <c r="Q188" i="16" s="1"/>
  <c r="O188" i="16"/>
  <c r="P189" i="16"/>
  <c r="Q189" i="16" s="1"/>
  <c r="O189" i="16"/>
  <c r="P190" i="16"/>
  <c r="Q190" i="16" s="1"/>
  <c r="O190" i="16"/>
  <c r="P191" i="16"/>
  <c r="Q191" i="16" s="1"/>
  <c r="O191" i="16"/>
  <c r="P192" i="16"/>
  <c r="Q192" i="16" s="1"/>
  <c r="O192" i="16"/>
  <c r="P193" i="16"/>
  <c r="Q193" i="16" s="1"/>
  <c r="O193" i="16"/>
  <c r="P194" i="16"/>
  <c r="Q194" i="16" s="1"/>
  <c r="O194" i="16"/>
  <c r="P195" i="16"/>
  <c r="Q195" i="16" s="1"/>
  <c r="O195" i="16"/>
  <c r="P196" i="16"/>
  <c r="Q196" i="16" s="1"/>
  <c r="O196" i="16"/>
  <c r="P197" i="16"/>
  <c r="Q197" i="16" s="1"/>
  <c r="O197" i="16"/>
  <c r="P198" i="16"/>
  <c r="Q198" i="16" s="1"/>
  <c r="O198" i="16"/>
  <c r="P199" i="16"/>
  <c r="Q199" i="16" s="1"/>
  <c r="O199" i="16"/>
  <c r="P200" i="16"/>
  <c r="Q200" i="16" s="1"/>
  <c r="O200" i="16"/>
  <c r="P201" i="16"/>
  <c r="Q201" i="16" s="1"/>
  <c r="O201" i="16"/>
  <c r="P202" i="16"/>
  <c r="Q202" i="16" s="1"/>
  <c r="O202" i="16"/>
  <c r="P203" i="16"/>
  <c r="Q203" i="16" s="1"/>
  <c r="O203" i="16"/>
  <c r="P204" i="16"/>
  <c r="Q204" i="16" s="1"/>
  <c r="O204" i="16"/>
  <c r="P205" i="16"/>
  <c r="Q205" i="16" s="1"/>
  <c r="O205" i="16"/>
  <c r="P206" i="16"/>
  <c r="Q206" i="16" s="1"/>
  <c r="O206" i="16"/>
  <c r="P207" i="16"/>
  <c r="Q207" i="16" s="1"/>
  <c r="O207" i="16"/>
  <c r="P208" i="16"/>
  <c r="Q208" i="16" s="1"/>
  <c r="O208" i="16"/>
  <c r="P209" i="16"/>
  <c r="Q209" i="16" s="1"/>
  <c r="O209" i="16"/>
  <c r="P210" i="16"/>
  <c r="Q210" i="16" s="1"/>
  <c r="O210" i="16"/>
  <c r="P211" i="16"/>
  <c r="Q211" i="16" s="1"/>
  <c r="O211" i="16"/>
  <c r="P212" i="16"/>
  <c r="Q212" i="16" s="1"/>
  <c r="O212" i="16"/>
  <c r="P213" i="16"/>
  <c r="Q213" i="16" s="1"/>
  <c r="O213" i="16"/>
  <c r="P214" i="16"/>
  <c r="Q214" i="16" s="1"/>
  <c r="O214" i="16"/>
  <c r="P215" i="16"/>
  <c r="Q215" i="16" s="1"/>
  <c r="O215" i="16"/>
  <c r="P216" i="16"/>
  <c r="Q216" i="16" s="1"/>
  <c r="O216" i="16"/>
  <c r="P217" i="16"/>
  <c r="Q217" i="16" s="1"/>
  <c r="O217" i="16"/>
  <c r="P218" i="16"/>
  <c r="Q218" i="16" s="1"/>
  <c r="O218" i="16"/>
  <c r="P219" i="16"/>
  <c r="Q219" i="16" s="1"/>
  <c r="O219" i="16"/>
  <c r="P220" i="16"/>
  <c r="Q220" i="16" s="1"/>
  <c r="O220" i="16"/>
  <c r="P221" i="16"/>
  <c r="Q221" i="16" s="1"/>
  <c r="O221" i="16"/>
  <c r="P222" i="16"/>
  <c r="Q222" i="16" s="1"/>
  <c r="O222" i="16"/>
  <c r="P223" i="16"/>
  <c r="Q223" i="16" s="1"/>
  <c r="O223" i="16"/>
  <c r="P224" i="16"/>
  <c r="Q224" i="16" s="1"/>
  <c r="O224" i="16"/>
  <c r="P225" i="16"/>
  <c r="Q225" i="16" s="1"/>
  <c r="O225" i="16"/>
  <c r="P226" i="16"/>
  <c r="Q226" i="16" s="1"/>
  <c r="O226" i="16"/>
  <c r="P227" i="16"/>
  <c r="Q227" i="16" s="1"/>
  <c r="O227" i="16"/>
  <c r="P228" i="16"/>
  <c r="Q228" i="16" s="1"/>
  <c r="O228" i="16"/>
  <c r="P229" i="16"/>
  <c r="Q229" i="16" s="1"/>
  <c r="O229" i="16"/>
  <c r="P230" i="16"/>
  <c r="Q230" i="16" s="1"/>
  <c r="O230" i="16"/>
  <c r="P231" i="16"/>
  <c r="Q231" i="16" s="1"/>
  <c r="O231" i="16"/>
  <c r="P232" i="16"/>
  <c r="Q232" i="16" s="1"/>
  <c r="O232" i="16"/>
  <c r="P233" i="16"/>
  <c r="Q233" i="16" s="1"/>
  <c r="O233" i="16"/>
  <c r="P234" i="16"/>
  <c r="Q234" i="16" s="1"/>
  <c r="O234" i="16"/>
  <c r="P235" i="16"/>
  <c r="Q235" i="16" s="1"/>
  <c r="O235" i="16"/>
  <c r="P236" i="16"/>
  <c r="Q236" i="16" s="1"/>
  <c r="O236" i="16"/>
  <c r="P237" i="16"/>
  <c r="Q237" i="16" s="1"/>
  <c r="O237" i="16"/>
  <c r="P238" i="16"/>
  <c r="Q238" i="16" s="1"/>
  <c r="O238" i="16"/>
  <c r="P239" i="16"/>
  <c r="Q239" i="16" s="1"/>
  <c r="O239" i="16"/>
  <c r="P240" i="16"/>
  <c r="Q240" i="16" s="1"/>
  <c r="O240" i="16"/>
  <c r="P241" i="16"/>
  <c r="Q241" i="16" s="1"/>
  <c r="O241" i="16"/>
  <c r="P242" i="16"/>
  <c r="Q242" i="16" s="1"/>
  <c r="O242" i="16"/>
  <c r="P243" i="16"/>
  <c r="Q243" i="16" s="1"/>
  <c r="O243" i="16"/>
  <c r="P244" i="16"/>
  <c r="Q244" i="16" s="1"/>
  <c r="O244" i="16"/>
  <c r="P245" i="16"/>
  <c r="Q245" i="16" s="1"/>
  <c r="O245" i="16"/>
  <c r="P246" i="16"/>
  <c r="Q246" i="16" s="1"/>
  <c r="O246" i="16"/>
  <c r="P247" i="16"/>
  <c r="Q247" i="16" s="1"/>
  <c r="O247" i="16"/>
  <c r="P248" i="16"/>
  <c r="Q248" i="16" s="1"/>
  <c r="O248" i="16"/>
  <c r="P249" i="16"/>
  <c r="Q249" i="16" s="1"/>
  <c r="O249" i="16"/>
  <c r="P250" i="16"/>
  <c r="Q250" i="16" s="1"/>
  <c r="O250" i="16"/>
  <c r="P251" i="16"/>
  <c r="Q251" i="16" s="1"/>
  <c r="O251" i="16"/>
  <c r="P252" i="16"/>
  <c r="Q252" i="16" s="1"/>
  <c r="O252" i="16"/>
  <c r="P253" i="16"/>
  <c r="Q253" i="16" s="1"/>
  <c r="O253" i="16"/>
  <c r="P254" i="16"/>
  <c r="Q254" i="16" s="1"/>
  <c r="O254" i="16"/>
  <c r="P255" i="16"/>
  <c r="Q255" i="16" s="1"/>
  <c r="O255" i="16"/>
  <c r="P256" i="16"/>
  <c r="Q256" i="16" s="1"/>
  <c r="O256" i="16"/>
  <c r="P257" i="16"/>
  <c r="Q257" i="16" s="1"/>
  <c r="O257" i="16"/>
  <c r="P258" i="16"/>
  <c r="Q258" i="16" s="1"/>
  <c r="O258" i="16"/>
  <c r="P259" i="16"/>
  <c r="Q259" i="16" s="1"/>
  <c r="O259" i="16"/>
  <c r="P260" i="16"/>
  <c r="Q260" i="16" s="1"/>
  <c r="O260" i="16"/>
  <c r="P261" i="16"/>
  <c r="Q261" i="16" s="1"/>
  <c r="O261" i="16"/>
  <c r="P262" i="16"/>
  <c r="Q262" i="16" s="1"/>
  <c r="O262" i="16"/>
  <c r="P263" i="16"/>
  <c r="Q263" i="16" s="1"/>
  <c r="O263" i="16"/>
  <c r="P264" i="16"/>
  <c r="Q264" i="16" s="1"/>
  <c r="O264" i="16"/>
  <c r="P265" i="16"/>
  <c r="Q265" i="16" s="1"/>
  <c r="O265" i="16"/>
  <c r="P266" i="16"/>
  <c r="Q266" i="16" s="1"/>
  <c r="O266" i="16"/>
  <c r="P267" i="16"/>
  <c r="Q267" i="16" s="1"/>
  <c r="O267" i="16"/>
  <c r="P268" i="16"/>
  <c r="Q268" i="16" s="1"/>
  <c r="O268" i="16"/>
  <c r="P269" i="16"/>
  <c r="Q269" i="16" s="1"/>
  <c r="O269" i="16"/>
  <c r="P270" i="16"/>
  <c r="Q270" i="16" s="1"/>
  <c r="O270" i="16"/>
  <c r="P271" i="16"/>
  <c r="Q271" i="16" s="1"/>
  <c r="O271" i="16"/>
  <c r="P272" i="16"/>
  <c r="Q272" i="16" s="1"/>
  <c r="O272" i="16"/>
  <c r="P273" i="16"/>
  <c r="Q273" i="16" s="1"/>
  <c r="O273" i="16"/>
  <c r="P274" i="16"/>
  <c r="Q274" i="16" s="1"/>
  <c r="O274" i="16"/>
  <c r="P275" i="16"/>
  <c r="Q275" i="16" s="1"/>
  <c r="O275" i="16"/>
  <c r="P276" i="16"/>
  <c r="Q276" i="16" s="1"/>
  <c r="O276" i="16"/>
  <c r="P277" i="16"/>
  <c r="Q277" i="16" s="1"/>
  <c r="O277" i="16"/>
  <c r="P278" i="16"/>
  <c r="Q278" i="16" s="1"/>
  <c r="O278" i="16"/>
  <c r="P279" i="16"/>
  <c r="Q279" i="16" s="1"/>
  <c r="O279" i="16"/>
  <c r="P280" i="16"/>
  <c r="Q280" i="16" s="1"/>
  <c r="O280" i="16"/>
  <c r="P281" i="16"/>
  <c r="Q281" i="16" s="1"/>
  <c r="O281" i="16"/>
  <c r="P282" i="16"/>
  <c r="Q282" i="16" s="1"/>
  <c r="O282" i="16"/>
  <c r="P283" i="16"/>
  <c r="Q283" i="16" s="1"/>
  <c r="O283" i="16"/>
  <c r="P284" i="16"/>
  <c r="Q284" i="16" s="1"/>
  <c r="O284" i="16"/>
  <c r="P285" i="16"/>
  <c r="Q285" i="16" s="1"/>
  <c r="O285" i="16"/>
  <c r="P286" i="16"/>
  <c r="Q286" i="16" s="1"/>
  <c r="O286" i="16"/>
  <c r="P287" i="16"/>
  <c r="Q287" i="16" s="1"/>
  <c r="O287" i="16"/>
  <c r="P288" i="16"/>
  <c r="Q288" i="16" s="1"/>
  <c r="O288" i="16"/>
  <c r="P289" i="16"/>
  <c r="Q289" i="16" s="1"/>
  <c r="O289" i="16"/>
  <c r="P290" i="16"/>
  <c r="Q290" i="16" s="1"/>
  <c r="O290" i="16"/>
  <c r="P291" i="16"/>
  <c r="Q291" i="16" s="1"/>
  <c r="O291" i="16"/>
  <c r="P292" i="16"/>
  <c r="Q292" i="16" s="1"/>
  <c r="O292" i="16"/>
  <c r="P293" i="16"/>
  <c r="Q293" i="16" s="1"/>
  <c r="O293" i="16"/>
  <c r="P294" i="16"/>
  <c r="Q294" i="16" s="1"/>
  <c r="O294" i="16"/>
  <c r="P295" i="16"/>
  <c r="Q295" i="16" s="1"/>
  <c r="O295" i="16"/>
  <c r="P296" i="16"/>
  <c r="Q296" i="16" s="1"/>
  <c r="O296" i="16"/>
  <c r="P297" i="16"/>
  <c r="Q297" i="16" s="1"/>
  <c r="O297" i="16"/>
  <c r="P298" i="16"/>
  <c r="Q298" i="16" s="1"/>
  <c r="O298" i="16"/>
  <c r="P299" i="16"/>
  <c r="Q299" i="16" s="1"/>
  <c r="O299" i="16"/>
  <c r="P300" i="16"/>
  <c r="Q300" i="16" s="1"/>
  <c r="O300" i="16"/>
  <c r="P301" i="16"/>
  <c r="Q301" i="16" s="1"/>
  <c r="O301" i="16"/>
  <c r="P302" i="16"/>
  <c r="Q302" i="16" s="1"/>
  <c r="O302" i="16"/>
  <c r="P303" i="16"/>
  <c r="Q303" i="16" s="1"/>
  <c r="O303" i="16"/>
  <c r="P304" i="16"/>
  <c r="Q304" i="16" s="1"/>
  <c r="O304" i="16"/>
  <c r="P305" i="16"/>
  <c r="Q305" i="16" s="1"/>
  <c r="O305" i="16"/>
  <c r="P306" i="16"/>
  <c r="Q306" i="16" s="1"/>
  <c r="O306" i="16"/>
  <c r="P307" i="16"/>
  <c r="Q307" i="16" s="1"/>
  <c r="O307" i="16"/>
  <c r="P308" i="16"/>
  <c r="Q308" i="16" s="1"/>
  <c r="O308" i="16"/>
  <c r="P309" i="16"/>
  <c r="Q309" i="16" s="1"/>
  <c r="O309" i="16"/>
  <c r="P310" i="16"/>
  <c r="Q310" i="16" s="1"/>
  <c r="O310" i="16"/>
  <c r="P311" i="16"/>
  <c r="Q311" i="16" s="1"/>
  <c r="O311" i="16"/>
  <c r="P312" i="16"/>
  <c r="Q312" i="16" s="1"/>
  <c r="O312" i="16"/>
  <c r="P313" i="16"/>
  <c r="Q313" i="16" s="1"/>
  <c r="O313" i="16"/>
  <c r="P314" i="16"/>
  <c r="Q314" i="16" s="1"/>
  <c r="O314" i="16"/>
  <c r="P315" i="16"/>
  <c r="Q315" i="16" s="1"/>
  <c r="O315" i="16"/>
  <c r="P316" i="16"/>
  <c r="Q316" i="16" s="1"/>
  <c r="O316" i="16"/>
  <c r="P317" i="16"/>
  <c r="Q317" i="16" s="1"/>
  <c r="O317" i="16"/>
  <c r="P318" i="16"/>
  <c r="Q318" i="16" s="1"/>
  <c r="O318" i="16"/>
  <c r="P319" i="16"/>
  <c r="Q319" i="16" s="1"/>
  <c r="O319" i="16"/>
  <c r="P320" i="16"/>
  <c r="Q320" i="16" s="1"/>
  <c r="O320" i="16"/>
  <c r="P321" i="16"/>
  <c r="Q321" i="16" s="1"/>
  <c r="O321" i="16"/>
  <c r="P322" i="16"/>
  <c r="Q322" i="16" s="1"/>
  <c r="O322" i="16"/>
  <c r="P323" i="16"/>
  <c r="Q323" i="16" s="1"/>
  <c r="O323" i="16"/>
  <c r="P324" i="16"/>
  <c r="Q324" i="16" s="1"/>
  <c r="O324" i="16"/>
  <c r="P325" i="16"/>
  <c r="Q325" i="16" s="1"/>
  <c r="O325" i="16"/>
  <c r="P326" i="16"/>
  <c r="Q326" i="16" s="1"/>
  <c r="O326" i="16"/>
  <c r="P327" i="16"/>
  <c r="Q327" i="16" s="1"/>
  <c r="O327" i="16"/>
  <c r="P328" i="16"/>
  <c r="Q328" i="16" s="1"/>
  <c r="O328" i="16"/>
  <c r="P329" i="16"/>
  <c r="Q329" i="16" s="1"/>
  <c r="O329" i="16"/>
  <c r="P330" i="16"/>
  <c r="Q330" i="16" s="1"/>
  <c r="O330" i="16"/>
  <c r="P331" i="16"/>
  <c r="Q331" i="16" s="1"/>
  <c r="O331" i="16"/>
  <c r="P332" i="16"/>
  <c r="Q332" i="16" s="1"/>
  <c r="O332" i="16"/>
  <c r="P333" i="16"/>
  <c r="Q333" i="16" s="1"/>
  <c r="O333" i="16"/>
  <c r="P334" i="16"/>
  <c r="Q334" i="16" s="1"/>
  <c r="O334" i="16"/>
  <c r="P335" i="16"/>
  <c r="Q335" i="16" s="1"/>
  <c r="O335" i="16"/>
  <c r="P336" i="16"/>
  <c r="Q336" i="16" s="1"/>
  <c r="O336" i="16"/>
  <c r="P337" i="16"/>
  <c r="Q337" i="16" s="1"/>
  <c r="O337" i="16"/>
  <c r="P338" i="16"/>
  <c r="Q338" i="16" s="1"/>
  <c r="O338" i="16"/>
  <c r="P339" i="16"/>
  <c r="Q339" i="16" s="1"/>
  <c r="O339" i="16"/>
  <c r="P340" i="16"/>
  <c r="Q340" i="16" s="1"/>
  <c r="O340" i="16"/>
  <c r="P341" i="16"/>
  <c r="Q341" i="16" s="1"/>
  <c r="O341" i="16"/>
  <c r="P342" i="16"/>
  <c r="Q342" i="16" s="1"/>
  <c r="O342" i="16"/>
  <c r="P343" i="16"/>
  <c r="Q343" i="16" s="1"/>
  <c r="O343" i="16"/>
  <c r="P344" i="16"/>
  <c r="Q344" i="16" s="1"/>
  <c r="O344" i="16"/>
  <c r="P345" i="16"/>
  <c r="Q345" i="16" s="1"/>
  <c r="O345" i="16"/>
  <c r="P346" i="16"/>
  <c r="Q346" i="16" s="1"/>
  <c r="O346" i="16"/>
  <c r="P347" i="16"/>
  <c r="Q347" i="16" s="1"/>
  <c r="O347" i="16"/>
  <c r="P348" i="16"/>
  <c r="Q348" i="16" s="1"/>
  <c r="O348" i="16"/>
  <c r="P349" i="16"/>
  <c r="Q349" i="16" s="1"/>
  <c r="O349" i="16"/>
  <c r="P350" i="16"/>
  <c r="Q350" i="16" s="1"/>
  <c r="O350" i="16"/>
  <c r="P351" i="16"/>
  <c r="Q351" i="16" s="1"/>
  <c r="O351" i="16"/>
  <c r="P352" i="16"/>
  <c r="Q352" i="16" s="1"/>
  <c r="O352" i="16"/>
  <c r="P353" i="16"/>
  <c r="Q353" i="16" s="1"/>
  <c r="O353" i="16"/>
  <c r="P354" i="16"/>
  <c r="Q354" i="16" s="1"/>
  <c r="O354" i="16"/>
  <c r="P355" i="16"/>
  <c r="Q355" i="16" s="1"/>
  <c r="O355" i="16"/>
  <c r="P356" i="16"/>
  <c r="Q356" i="16" s="1"/>
  <c r="O356" i="16"/>
  <c r="P357" i="16"/>
  <c r="Q357" i="16" s="1"/>
  <c r="O357" i="16"/>
  <c r="P358" i="16"/>
  <c r="Q358" i="16" s="1"/>
  <c r="O358" i="16"/>
  <c r="P359" i="16"/>
  <c r="Q359" i="16" s="1"/>
  <c r="O359" i="16"/>
  <c r="P360" i="16"/>
  <c r="Q360" i="16" s="1"/>
  <c r="O360" i="16"/>
  <c r="P361" i="16"/>
  <c r="Q361" i="16" s="1"/>
  <c r="O361" i="16"/>
  <c r="P362" i="16"/>
  <c r="Q362" i="16" s="1"/>
  <c r="O362" i="16"/>
  <c r="P363" i="16"/>
  <c r="Q363" i="16" s="1"/>
  <c r="O363" i="16"/>
  <c r="P364" i="16"/>
  <c r="Q364" i="16" s="1"/>
  <c r="O364" i="16"/>
  <c r="P365" i="16"/>
  <c r="Q365" i="16" s="1"/>
  <c r="O365" i="16"/>
  <c r="P366" i="16"/>
  <c r="Q366" i="16" s="1"/>
  <c r="O366" i="16"/>
  <c r="P367" i="16"/>
  <c r="Q367" i="16" s="1"/>
  <c r="O367" i="16"/>
  <c r="P368" i="16"/>
  <c r="Q368" i="16" s="1"/>
  <c r="O368" i="16"/>
  <c r="P369" i="16"/>
  <c r="Q369" i="16" s="1"/>
  <c r="O369" i="16"/>
  <c r="P370" i="16"/>
  <c r="Q370" i="16" s="1"/>
  <c r="O370" i="16"/>
  <c r="P371" i="16"/>
  <c r="Q371" i="16" s="1"/>
  <c r="O371" i="16"/>
  <c r="P372" i="16"/>
  <c r="Q372" i="16" s="1"/>
  <c r="O372" i="16"/>
  <c r="P373" i="16"/>
  <c r="Q373" i="16" s="1"/>
  <c r="O373" i="16"/>
  <c r="P374" i="16"/>
  <c r="Q374" i="16" s="1"/>
  <c r="O374" i="16"/>
  <c r="P375" i="16"/>
  <c r="Q375" i="16" s="1"/>
  <c r="O375" i="16"/>
  <c r="P376" i="16"/>
  <c r="Q376" i="16" s="1"/>
  <c r="O376" i="16"/>
  <c r="P377" i="16"/>
  <c r="Q377" i="16" s="1"/>
  <c r="O377" i="16"/>
  <c r="P378" i="16"/>
  <c r="Q378" i="16" s="1"/>
  <c r="O378" i="16"/>
  <c r="P379" i="16"/>
  <c r="Q379" i="16" s="1"/>
  <c r="O379" i="16"/>
  <c r="P380" i="16"/>
  <c r="Q380" i="16" s="1"/>
  <c r="O380" i="16"/>
  <c r="P381" i="16"/>
  <c r="Q381" i="16" s="1"/>
  <c r="O381" i="16"/>
  <c r="P382" i="16"/>
  <c r="Q382" i="16" s="1"/>
  <c r="O382" i="16"/>
  <c r="P383" i="16"/>
  <c r="Q383" i="16" s="1"/>
  <c r="O383" i="16"/>
  <c r="P384" i="16"/>
  <c r="Q384" i="16" s="1"/>
  <c r="O384" i="16"/>
  <c r="P385" i="16"/>
  <c r="Q385" i="16" s="1"/>
  <c r="O385" i="16"/>
  <c r="P386" i="16"/>
  <c r="Q386" i="16" s="1"/>
  <c r="O386" i="16"/>
  <c r="P387" i="16"/>
  <c r="Q387" i="16" s="1"/>
  <c r="O387" i="16"/>
  <c r="P388" i="16"/>
  <c r="Q388" i="16" s="1"/>
  <c r="O388" i="16"/>
  <c r="P389" i="16"/>
  <c r="Q389" i="16" s="1"/>
  <c r="O389" i="16"/>
  <c r="P390" i="16"/>
  <c r="Q390" i="16" s="1"/>
  <c r="O390" i="16"/>
  <c r="P391" i="16"/>
  <c r="Q391" i="16" s="1"/>
  <c r="O391" i="16"/>
  <c r="P392" i="16"/>
  <c r="Q392" i="16" s="1"/>
  <c r="O392" i="16"/>
  <c r="P393" i="16"/>
  <c r="Q393" i="16" s="1"/>
  <c r="O393" i="16"/>
  <c r="P394" i="16"/>
  <c r="Q394" i="16" s="1"/>
  <c r="O394" i="16"/>
  <c r="P395" i="16"/>
  <c r="Q395" i="16" s="1"/>
  <c r="O395" i="16"/>
  <c r="P396" i="16"/>
  <c r="Q396" i="16" s="1"/>
  <c r="O396" i="16"/>
  <c r="P397" i="16"/>
  <c r="Q397" i="16" s="1"/>
  <c r="O397" i="16"/>
  <c r="P398" i="16"/>
  <c r="Q398" i="16" s="1"/>
  <c r="O398" i="16"/>
  <c r="P399" i="16"/>
  <c r="Q399" i="16" s="1"/>
  <c r="O399" i="16"/>
  <c r="P400" i="16"/>
  <c r="Q400" i="16" s="1"/>
  <c r="O400" i="16"/>
  <c r="P401" i="16"/>
  <c r="Q401" i="16" s="1"/>
  <c r="O401" i="16"/>
  <c r="P402" i="16"/>
  <c r="Q402" i="16" s="1"/>
  <c r="O402" i="16"/>
  <c r="P403" i="16"/>
  <c r="Q403" i="16" s="1"/>
  <c r="O403" i="16"/>
  <c r="P404" i="16"/>
  <c r="Q404" i="16" s="1"/>
  <c r="O404" i="16"/>
  <c r="P405" i="16"/>
  <c r="Q405" i="16" s="1"/>
  <c r="O405" i="16"/>
  <c r="P406" i="16"/>
  <c r="Q406" i="16" s="1"/>
  <c r="O406" i="16"/>
  <c r="P407" i="16"/>
  <c r="Q407" i="16" s="1"/>
  <c r="O407" i="16"/>
  <c r="P408" i="16"/>
  <c r="Q408" i="16" s="1"/>
  <c r="O408" i="16"/>
  <c r="P409" i="16"/>
  <c r="Q409" i="16" s="1"/>
  <c r="O409" i="16"/>
  <c r="P410" i="16"/>
  <c r="Q410" i="16" s="1"/>
  <c r="O410" i="16"/>
  <c r="P411" i="16"/>
  <c r="Q411" i="16" s="1"/>
  <c r="O411" i="16"/>
  <c r="P412" i="16"/>
  <c r="Q412" i="16" s="1"/>
  <c r="O412" i="16"/>
  <c r="P413" i="16"/>
  <c r="Q413" i="16" s="1"/>
  <c r="O413" i="16"/>
  <c r="P414" i="16"/>
  <c r="Q414" i="16" s="1"/>
  <c r="O414" i="16"/>
  <c r="P415" i="16"/>
  <c r="Q415" i="16" s="1"/>
  <c r="O415" i="16"/>
  <c r="P416" i="16"/>
  <c r="Q416" i="16" s="1"/>
  <c r="O416" i="16"/>
  <c r="P417" i="16"/>
  <c r="Q417" i="16" s="1"/>
  <c r="O417" i="16"/>
  <c r="P418" i="16"/>
  <c r="Q418" i="16" s="1"/>
  <c r="O418" i="16"/>
  <c r="P419" i="16"/>
  <c r="Q419" i="16" s="1"/>
  <c r="O419" i="16"/>
  <c r="P420" i="16"/>
  <c r="Q420" i="16" s="1"/>
  <c r="O420" i="16"/>
  <c r="P421" i="16"/>
  <c r="Q421" i="16" s="1"/>
  <c r="O421" i="16"/>
  <c r="P422" i="16"/>
  <c r="Q422" i="16" s="1"/>
  <c r="O422" i="16"/>
  <c r="P423" i="16"/>
  <c r="Q423" i="16" s="1"/>
  <c r="O423" i="16"/>
  <c r="P424" i="16"/>
  <c r="Q424" i="16" s="1"/>
  <c r="O424" i="16"/>
  <c r="P425" i="16"/>
  <c r="Q425" i="16" s="1"/>
  <c r="O425" i="16"/>
  <c r="P426" i="16"/>
  <c r="Q426" i="16" s="1"/>
  <c r="O426" i="16"/>
  <c r="P427" i="16"/>
  <c r="Q427" i="16" s="1"/>
  <c r="O427" i="16"/>
  <c r="P428" i="16"/>
  <c r="Q428" i="16" s="1"/>
  <c r="O428" i="16"/>
  <c r="P429" i="16"/>
  <c r="Q429" i="16" s="1"/>
  <c r="O429" i="16"/>
  <c r="P430" i="16"/>
  <c r="Q430" i="16" s="1"/>
  <c r="O430" i="16"/>
  <c r="P431" i="16"/>
  <c r="Q431" i="16" s="1"/>
  <c r="O431" i="16"/>
  <c r="P432" i="16"/>
  <c r="Q432" i="16" s="1"/>
  <c r="O432" i="16"/>
  <c r="P433" i="16"/>
  <c r="Q433" i="16" s="1"/>
  <c r="O433" i="16"/>
  <c r="P434" i="16"/>
  <c r="Q434" i="16" s="1"/>
  <c r="O434" i="16"/>
  <c r="P435" i="16"/>
  <c r="Q435" i="16" s="1"/>
  <c r="O435" i="16"/>
  <c r="P436" i="16"/>
  <c r="Q436" i="16" s="1"/>
  <c r="O436" i="16"/>
  <c r="P437" i="16"/>
  <c r="Q437" i="16" s="1"/>
  <c r="O437" i="16"/>
  <c r="P438" i="16"/>
  <c r="Q438" i="16" s="1"/>
  <c r="O438" i="16"/>
  <c r="P439" i="16"/>
  <c r="Q439" i="16" s="1"/>
  <c r="O439" i="16"/>
  <c r="P440" i="16"/>
  <c r="Q440" i="16" s="1"/>
  <c r="O440" i="16"/>
  <c r="P441" i="16"/>
  <c r="Q441" i="16" s="1"/>
  <c r="O441" i="16"/>
  <c r="P442" i="16"/>
  <c r="Q442" i="16" s="1"/>
  <c r="O442" i="16"/>
  <c r="P443" i="16"/>
  <c r="Q443" i="16" s="1"/>
  <c r="O443" i="16"/>
  <c r="P444" i="16"/>
  <c r="Q444" i="16" s="1"/>
  <c r="O444" i="16"/>
  <c r="P445" i="16"/>
  <c r="Q445" i="16" s="1"/>
  <c r="O445" i="16"/>
  <c r="P446" i="16"/>
  <c r="Q446" i="16" s="1"/>
  <c r="O446" i="16"/>
  <c r="P447" i="16"/>
  <c r="Q447" i="16" s="1"/>
  <c r="O447" i="16"/>
  <c r="P448" i="16"/>
  <c r="Q448" i="16" s="1"/>
  <c r="O448" i="16"/>
  <c r="P449" i="16"/>
  <c r="Q449" i="16" s="1"/>
  <c r="O449" i="16"/>
  <c r="P450" i="16"/>
  <c r="Q450" i="16" s="1"/>
  <c r="O450" i="16"/>
  <c r="P451" i="16"/>
  <c r="Q451" i="16" s="1"/>
  <c r="O451" i="16"/>
  <c r="P452" i="16"/>
  <c r="Q452" i="16" s="1"/>
  <c r="O452" i="16"/>
  <c r="P453" i="16"/>
  <c r="Q453" i="16" s="1"/>
  <c r="O453" i="16"/>
  <c r="P454" i="16"/>
  <c r="Q454" i="16" s="1"/>
  <c r="O454" i="16"/>
  <c r="P455" i="16"/>
  <c r="Q455" i="16" s="1"/>
  <c r="O455" i="16"/>
  <c r="P456" i="16"/>
  <c r="Q456" i="16" s="1"/>
  <c r="O456" i="16"/>
  <c r="P457" i="16"/>
  <c r="Q457" i="16" s="1"/>
  <c r="O457" i="16"/>
  <c r="P458" i="16"/>
  <c r="Q458" i="16" s="1"/>
  <c r="O458" i="16"/>
  <c r="P459" i="16"/>
  <c r="Q459" i="16" s="1"/>
  <c r="O459" i="16"/>
  <c r="P460" i="16"/>
  <c r="Q460" i="16" s="1"/>
  <c r="O460" i="16"/>
  <c r="P461" i="16"/>
  <c r="Q461" i="16" s="1"/>
  <c r="O461" i="16"/>
  <c r="P462" i="16"/>
  <c r="Q462" i="16" s="1"/>
  <c r="O462" i="16"/>
  <c r="P463" i="16"/>
  <c r="Q463" i="16" s="1"/>
  <c r="O463" i="16"/>
  <c r="P464" i="16"/>
  <c r="Q464" i="16" s="1"/>
  <c r="O464" i="16"/>
  <c r="P465" i="16"/>
  <c r="Q465" i="16" s="1"/>
  <c r="O465" i="16"/>
  <c r="P466" i="16"/>
  <c r="Q466" i="16" s="1"/>
  <c r="O466" i="16"/>
  <c r="P467" i="16"/>
  <c r="Q467" i="16" s="1"/>
  <c r="O467" i="16"/>
  <c r="P468" i="16"/>
  <c r="Q468" i="16" s="1"/>
  <c r="O468" i="16"/>
  <c r="P469" i="16"/>
  <c r="Q469" i="16" s="1"/>
  <c r="O469" i="16"/>
  <c r="P470" i="16"/>
  <c r="Q470" i="16" s="1"/>
  <c r="O470" i="16"/>
  <c r="P471" i="16"/>
  <c r="Q471" i="16" s="1"/>
  <c r="O471" i="16"/>
  <c r="P472" i="16"/>
  <c r="Q472" i="16" s="1"/>
  <c r="O472" i="16"/>
  <c r="P473" i="16"/>
  <c r="Q473" i="16" s="1"/>
  <c r="O473" i="16"/>
  <c r="P474" i="16"/>
  <c r="Q474" i="16" s="1"/>
  <c r="O474" i="16"/>
  <c r="P475" i="16"/>
  <c r="Q475" i="16" s="1"/>
  <c r="O475" i="16"/>
  <c r="P476" i="16"/>
  <c r="Q476" i="16" s="1"/>
  <c r="O476" i="16"/>
  <c r="P477" i="16"/>
  <c r="Q477" i="16" s="1"/>
  <c r="O477" i="16"/>
  <c r="P478" i="16"/>
  <c r="Q478" i="16" s="1"/>
  <c r="O478" i="16"/>
  <c r="P479" i="16"/>
  <c r="Q479" i="16" s="1"/>
  <c r="O479" i="16"/>
  <c r="P480" i="16"/>
  <c r="Q480" i="16" s="1"/>
  <c r="O480" i="16"/>
  <c r="P481" i="16"/>
  <c r="Q481" i="16" s="1"/>
  <c r="O481" i="16"/>
  <c r="P482" i="16"/>
  <c r="Q482" i="16" s="1"/>
  <c r="O482" i="16"/>
  <c r="P483" i="16"/>
  <c r="Q483" i="16" s="1"/>
  <c r="O483" i="16"/>
  <c r="P484" i="16"/>
  <c r="Q484" i="16" s="1"/>
  <c r="O484" i="16"/>
  <c r="P485" i="16"/>
  <c r="Q485" i="16" s="1"/>
  <c r="O485" i="16"/>
  <c r="P486" i="16"/>
  <c r="Q486" i="16" s="1"/>
  <c r="O486" i="16"/>
  <c r="P487" i="16"/>
  <c r="Q487" i="16" s="1"/>
  <c r="O487" i="16"/>
  <c r="P488" i="16"/>
  <c r="Q488" i="16" s="1"/>
  <c r="O488" i="16"/>
  <c r="P489" i="16"/>
  <c r="Q489" i="16" s="1"/>
  <c r="O489" i="16"/>
  <c r="P490" i="16"/>
  <c r="Q490" i="16" s="1"/>
  <c r="O490" i="16"/>
  <c r="P491" i="16"/>
  <c r="Q491" i="16" s="1"/>
  <c r="O491" i="16"/>
  <c r="P492" i="16"/>
  <c r="Q492" i="16" s="1"/>
  <c r="O492" i="16"/>
  <c r="P493" i="16"/>
  <c r="Q493" i="16" s="1"/>
  <c r="O493" i="16"/>
  <c r="P494" i="16"/>
  <c r="Q494" i="16" s="1"/>
  <c r="O494" i="16"/>
  <c r="P495" i="16"/>
  <c r="Q495" i="16" s="1"/>
  <c r="O495" i="16"/>
  <c r="P496" i="16"/>
  <c r="Q496" i="16" s="1"/>
  <c r="O496" i="16"/>
  <c r="P497" i="16"/>
  <c r="Q497" i="16" s="1"/>
  <c r="O497" i="16"/>
  <c r="P498" i="16"/>
  <c r="Q498" i="16" s="1"/>
  <c r="O498" i="16"/>
  <c r="P499" i="16"/>
  <c r="Q499" i="16" s="1"/>
  <c r="O499" i="16"/>
  <c r="P500" i="16"/>
  <c r="Q500" i="16" s="1"/>
  <c r="O500" i="16"/>
  <c r="P501" i="16"/>
  <c r="Q501" i="16" s="1"/>
  <c r="O501" i="16"/>
  <c r="P502" i="16"/>
  <c r="Q502" i="16" s="1"/>
  <c r="O502" i="16"/>
  <c r="P503" i="16"/>
  <c r="Q503" i="16" s="1"/>
  <c r="O503" i="16"/>
  <c r="P504" i="16"/>
  <c r="Q504" i="16" s="1"/>
  <c r="O504" i="16"/>
  <c r="P505" i="16"/>
  <c r="Q505" i="16" s="1"/>
  <c r="O505" i="16"/>
  <c r="P506" i="16"/>
  <c r="Q506" i="16" s="1"/>
  <c r="O506" i="16"/>
  <c r="P507" i="16"/>
  <c r="Q507" i="16" s="1"/>
  <c r="O507" i="16"/>
  <c r="P508" i="16"/>
  <c r="Q508" i="16" s="1"/>
  <c r="O508" i="16"/>
  <c r="P509" i="16"/>
  <c r="Q509" i="16" s="1"/>
  <c r="O509" i="16"/>
  <c r="P510" i="16"/>
  <c r="Q510" i="16" s="1"/>
  <c r="O510" i="16"/>
  <c r="P511" i="16"/>
  <c r="Q511" i="16" s="1"/>
  <c r="O511" i="16"/>
  <c r="P512" i="16"/>
  <c r="Q512" i="16" s="1"/>
  <c r="O512" i="16"/>
  <c r="P513" i="16"/>
  <c r="Q513" i="16" s="1"/>
  <c r="O513" i="16"/>
  <c r="P514" i="16"/>
  <c r="Q514" i="16" s="1"/>
  <c r="O514" i="16"/>
  <c r="P515" i="16"/>
  <c r="Q515" i="16" s="1"/>
  <c r="O515" i="16"/>
  <c r="P516" i="16"/>
  <c r="Q516" i="16" s="1"/>
  <c r="O516" i="16"/>
  <c r="P517" i="16"/>
  <c r="Q517" i="16" s="1"/>
  <c r="O517" i="16"/>
  <c r="P518" i="16"/>
  <c r="Q518" i="16" s="1"/>
  <c r="O518" i="16"/>
  <c r="P519" i="16"/>
  <c r="Q519" i="16" s="1"/>
  <c r="O519" i="16"/>
  <c r="P520" i="16"/>
  <c r="Q520" i="16" s="1"/>
  <c r="O520" i="16"/>
  <c r="P521" i="16"/>
  <c r="Q521" i="16" s="1"/>
  <c r="O521" i="16"/>
  <c r="P522" i="16"/>
  <c r="Q522" i="16" s="1"/>
  <c r="O522" i="16"/>
  <c r="P523" i="16"/>
  <c r="Q523" i="16" s="1"/>
  <c r="O523" i="16"/>
  <c r="P524" i="16"/>
  <c r="Q524" i="16" s="1"/>
  <c r="O524" i="16"/>
  <c r="P525" i="16"/>
  <c r="Q525" i="16" s="1"/>
  <c r="O525" i="16"/>
  <c r="P526" i="16"/>
  <c r="Q526" i="16" s="1"/>
  <c r="O526" i="16"/>
  <c r="P527" i="16"/>
  <c r="Q527" i="16" s="1"/>
  <c r="O527" i="16"/>
  <c r="P528" i="16"/>
  <c r="Q528" i="16" s="1"/>
  <c r="O528" i="16"/>
  <c r="P529" i="16"/>
  <c r="Q529" i="16" s="1"/>
  <c r="O529" i="16"/>
  <c r="P530" i="16"/>
  <c r="Q530" i="16" s="1"/>
  <c r="O530" i="16"/>
  <c r="P531" i="16"/>
  <c r="Q531" i="16" s="1"/>
  <c r="O531" i="16"/>
  <c r="P532" i="16"/>
  <c r="Q532" i="16" s="1"/>
  <c r="O532" i="16"/>
  <c r="P533" i="16"/>
  <c r="Q533" i="16" s="1"/>
  <c r="O533" i="16"/>
  <c r="P534" i="16"/>
  <c r="Q534" i="16" s="1"/>
  <c r="O534" i="16"/>
  <c r="P535" i="16"/>
  <c r="Q535" i="16" s="1"/>
  <c r="O535" i="16"/>
  <c r="P536" i="16"/>
  <c r="Q536" i="16" s="1"/>
  <c r="O536" i="16"/>
  <c r="P537" i="16"/>
  <c r="Q537" i="16" s="1"/>
  <c r="O537" i="16"/>
  <c r="P538" i="16"/>
  <c r="Q538" i="16" s="1"/>
  <c r="O538" i="16"/>
  <c r="P539" i="16"/>
  <c r="Q539" i="16" s="1"/>
  <c r="O539" i="16"/>
  <c r="P540" i="16"/>
  <c r="Q540" i="16" s="1"/>
  <c r="O540" i="16"/>
  <c r="P541" i="16"/>
  <c r="Q541" i="16" s="1"/>
  <c r="O541" i="16"/>
  <c r="P542" i="16"/>
  <c r="Q542" i="16" s="1"/>
  <c r="O542" i="16"/>
  <c r="P543" i="16"/>
  <c r="Q543" i="16" s="1"/>
  <c r="O543" i="16"/>
  <c r="P544" i="16"/>
  <c r="Q544" i="16" s="1"/>
  <c r="O544" i="16"/>
  <c r="P545" i="16"/>
  <c r="Q545" i="16" s="1"/>
  <c r="O545" i="16"/>
  <c r="P546" i="16"/>
  <c r="Q546" i="16" s="1"/>
  <c r="O546" i="16"/>
  <c r="P547" i="16"/>
  <c r="Q547" i="16" s="1"/>
  <c r="O547" i="16"/>
  <c r="P548" i="16"/>
  <c r="Q548" i="16" s="1"/>
  <c r="O548" i="16"/>
  <c r="P549" i="16"/>
  <c r="Q549" i="16" s="1"/>
  <c r="O549" i="16"/>
  <c r="P550" i="16"/>
  <c r="Q550" i="16" s="1"/>
  <c r="O550" i="16"/>
  <c r="P551" i="16"/>
  <c r="Q551" i="16" s="1"/>
  <c r="O551" i="16"/>
  <c r="P552" i="16"/>
  <c r="Q552" i="16" s="1"/>
  <c r="O552" i="16"/>
  <c r="P553" i="16"/>
  <c r="Q553" i="16" s="1"/>
  <c r="O553" i="16"/>
  <c r="P554" i="16"/>
  <c r="Q554" i="16" s="1"/>
  <c r="O554" i="16"/>
  <c r="P555" i="16"/>
  <c r="Q555" i="16" s="1"/>
  <c r="O555" i="16"/>
  <c r="P556" i="16"/>
  <c r="Q556" i="16" s="1"/>
  <c r="O556" i="16"/>
  <c r="P557" i="16"/>
  <c r="Q557" i="16" s="1"/>
  <c r="O557" i="16"/>
  <c r="P558" i="16"/>
  <c r="Q558" i="16" s="1"/>
  <c r="O558" i="16"/>
  <c r="P559" i="16"/>
  <c r="Q559" i="16" s="1"/>
  <c r="O559" i="16"/>
  <c r="P560" i="16"/>
  <c r="Q560" i="16" s="1"/>
  <c r="O560" i="16"/>
  <c r="P561" i="16"/>
  <c r="Q561" i="16" s="1"/>
  <c r="O561" i="16"/>
  <c r="P562" i="16"/>
  <c r="Q562" i="16" s="1"/>
  <c r="O562" i="16"/>
  <c r="P563" i="16"/>
  <c r="Q563" i="16" s="1"/>
  <c r="O563" i="16"/>
  <c r="P564" i="16"/>
  <c r="Q564" i="16" s="1"/>
  <c r="O564" i="16"/>
  <c r="P565" i="16"/>
  <c r="Q565" i="16" s="1"/>
  <c r="O565" i="16"/>
  <c r="P566" i="16"/>
  <c r="Q566" i="16" s="1"/>
  <c r="O566" i="16"/>
  <c r="P567" i="16"/>
  <c r="Q567" i="16" s="1"/>
  <c r="O567" i="16"/>
  <c r="P568" i="16"/>
  <c r="Q568" i="16" s="1"/>
  <c r="O568" i="16"/>
  <c r="P569" i="16"/>
  <c r="Q569" i="16" s="1"/>
  <c r="O569" i="16"/>
  <c r="P570" i="16"/>
  <c r="Q570" i="16" s="1"/>
  <c r="O570" i="16"/>
  <c r="P571" i="16"/>
  <c r="Q571" i="16" s="1"/>
  <c r="O571" i="16"/>
  <c r="P572" i="16"/>
  <c r="Q572" i="16" s="1"/>
  <c r="O572" i="16"/>
  <c r="P573" i="16"/>
  <c r="Q573" i="16" s="1"/>
  <c r="O573" i="16"/>
  <c r="P574" i="16"/>
  <c r="Q574" i="16" s="1"/>
  <c r="O574" i="16"/>
  <c r="P575" i="16"/>
  <c r="Q575" i="16" s="1"/>
  <c r="O575" i="16"/>
  <c r="P576" i="16"/>
  <c r="Q576" i="16" s="1"/>
  <c r="O576" i="16"/>
  <c r="P577" i="16"/>
  <c r="Q577" i="16" s="1"/>
  <c r="O577" i="16"/>
  <c r="P578" i="16"/>
  <c r="Q578" i="16" s="1"/>
  <c r="O578" i="16"/>
  <c r="P579" i="16"/>
  <c r="Q579" i="16" s="1"/>
  <c r="O579" i="16"/>
  <c r="P580" i="16"/>
  <c r="Q580" i="16" s="1"/>
  <c r="O580" i="16"/>
  <c r="P581" i="16"/>
  <c r="Q581" i="16" s="1"/>
  <c r="O581" i="16"/>
  <c r="P582" i="16"/>
  <c r="Q582" i="16" s="1"/>
  <c r="O582" i="16"/>
  <c r="P583" i="16"/>
  <c r="Q583" i="16" s="1"/>
  <c r="O583" i="16"/>
  <c r="P584" i="16"/>
  <c r="Q584" i="16" s="1"/>
  <c r="O584" i="16"/>
  <c r="P585" i="16"/>
  <c r="Q585" i="16" s="1"/>
  <c r="O585" i="16"/>
  <c r="P586" i="16"/>
  <c r="Q586" i="16" s="1"/>
  <c r="O586" i="16"/>
  <c r="P587" i="16"/>
  <c r="Q587" i="16" s="1"/>
  <c r="O587" i="16"/>
  <c r="P588" i="16"/>
  <c r="Q588" i="16" s="1"/>
  <c r="O588" i="16"/>
  <c r="P589" i="16"/>
  <c r="Q589" i="16" s="1"/>
  <c r="O589" i="16"/>
  <c r="P590" i="16"/>
  <c r="Q590" i="16" s="1"/>
  <c r="O590" i="16"/>
  <c r="P591" i="16"/>
  <c r="Q591" i="16" s="1"/>
  <c r="O591" i="16"/>
  <c r="P592" i="16"/>
  <c r="Q592" i="16" s="1"/>
  <c r="O592" i="16"/>
  <c r="P593" i="16"/>
  <c r="Q593" i="16" s="1"/>
  <c r="O593" i="16"/>
  <c r="P594" i="16"/>
  <c r="Q594" i="16" s="1"/>
  <c r="O594" i="16"/>
  <c r="P595" i="16"/>
  <c r="Q595" i="16" s="1"/>
  <c r="O595" i="16"/>
  <c r="P596" i="16"/>
  <c r="Q596" i="16" s="1"/>
  <c r="O596" i="16"/>
  <c r="P597" i="16"/>
  <c r="Q597" i="16" s="1"/>
  <c r="O597" i="16"/>
  <c r="P598" i="16"/>
  <c r="Q598" i="16" s="1"/>
  <c r="O598" i="16"/>
  <c r="P599" i="16"/>
  <c r="Q599" i="16" s="1"/>
  <c r="O599" i="16"/>
  <c r="P600" i="16"/>
  <c r="Q600" i="16" s="1"/>
  <c r="O600" i="16"/>
  <c r="P601" i="16"/>
  <c r="Q601" i="16" s="1"/>
  <c r="O601" i="16"/>
  <c r="P602" i="16"/>
  <c r="Q602" i="16" s="1"/>
  <c r="O602" i="16"/>
  <c r="P603" i="16"/>
  <c r="Q603" i="16" s="1"/>
  <c r="O603" i="16"/>
  <c r="P604" i="16"/>
  <c r="Q604" i="16" s="1"/>
  <c r="O604" i="16"/>
  <c r="P605" i="16"/>
  <c r="Q605" i="16" s="1"/>
  <c r="O605" i="16"/>
  <c r="P606" i="16"/>
  <c r="Q606" i="16" s="1"/>
  <c r="O606" i="16"/>
  <c r="P607" i="16"/>
  <c r="Q607" i="16" s="1"/>
  <c r="O607" i="16"/>
  <c r="P608" i="16"/>
  <c r="Q608" i="16" s="1"/>
  <c r="O608" i="16"/>
  <c r="P609" i="16"/>
  <c r="Q609" i="16" s="1"/>
  <c r="O609" i="16"/>
  <c r="P610" i="16"/>
  <c r="Q610" i="16" s="1"/>
  <c r="O610" i="16"/>
  <c r="P611" i="16"/>
  <c r="Q611" i="16" s="1"/>
  <c r="O611" i="16"/>
  <c r="P612" i="16"/>
  <c r="Q612" i="16" s="1"/>
  <c r="O612" i="16"/>
  <c r="P613" i="16"/>
  <c r="Q613" i="16" s="1"/>
  <c r="O613" i="16"/>
  <c r="P614" i="16"/>
  <c r="Q614" i="16" s="1"/>
  <c r="O614" i="16"/>
  <c r="P615" i="16"/>
  <c r="Q615" i="16" s="1"/>
  <c r="O615" i="16"/>
  <c r="P616" i="16"/>
  <c r="Q616" i="16" s="1"/>
  <c r="O616" i="16"/>
  <c r="P617" i="16"/>
  <c r="Q617" i="16" s="1"/>
  <c r="O617" i="16"/>
  <c r="P618" i="16"/>
  <c r="Q618" i="16" s="1"/>
  <c r="O618" i="16"/>
  <c r="P619" i="16"/>
  <c r="Q619" i="16" s="1"/>
  <c r="O619" i="16"/>
  <c r="P620" i="16"/>
  <c r="Q620" i="16" s="1"/>
  <c r="O620" i="16"/>
  <c r="P621" i="16"/>
  <c r="Q621" i="16" s="1"/>
  <c r="O621" i="16"/>
  <c r="P622" i="16"/>
  <c r="Q622" i="16" s="1"/>
  <c r="O622" i="16"/>
  <c r="P623" i="16"/>
  <c r="Q623" i="16" s="1"/>
  <c r="O623" i="16"/>
  <c r="P624" i="16"/>
  <c r="Q624" i="16" s="1"/>
  <c r="O624" i="16"/>
  <c r="P625" i="16"/>
  <c r="Q625" i="16" s="1"/>
  <c r="O625" i="16"/>
  <c r="P626" i="16"/>
  <c r="Q626" i="16" s="1"/>
  <c r="O626" i="16"/>
  <c r="P627" i="16"/>
  <c r="Q627" i="16" s="1"/>
  <c r="O627" i="16"/>
  <c r="P628" i="16"/>
  <c r="Q628" i="16" s="1"/>
  <c r="O628" i="16"/>
  <c r="P629" i="16"/>
  <c r="Q629" i="16" s="1"/>
  <c r="O629" i="16"/>
  <c r="P630" i="16"/>
  <c r="Q630" i="16" s="1"/>
  <c r="O630" i="16"/>
  <c r="P631" i="16"/>
  <c r="Q631" i="16" s="1"/>
  <c r="O631" i="16"/>
  <c r="P632" i="16"/>
  <c r="Q632" i="16" s="1"/>
  <c r="O632" i="16"/>
  <c r="P633" i="16"/>
  <c r="Q633" i="16" s="1"/>
  <c r="O633" i="16"/>
  <c r="P634" i="16"/>
  <c r="Q634" i="16" s="1"/>
  <c r="O634" i="16"/>
  <c r="P635" i="16"/>
  <c r="Q635" i="16" s="1"/>
  <c r="O635" i="16"/>
  <c r="P636" i="16"/>
  <c r="Q636" i="16" s="1"/>
  <c r="O636" i="16"/>
  <c r="P637" i="16"/>
  <c r="Q637" i="16" s="1"/>
  <c r="O637" i="16"/>
  <c r="P638" i="16"/>
  <c r="Q638" i="16" s="1"/>
  <c r="O638" i="16"/>
  <c r="P639" i="16"/>
  <c r="Q639" i="16" s="1"/>
  <c r="O639" i="16"/>
  <c r="P640" i="16"/>
  <c r="Q640" i="16" s="1"/>
  <c r="O640" i="16"/>
  <c r="P641" i="16"/>
  <c r="Q641" i="16" s="1"/>
  <c r="O641" i="16"/>
  <c r="P642" i="16"/>
  <c r="Q642" i="16" s="1"/>
  <c r="O642" i="16"/>
  <c r="P643" i="16"/>
  <c r="Q643" i="16" s="1"/>
  <c r="O643" i="16"/>
  <c r="P644" i="16"/>
  <c r="Q644" i="16" s="1"/>
  <c r="O644" i="16"/>
  <c r="P645" i="16"/>
  <c r="Q645" i="16" s="1"/>
  <c r="O645" i="16"/>
  <c r="P646" i="16"/>
  <c r="Q646" i="16" s="1"/>
  <c r="O646" i="16"/>
  <c r="P647" i="16"/>
  <c r="Q647" i="16" s="1"/>
  <c r="O647" i="16"/>
  <c r="P648" i="16"/>
  <c r="Q648" i="16" s="1"/>
  <c r="O648" i="16"/>
  <c r="P649" i="16"/>
  <c r="Q649" i="16" s="1"/>
  <c r="O649" i="16"/>
  <c r="P650" i="16"/>
  <c r="Q650" i="16" s="1"/>
  <c r="O650" i="16"/>
  <c r="P651" i="16"/>
  <c r="Q651" i="16" s="1"/>
  <c r="O651" i="16"/>
  <c r="P652" i="16"/>
  <c r="Q652" i="16" s="1"/>
  <c r="O652" i="16"/>
  <c r="P653" i="16"/>
  <c r="Q653" i="16" s="1"/>
  <c r="O653" i="16"/>
  <c r="P654" i="16"/>
  <c r="Q654" i="16" s="1"/>
  <c r="O654" i="16"/>
  <c r="P655" i="16"/>
  <c r="Q655" i="16" s="1"/>
  <c r="O655" i="16"/>
  <c r="P656" i="16"/>
  <c r="Q656" i="16" s="1"/>
  <c r="O656" i="16"/>
  <c r="P657" i="16"/>
  <c r="Q657" i="16" s="1"/>
  <c r="O657" i="16"/>
  <c r="P658" i="16"/>
  <c r="Q658" i="16" s="1"/>
  <c r="O658" i="16"/>
  <c r="P659" i="16"/>
  <c r="Q659" i="16" s="1"/>
  <c r="O659" i="16"/>
  <c r="P660" i="16"/>
  <c r="Q660" i="16" s="1"/>
  <c r="O660" i="16"/>
  <c r="P661" i="16"/>
  <c r="Q661" i="16" s="1"/>
  <c r="O661" i="16"/>
  <c r="P662" i="16"/>
  <c r="Q662" i="16" s="1"/>
  <c r="O662" i="16"/>
  <c r="P663" i="16"/>
  <c r="Q663" i="16" s="1"/>
  <c r="O663" i="16"/>
  <c r="P664" i="16"/>
  <c r="Q664" i="16" s="1"/>
  <c r="O664" i="16"/>
  <c r="P665" i="16"/>
  <c r="Q665" i="16" s="1"/>
  <c r="O665" i="16"/>
  <c r="P666" i="16"/>
  <c r="Q666" i="16" s="1"/>
  <c r="O666" i="16"/>
  <c r="P667" i="16"/>
  <c r="Q667" i="16" s="1"/>
  <c r="O667" i="16"/>
  <c r="P668" i="16"/>
  <c r="Q668" i="16" s="1"/>
  <c r="O668" i="16"/>
  <c r="P669" i="16"/>
  <c r="Q669" i="16" s="1"/>
  <c r="O669" i="16"/>
  <c r="P670" i="16"/>
  <c r="Q670" i="16" s="1"/>
  <c r="O670" i="16"/>
  <c r="P671" i="16"/>
  <c r="Q671" i="16" s="1"/>
  <c r="O671" i="16"/>
  <c r="P672" i="16"/>
  <c r="Q672" i="16" s="1"/>
  <c r="O672" i="16"/>
  <c r="P673" i="16"/>
  <c r="Q673" i="16" s="1"/>
  <c r="O673" i="16"/>
  <c r="P674" i="16"/>
  <c r="Q674" i="16" s="1"/>
  <c r="O674" i="16"/>
  <c r="P675" i="16"/>
  <c r="Q675" i="16" s="1"/>
  <c r="O675" i="16"/>
  <c r="P676" i="16"/>
  <c r="Q676" i="16" s="1"/>
  <c r="O676" i="16"/>
  <c r="P677" i="16"/>
  <c r="Q677" i="16" s="1"/>
  <c r="O677" i="16"/>
  <c r="P678" i="16"/>
  <c r="Q678" i="16" s="1"/>
  <c r="O678" i="16"/>
  <c r="P679" i="16"/>
  <c r="Q679" i="16" s="1"/>
  <c r="O679" i="16"/>
  <c r="P680" i="16"/>
  <c r="Q680" i="16" s="1"/>
  <c r="O680" i="16"/>
  <c r="P681" i="16"/>
  <c r="Q681" i="16" s="1"/>
  <c r="O681" i="16"/>
  <c r="P682" i="16"/>
  <c r="Q682" i="16" s="1"/>
  <c r="O682" i="16"/>
  <c r="P683" i="16"/>
  <c r="Q683" i="16" s="1"/>
  <c r="O683" i="16"/>
  <c r="P684" i="16"/>
  <c r="Q684" i="16" s="1"/>
  <c r="O684" i="16"/>
  <c r="P685" i="16"/>
  <c r="Q685" i="16" s="1"/>
  <c r="O685" i="16"/>
  <c r="P686" i="16"/>
  <c r="Q686" i="16" s="1"/>
  <c r="O686" i="16"/>
  <c r="P687" i="16"/>
  <c r="Q687" i="16" s="1"/>
  <c r="O687" i="16"/>
  <c r="P688" i="16"/>
  <c r="Q688" i="16" s="1"/>
  <c r="O688" i="16"/>
  <c r="P689" i="16"/>
  <c r="Q689" i="16" s="1"/>
  <c r="O689" i="16"/>
  <c r="P690" i="16"/>
  <c r="Q690" i="16" s="1"/>
  <c r="O690" i="16"/>
  <c r="P691" i="16"/>
  <c r="Q691" i="16" s="1"/>
  <c r="O691" i="16"/>
  <c r="P692" i="16"/>
  <c r="Q692" i="16" s="1"/>
  <c r="O692" i="16"/>
  <c r="P693" i="16"/>
  <c r="Q693" i="16" s="1"/>
  <c r="O693" i="16"/>
  <c r="P694" i="16"/>
  <c r="Q694" i="16" s="1"/>
  <c r="O694" i="16"/>
  <c r="P695" i="16"/>
  <c r="Q695" i="16" s="1"/>
  <c r="O695" i="16"/>
  <c r="P696" i="16"/>
  <c r="Q696" i="16" s="1"/>
  <c r="O696" i="16"/>
  <c r="P697" i="16"/>
  <c r="Q697" i="16" s="1"/>
  <c r="O697" i="16"/>
  <c r="P698" i="16"/>
  <c r="Q698" i="16" s="1"/>
  <c r="O698" i="16"/>
  <c r="P699" i="16"/>
  <c r="Q699" i="16" s="1"/>
  <c r="O699" i="16"/>
  <c r="P700" i="16"/>
  <c r="Q700" i="16" s="1"/>
  <c r="O700" i="16"/>
  <c r="P701" i="16"/>
  <c r="Q701" i="16" s="1"/>
  <c r="O701" i="16"/>
  <c r="P702" i="16"/>
  <c r="Q702" i="16" s="1"/>
  <c r="O702" i="16"/>
  <c r="P703" i="16"/>
  <c r="Q703" i="16" s="1"/>
  <c r="O703" i="16"/>
  <c r="P704" i="16"/>
  <c r="Q704" i="16" s="1"/>
  <c r="O704" i="16"/>
  <c r="P705" i="16"/>
  <c r="Q705" i="16" s="1"/>
  <c r="O705" i="16"/>
  <c r="P706" i="16"/>
  <c r="Q706" i="16" s="1"/>
  <c r="O706" i="16"/>
  <c r="P707" i="16"/>
  <c r="Q707" i="16" s="1"/>
  <c r="O707" i="16"/>
  <c r="P708" i="16"/>
  <c r="Q708" i="16" s="1"/>
  <c r="O708" i="16"/>
  <c r="P709" i="16"/>
  <c r="Q709" i="16" s="1"/>
  <c r="O709" i="16"/>
  <c r="P710" i="16"/>
  <c r="Q710" i="16" s="1"/>
  <c r="O710" i="16"/>
  <c r="P711" i="16"/>
  <c r="Q711" i="16" s="1"/>
  <c r="O711" i="16"/>
  <c r="P712" i="16"/>
  <c r="Q712" i="16" s="1"/>
  <c r="O712" i="16"/>
  <c r="P713" i="16"/>
  <c r="Q713" i="16" s="1"/>
  <c r="O713" i="16"/>
  <c r="P714" i="16"/>
  <c r="Q714" i="16" s="1"/>
  <c r="O714" i="16"/>
  <c r="P715" i="16"/>
  <c r="Q715" i="16" s="1"/>
  <c r="O715" i="16"/>
  <c r="P716" i="16"/>
  <c r="Q716" i="16" s="1"/>
  <c r="O716" i="16"/>
  <c r="P717" i="16"/>
  <c r="Q717" i="16" s="1"/>
  <c r="O717" i="16"/>
  <c r="P718" i="16"/>
  <c r="Q718" i="16" s="1"/>
  <c r="O718" i="16"/>
  <c r="P719" i="16"/>
  <c r="Q719" i="16" s="1"/>
  <c r="O719" i="16"/>
  <c r="P720" i="16"/>
  <c r="Q720" i="16" s="1"/>
  <c r="O720" i="16"/>
  <c r="P721" i="16"/>
  <c r="Q721" i="16" s="1"/>
  <c r="O721" i="16"/>
  <c r="P722" i="16"/>
  <c r="Q722" i="16" s="1"/>
  <c r="O722" i="16"/>
  <c r="P723" i="16"/>
  <c r="Q723" i="16" s="1"/>
  <c r="O723" i="16"/>
  <c r="P724" i="16"/>
  <c r="Q724" i="16" s="1"/>
  <c r="O724" i="16"/>
  <c r="P725" i="16"/>
  <c r="Q725" i="16" s="1"/>
  <c r="O725" i="16"/>
  <c r="P726" i="16"/>
  <c r="Q726" i="16" s="1"/>
  <c r="O726" i="16"/>
  <c r="P727" i="16"/>
  <c r="Q727" i="16" s="1"/>
  <c r="O727" i="16"/>
  <c r="P728" i="16"/>
  <c r="Q728" i="16" s="1"/>
  <c r="O728" i="16"/>
  <c r="P729" i="16"/>
  <c r="Q729" i="16" s="1"/>
  <c r="O729" i="16"/>
  <c r="P730" i="16"/>
  <c r="Q730" i="16" s="1"/>
  <c r="O730" i="16"/>
  <c r="P731" i="16"/>
  <c r="Q731" i="16" s="1"/>
  <c r="O731" i="16"/>
  <c r="P732" i="16"/>
  <c r="Q732" i="16" s="1"/>
  <c r="O732" i="16"/>
  <c r="P733" i="16"/>
  <c r="Q733" i="16" s="1"/>
  <c r="O733" i="16"/>
  <c r="P734" i="16"/>
  <c r="Q734" i="16" s="1"/>
  <c r="O734" i="16"/>
  <c r="P735" i="16"/>
  <c r="Q735" i="16" s="1"/>
  <c r="O735" i="16"/>
  <c r="P736" i="16"/>
  <c r="Q736" i="16" s="1"/>
  <c r="O736" i="16"/>
  <c r="P737" i="16"/>
  <c r="Q737" i="16" s="1"/>
  <c r="O737" i="16"/>
  <c r="P738" i="16"/>
  <c r="Q738" i="16" s="1"/>
  <c r="O738" i="16"/>
  <c r="P739" i="16"/>
  <c r="Q739" i="16" s="1"/>
  <c r="O739" i="16"/>
  <c r="P740" i="16"/>
  <c r="Q740" i="16" s="1"/>
  <c r="O740" i="16"/>
  <c r="P741" i="16"/>
  <c r="Q741" i="16" s="1"/>
  <c r="O741" i="16"/>
  <c r="P742" i="16"/>
  <c r="Q742" i="16" s="1"/>
  <c r="O742" i="16"/>
  <c r="P743" i="16"/>
  <c r="Q743" i="16" s="1"/>
  <c r="O743" i="16"/>
  <c r="P744" i="16"/>
  <c r="Q744" i="16" s="1"/>
  <c r="O744" i="16"/>
  <c r="P745" i="16"/>
  <c r="Q745" i="16" s="1"/>
  <c r="O745" i="16"/>
  <c r="P746" i="16"/>
  <c r="Q746" i="16" s="1"/>
  <c r="O746" i="16"/>
  <c r="P747" i="16"/>
  <c r="Q747" i="16" s="1"/>
  <c r="O747" i="16"/>
  <c r="P748" i="16"/>
  <c r="Q748" i="16" s="1"/>
  <c r="O748" i="16"/>
  <c r="P749" i="16"/>
  <c r="Q749" i="16" s="1"/>
  <c r="O749" i="16"/>
  <c r="P750" i="16"/>
  <c r="Q750" i="16" s="1"/>
  <c r="O750" i="16"/>
  <c r="P751" i="16"/>
  <c r="Q751" i="16" s="1"/>
  <c r="O751" i="16"/>
  <c r="P752" i="16"/>
  <c r="Q752" i="16" s="1"/>
  <c r="O752" i="16"/>
  <c r="P753" i="16"/>
  <c r="Q753" i="16" s="1"/>
  <c r="O753" i="16"/>
  <c r="P754" i="16"/>
  <c r="Q754" i="16" s="1"/>
  <c r="O754" i="16"/>
  <c r="P755" i="16"/>
  <c r="Q755" i="16" s="1"/>
  <c r="O755" i="16"/>
  <c r="P756" i="16"/>
  <c r="Q756" i="16" s="1"/>
  <c r="O756" i="16"/>
  <c r="P757" i="16"/>
  <c r="Q757" i="16" s="1"/>
  <c r="O757" i="16"/>
  <c r="P758" i="16"/>
  <c r="Q758" i="16" s="1"/>
  <c r="O758" i="16"/>
  <c r="P759" i="16"/>
  <c r="Q759" i="16" s="1"/>
  <c r="O759" i="16"/>
  <c r="P760" i="16"/>
  <c r="Q760" i="16" s="1"/>
  <c r="O760" i="16"/>
  <c r="P761" i="16"/>
  <c r="Q761" i="16" s="1"/>
  <c r="O761" i="16"/>
  <c r="P762" i="16"/>
  <c r="Q762" i="16" s="1"/>
  <c r="O762" i="16"/>
  <c r="P763" i="16"/>
  <c r="Q763" i="16" s="1"/>
  <c r="O763" i="16"/>
  <c r="P764" i="16"/>
  <c r="Q764" i="16" s="1"/>
  <c r="O764" i="16"/>
  <c r="P765" i="16"/>
  <c r="Q765" i="16" s="1"/>
  <c r="O765" i="16"/>
  <c r="P766" i="16"/>
  <c r="Q766" i="16" s="1"/>
  <c r="O766" i="16"/>
  <c r="P767" i="16"/>
  <c r="Q767" i="16" s="1"/>
  <c r="O767" i="16"/>
  <c r="P768" i="16"/>
  <c r="Q768" i="16" s="1"/>
  <c r="O768" i="16"/>
  <c r="P769" i="16"/>
  <c r="Q769" i="16" s="1"/>
  <c r="O769" i="16"/>
  <c r="P770" i="16"/>
  <c r="Q770" i="16" s="1"/>
  <c r="O770" i="16"/>
  <c r="P771" i="16"/>
  <c r="Q771" i="16" s="1"/>
  <c r="O771" i="16"/>
  <c r="P772" i="16"/>
  <c r="Q772" i="16" s="1"/>
  <c r="O772" i="16"/>
  <c r="P773" i="16"/>
  <c r="Q773" i="16" s="1"/>
  <c r="O773" i="16"/>
  <c r="P774" i="16"/>
  <c r="Q774" i="16" s="1"/>
  <c r="O774" i="16"/>
  <c r="P775" i="16"/>
  <c r="Q775" i="16" s="1"/>
  <c r="O775" i="16"/>
  <c r="P776" i="16"/>
  <c r="Q776" i="16" s="1"/>
  <c r="O776" i="16"/>
  <c r="P777" i="16"/>
  <c r="Q777" i="16" s="1"/>
  <c r="O777" i="16"/>
  <c r="P778" i="16"/>
  <c r="Q778" i="16" s="1"/>
  <c r="O778" i="16"/>
  <c r="P779" i="16"/>
  <c r="Q779" i="16" s="1"/>
  <c r="O779" i="16"/>
  <c r="P780" i="16"/>
  <c r="Q780" i="16" s="1"/>
  <c r="O780" i="16"/>
  <c r="P781" i="16"/>
  <c r="Q781" i="16" s="1"/>
  <c r="O781" i="16"/>
  <c r="P782" i="16"/>
  <c r="Q782" i="16" s="1"/>
  <c r="O782" i="16"/>
  <c r="P783" i="16"/>
  <c r="Q783" i="16" s="1"/>
  <c r="O783" i="16"/>
  <c r="P784" i="16"/>
  <c r="Q784" i="16" s="1"/>
  <c r="O784" i="16"/>
  <c r="P785" i="16"/>
  <c r="Q785" i="16" s="1"/>
  <c r="O785" i="16"/>
  <c r="P786" i="16"/>
  <c r="Q786" i="16" s="1"/>
  <c r="O786" i="16"/>
  <c r="P787" i="16"/>
  <c r="Q787" i="16" s="1"/>
  <c r="O787" i="16"/>
  <c r="P788" i="16"/>
  <c r="Q788" i="16" s="1"/>
  <c r="O788" i="16"/>
  <c r="P789" i="16"/>
  <c r="Q789" i="16" s="1"/>
  <c r="O789" i="16"/>
  <c r="P790" i="16"/>
  <c r="Q790" i="16" s="1"/>
  <c r="O790" i="16"/>
  <c r="P791" i="16"/>
  <c r="Q791" i="16" s="1"/>
  <c r="O791" i="16"/>
  <c r="P792" i="16"/>
  <c r="Q792" i="16" s="1"/>
  <c r="O792" i="16"/>
  <c r="P793" i="16"/>
  <c r="Q793" i="16" s="1"/>
  <c r="O793" i="16"/>
  <c r="P794" i="16"/>
  <c r="Q794" i="16" s="1"/>
  <c r="O794" i="16"/>
  <c r="P795" i="16"/>
  <c r="Q795" i="16" s="1"/>
  <c r="O795" i="16"/>
  <c r="P796" i="16"/>
  <c r="Q796" i="16" s="1"/>
  <c r="O796" i="16"/>
  <c r="P797" i="16"/>
  <c r="Q797" i="16" s="1"/>
  <c r="O797" i="16"/>
  <c r="P798" i="16"/>
  <c r="Q798" i="16" s="1"/>
  <c r="O798" i="16"/>
  <c r="P799" i="16"/>
  <c r="Q799" i="16" s="1"/>
  <c r="O799" i="16"/>
  <c r="P800" i="16"/>
  <c r="Q800" i="16" s="1"/>
  <c r="O800" i="16"/>
  <c r="P801" i="16"/>
  <c r="Q801" i="16" s="1"/>
  <c r="O801" i="16"/>
  <c r="P802" i="16"/>
  <c r="Q802" i="16" s="1"/>
  <c r="O802" i="16"/>
  <c r="P803" i="16"/>
  <c r="Q803" i="16" s="1"/>
  <c r="O803" i="16"/>
  <c r="P804" i="16"/>
  <c r="Q804" i="16" s="1"/>
  <c r="O804" i="16"/>
  <c r="P805" i="16"/>
  <c r="Q805" i="16" s="1"/>
  <c r="O805" i="16"/>
  <c r="P806" i="16"/>
  <c r="Q806" i="16" s="1"/>
  <c r="O806" i="16"/>
  <c r="P807" i="16"/>
  <c r="Q807" i="16" s="1"/>
  <c r="O807" i="16"/>
  <c r="P808" i="16"/>
  <c r="Q808" i="16" s="1"/>
  <c r="O808" i="16"/>
  <c r="P809" i="16"/>
  <c r="Q809" i="16" s="1"/>
  <c r="O809" i="16"/>
  <c r="P810" i="16"/>
  <c r="Q810" i="16" s="1"/>
  <c r="O810" i="16"/>
  <c r="P811" i="16"/>
  <c r="Q811" i="16" s="1"/>
  <c r="O811" i="16"/>
  <c r="P812" i="16"/>
  <c r="Q812" i="16" s="1"/>
  <c r="O812" i="16"/>
  <c r="P813" i="16"/>
  <c r="Q813" i="16" s="1"/>
  <c r="O813" i="16"/>
  <c r="P814" i="16"/>
  <c r="Q814" i="16" s="1"/>
  <c r="O814" i="16"/>
  <c r="P815" i="16"/>
  <c r="Q815" i="16" s="1"/>
  <c r="O815" i="16"/>
  <c r="P816" i="16"/>
  <c r="Q816" i="16" s="1"/>
  <c r="O816" i="16"/>
  <c r="P817" i="16"/>
  <c r="Q817" i="16" s="1"/>
  <c r="O817" i="16"/>
  <c r="P818" i="16"/>
  <c r="Q818" i="16" s="1"/>
  <c r="O818" i="16"/>
  <c r="P819" i="16"/>
  <c r="Q819" i="16" s="1"/>
  <c r="O819" i="16"/>
  <c r="P820" i="16"/>
  <c r="Q820" i="16" s="1"/>
  <c r="O820" i="16"/>
  <c r="P821" i="16"/>
  <c r="Q821" i="16" s="1"/>
  <c r="O821" i="16"/>
  <c r="P822" i="16"/>
  <c r="Q822" i="16" s="1"/>
  <c r="O822" i="16"/>
  <c r="P823" i="16"/>
  <c r="Q823" i="16" s="1"/>
  <c r="O823" i="16"/>
  <c r="P824" i="16"/>
  <c r="Q824" i="16" s="1"/>
  <c r="O824" i="16"/>
  <c r="P825" i="16"/>
  <c r="Q825" i="16" s="1"/>
  <c r="O825" i="16"/>
  <c r="P826" i="16"/>
  <c r="Q826" i="16" s="1"/>
  <c r="O826" i="16"/>
  <c r="P827" i="16"/>
  <c r="Q827" i="16" s="1"/>
  <c r="O827" i="16"/>
  <c r="P828" i="16"/>
  <c r="Q828" i="16" s="1"/>
  <c r="O828" i="16"/>
  <c r="P829" i="16"/>
  <c r="Q829" i="16" s="1"/>
  <c r="O829" i="16"/>
  <c r="P830" i="16"/>
  <c r="Q830" i="16" s="1"/>
  <c r="O830" i="16"/>
  <c r="P831" i="16"/>
  <c r="Q831" i="16" s="1"/>
  <c r="O831" i="16"/>
  <c r="P832" i="16"/>
  <c r="Q832" i="16" s="1"/>
  <c r="O832" i="16"/>
  <c r="P833" i="16"/>
  <c r="Q833" i="16" s="1"/>
  <c r="O833" i="16"/>
  <c r="P834" i="16"/>
  <c r="Q834" i="16" s="1"/>
  <c r="O834" i="16"/>
  <c r="P835" i="16"/>
  <c r="Q835" i="16" s="1"/>
  <c r="O835" i="16"/>
  <c r="P836" i="16"/>
  <c r="Q836" i="16" s="1"/>
  <c r="O836" i="16"/>
  <c r="P837" i="16"/>
  <c r="Q837" i="16" s="1"/>
  <c r="O837" i="16"/>
  <c r="P838" i="16"/>
  <c r="Q838" i="16" s="1"/>
  <c r="O838" i="16"/>
  <c r="P839" i="16"/>
  <c r="Q839" i="16" s="1"/>
  <c r="O839" i="16"/>
  <c r="P840" i="16"/>
  <c r="Q840" i="16" s="1"/>
  <c r="O840" i="16"/>
  <c r="P841" i="16"/>
  <c r="Q841" i="16" s="1"/>
  <c r="O841" i="16"/>
  <c r="P842" i="16"/>
  <c r="Q842" i="16" s="1"/>
  <c r="O842" i="16"/>
  <c r="P843" i="16"/>
  <c r="Q843" i="16" s="1"/>
  <c r="O843" i="16"/>
  <c r="P844" i="16"/>
  <c r="Q844" i="16" s="1"/>
  <c r="O844" i="16"/>
  <c r="P845" i="16"/>
  <c r="Q845" i="16" s="1"/>
  <c r="O845" i="16"/>
  <c r="P846" i="16"/>
  <c r="Q846" i="16" s="1"/>
  <c r="O846" i="16"/>
  <c r="P847" i="16"/>
  <c r="Q847" i="16" s="1"/>
  <c r="O847" i="16"/>
  <c r="P848" i="16"/>
  <c r="Q848" i="16" s="1"/>
  <c r="O848" i="16"/>
  <c r="P849" i="16"/>
  <c r="Q849" i="16" s="1"/>
  <c r="O849" i="16"/>
  <c r="P850" i="16"/>
  <c r="Q850" i="16" s="1"/>
  <c r="O850" i="16"/>
  <c r="P851" i="16"/>
  <c r="Q851" i="16" s="1"/>
  <c r="O851" i="16"/>
  <c r="P852" i="16"/>
  <c r="Q852" i="16" s="1"/>
  <c r="O852" i="16"/>
  <c r="P853" i="16"/>
  <c r="Q853" i="16" s="1"/>
  <c r="O853" i="16"/>
  <c r="P854" i="16"/>
  <c r="Q854" i="16" s="1"/>
  <c r="O854" i="16"/>
  <c r="P855" i="16"/>
  <c r="Q855" i="16" s="1"/>
  <c r="O855" i="16"/>
  <c r="P856" i="16"/>
  <c r="Q856" i="16" s="1"/>
  <c r="O856" i="16"/>
  <c r="P857" i="16"/>
  <c r="Q857" i="16" s="1"/>
  <c r="O857" i="16"/>
  <c r="P858" i="16"/>
  <c r="Q858" i="16" s="1"/>
  <c r="O858" i="16"/>
  <c r="P859" i="16"/>
  <c r="Q859" i="16" s="1"/>
  <c r="O859" i="16"/>
  <c r="P860" i="16"/>
  <c r="Q860" i="16" s="1"/>
  <c r="O860" i="16"/>
  <c r="P861" i="16"/>
  <c r="Q861" i="16" s="1"/>
  <c r="O861" i="16"/>
  <c r="P862" i="16"/>
  <c r="Q862" i="16" s="1"/>
  <c r="O862" i="16"/>
  <c r="P863" i="16"/>
  <c r="Q863" i="16" s="1"/>
  <c r="O863" i="16"/>
  <c r="P864" i="16"/>
  <c r="Q864" i="16" s="1"/>
  <c r="O864" i="16"/>
  <c r="P865" i="16"/>
  <c r="Q865" i="16" s="1"/>
  <c r="O865" i="16"/>
  <c r="P866" i="16"/>
  <c r="Q866" i="16" s="1"/>
  <c r="O866" i="16"/>
  <c r="P867" i="16"/>
  <c r="Q867" i="16" s="1"/>
  <c r="O867" i="16"/>
  <c r="P868" i="16"/>
  <c r="Q868" i="16" s="1"/>
  <c r="O868" i="16"/>
  <c r="P869" i="16"/>
  <c r="Q869" i="16" s="1"/>
  <c r="O869" i="16"/>
  <c r="P870" i="16"/>
  <c r="Q870" i="16" s="1"/>
  <c r="O870" i="16"/>
  <c r="P871" i="16"/>
  <c r="Q871" i="16" s="1"/>
  <c r="O871" i="16"/>
  <c r="P872" i="16"/>
  <c r="Q872" i="16" s="1"/>
  <c r="O872" i="16"/>
  <c r="P873" i="16"/>
  <c r="Q873" i="16" s="1"/>
  <c r="O873" i="16"/>
  <c r="P874" i="16"/>
  <c r="Q874" i="16" s="1"/>
  <c r="O874" i="16"/>
  <c r="P875" i="16"/>
  <c r="Q875" i="16" s="1"/>
  <c r="O875" i="16"/>
  <c r="P876" i="16"/>
  <c r="Q876" i="16" s="1"/>
  <c r="O876" i="16"/>
  <c r="P877" i="16"/>
  <c r="Q877" i="16" s="1"/>
  <c r="O877" i="16"/>
  <c r="P878" i="16"/>
  <c r="Q878" i="16" s="1"/>
  <c r="O878" i="16"/>
  <c r="P879" i="16"/>
  <c r="Q879" i="16" s="1"/>
  <c r="O879" i="16"/>
  <c r="P880" i="16"/>
  <c r="Q880" i="16" s="1"/>
  <c r="O880" i="16"/>
  <c r="P881" i="16"/>
  <c r="Q881" i="16" s="1"/>
  <c r="O881" i="16"/>
  <c r="P882" i="16"/>
  <c r="Q882" i="16" s="1"/>
  <c r="O882" i="16"/>
  <c r="P883" i="16"/>
  <c r="Q883" i="16" s="1"/>
  <c r="O883" i="16"/>
  <c r="P884" i="16"/>
  <c r="Q884" i="16" s="1"/>
  <c r="O884" i="16"/>
  <c r="P885" i="16"/>
  <c r="Q885" i="16" s="1"/>
  <c r="O885" i="16"/>
  <c r="P886" i="16"/>
  <c r="Q886" i="16" s="1"/>
  <c r="O886" i="16"/>
  <c r="P887" i="16"/>
  <c r="Q887" i="16" s="1"/>
  <c r="O887" i="16"/>
  <c r="P888" i="16"/>
  <c r="Q888" i="16" s="1"/>
  <c r="O888" i="16"/>
  <c r="P889" i="16"/>
  <c r="Q889" i="16" s="1"/>
  <c r="O889" i="16"/>
  <c r="P890" i="16"/>
  <c r="Q890" i="16" s="1"/>
  <c r="O890" i="16"/>
  <c r="P891" i="16"/>
  <c r="Q891" i="16" s="1"/>
  <c r="O891" i="16"/>
  <c r="P892" i="16"/>
  <c r="Q892" i="16" s="1"/>
  <c r="O892" i="16"/>
  <c r="P893" i="16"/>
  <c r="Q893" i="16" s="1"/>
  <c r="O893" i="16"/>
  <c r="P894" i="16"/>
  <c r="Q894" i="16" s="1"/>
  <c r="O894" i="16"/>
  <c r="P895" i="16"/>
  <c r="Q895" i="16" s="1"/>
  <c r="O895" i="16"/>
  <c r="P896" i="16"/>
  <c r="Q896" i="16" s="1"/>
  <c r="O896" i="16"/>
  <c r="P897" i="16"/>
  <c r="Q897" i="16" s="1"/>
  <c r="O897" i="16"/>
  <c r="P898" i="16"/>
  <c r="Q898" i="16" s="1"/>
  <c r="O898" i="16"/>
  <c r="P899" i="16"/>
  <c r="Q899" i="16" s="1"/>
  <c r="O899" i="16"/>
  <c r="P900" i="16"/>
  <c r="Q900" i="16" s="1"/>
  <c r="O900" i="16"/>
  <c r="P901" i="16"/>
  <c r="Q901" i="16" s="1"/>
  <c r="O901" i="16"/>
  <c r="P902" i="16"/>
  <c r="Q902" i="16" s="1"/>
  <c r="O902" i="16"/>
  <c r="P903" i="16"/>
  <c r="Q903" i="16" s="1"/>
  <c r="O903" i="16"/>
  <c r="P904" i="16"/>
  <c r="Q904" i="16" s="1"/>
  <c r="O904" i="16"/>
  <c r="P905" i="16"/>
  <c r="Q905" i="16" s="1"/>
  <c r="O905" i="16"/>
  <c r="P906" i="16"/>
  <c r="Q906" i="16" s="1"/>
  <c r="O906" i="16"/>
  <c r="P907" i="16"/>
  <c r="Q907" i="16" s="1"/>
  <c r="O907" i="16"/>
  <c r="P908" i="16"/>
  <c r="Q908" i="16" s="1"/>
  <c r="O908" i="16"/>
  <c r="P909" i="16"/>
  <c r="Q909" i="16" s="1"/>
  <c r="O909" i="16"/>
  <c r="P910" i="16"/>
  <c r="Q910" i="16" s="1"/>
  <c r="O910" i="16"/>
  <c r="P911" i="16"/>
  <c r="Q911" i="16" s="1"/>
  <c r="O911" i="16"/>
  <c r="P912" i="16"/>
  <c r="Q912" i="16" s="1"/>
  <c r="O912" i="16"/>
  <c r="P913" i="16"/>
  <c r="Q913" i="16" s="1"/>
  <c r="O913" i="16"/>
  <c r="P914" i="16"/>
  <c r="Q914" i="16" s="1"/>
  <c r="O914" i="16"/>
  <c r="P915" i="16"/>
  <c r="Q915" i="16" s="1"/>
  <c r="O915" i="16"/>
  <c r="P916" i="16"/>
  <c r="Q916" i="16" s="1"/>
  <c r="O916" i="16"/>
  <c r="P917" i="16"/>
  <c r="Q917" i="16" s="1"/>
  <c r="O917" i="16"/>
  <c r="P918" i="16"/>
  <c r="Q918" i="16" s="1"/>
  <c r="O918" i="16"/>
  <c r="P919" i="16"/>
  <c r="Q919" i="16" s="1"/>
  <c r="O919" i="16"/>
  <c r="P920" i="16"/>
  <c r="Q920" i="16" s="1"/>
  <c r="O920" i="16"/>
  <c r="P921" i="16"/>
  <c r="Q921" i="16" s="1"/>
  <c r="O921" i="16"/>
  <c r="P922" i="16"/>
  <c r="Q922" i="16" s="1"/>
  <c r="O922" i="16"/>
  <c r="P923" i="16"/>
  <c r="Q923" i="16" s="1"/>
  <c r="O923" i="16"/>
  <c r="P924" i="16"/>
  <c r="Q924" i="16" s="1"/>
  <c r="O924" i="16"/>
  <c r="P925" i="16"/>
  <c r="Q925" i="16" s="1"/>
  <c r="O925" i="16"/>
  <c r="P926" i="16"/>
  <c r="Q926" i="16" s="1"/>
  <c r="O926" i="16"/>
  <c r="P927" i="16"/>
  <c r="Q927" i="16" s="1"/>
  <c r="O927" i="16"/>
  <c r="P928" i="16"/>
  <c r="Q928" i="16" s="1"/>
  <c r="O928" i="16"/>
  <c r="P929" i="16"/>
  <c r="Q929" i="16" s="1"/>
  <c r="O929" i="16"/>
  <c r="P930" i="16"/>
  <c r="Q930" i="16" s="1"/>
  <c r="O930" i="16"/>
  <c r="P931" i="16"/>
  <c r="Q931" i="16" s="1"/>
  <c r="O931" i="16"/>
  <c r="P932" i="16"/>
  <c r="Q932" i="16" s="1"/>
  <c r="O932" i="16"/>
  <c r="P933" i="16"/>
  <c r="Q933" i="16" s="1"/>
  <c r="O933" i="16"/>
  <c r="P934" i="16"/>
  <c r="Q934" i="16" s="1"/>
  <c r="O934" i="16"/>
  <c r="P935" i="16"/>
  <c r="Q935" i="16" s="1"/>
  <c r="O935" i="16"/>
  <c r="P936" i="16"/>
  <c r="Q936" i="16" s="1"/>
  <c r="O936" i="16"/>
  <c r="P937" i="16"/>
  <c r="Q937" i="16" s="1"/>
  <c r="O937" i="16"/>
  <c r="P938" i="16"/>
  <c r="Q938" i="16" s="1"/>
  <c r="O938" i="16"/>
  <c r="P939" i="16"/>
  <c r="Q939" i="16" s="1"/>
  <c r="O939" i="16"/>
  <c r="P940" i="16"/>
  <c r="Q940" i="16" s="1"/>
  <c r="O940" i="16"/>
  <c r="P941" i="16"/>
  <c r="Q941" i="16" s="1"/>
  <c r="O941" i="16"/>
  <c r="P942" i="16"/>
  <c r="Q942" i="16" s="1"/>
  <c r="O942" i="16"/>
  <c r="P943" i="16"/>
  <c r="Q943" i="16" s="1"/>
  <c r="O943" i="16"/>
  <c r="P944" i="16"/>
  <c r="Q944" i="16" s="1"/>
  <c r="O944" i="16"/>
  <c r="P945" i="16"/>
  <c r="Q945" i="16" s="1"/>
  <c r="O945" i="16"/>
  <c r="P946" i="16"/>
  <c r="Q946" i="16" s="1"/>
  <c r="O946" i="16"/>
  <c r="P947" i="16"/>
  <c r="Q947" i="16" s="1"/>
  <c r="O947" i="16"/>
  <c r="P948" i="16"/>
  <c r="Q948" i="16" s="1"/>
  <c r="O948" i="16"/>
  <c r="P949" i="16"/>
  <c r="Q949" i="16" s="1"/>
  <c r="O949" i="16"/>
  <c r="P950" i="16"/>
  <c r="Q950" i="16" s="1"/>
  <c r="O950" i="16"/>
  <c r="P951" i="16"/>
  <c r="Q951" i="16" s="1"/>
  <c r="O951" i="16"/>
  <c r="P952" i="16"/>
  <c r="Q952" i="16" s="1"/>
  <c r="O952" i="16"/>
  <c r="P953" i="16"/>
  <c r="Q953" i="16" s="1"/>
  <c r="O953" i="16"/>
  <c r="P954" i="16"/>
  <c r="Q954" i="16" s="1"/>
  <c r="O954" i="16"/>
  <c r="P955" i="16"/>
  <c r="Q955" i="16" s="1"/>
  <c r="O955" i="16"/>
  <c r="P956" i="16"/>
  <c r="Q956" i="16" s="1"/>
  <c r="O956" i="16"/>
  <c r="P957" i="16"/>
  <c r="Q957" i="16" s="1"/>
  <c r="O957" i="16"/>
  <c r="P958" i="16"/>
  <c r="Q958" i="16" s="1"/>
  <c r="O958" i="16"/>
  <c r="P959" i="16"/>
  <c r="Q959" i="16" s="1"/>
  <c r="O959" i="16"/>
  <c r="P960" i="16"/>
  <c r="Q960" i="16" s="1"/>
  <c r="O960" i="16"/>
  <c r="P961" i="16"/>
  <c r="Q961" i="16" s="1"/>
  <c r="O961" i="16"/>
  <c r="P962" i="16"/>
  <c r="Q962" i="16" s="1"/>
  <c r="O962" i="16"/>
  <c r="P963" i="16"/>
  <c r="Q963" i="16" s="1"/>
  <c r="O963" i="16"/>
  <c r="P964" i="16"/>
  <c r="Q964" i="16" s="1"/>
  <c r="O964" i="16"/>
  <c r="P965" i="16"/>
  <c r="Q965" i="16" s="1"/>
  <c r="O965" i="16"/>
  <c r="P966" i="16"/>
  <c r="Q966" i="16" s="1"/>
  <c r="O966" i="16"/>
  <c r="P967" i="16"/>
  <c r="Q967" i="16" s="1"/>
  <c r="O967" i="16"/>
  <c r="P968" i="16"/>
  <c r="Q968" i="16" s="1"/>
  <c r="O968" i="16"/>
  <c r="P969" i="16"/>
  <c r="Q969" i="16" s="1"/>
  <c r="O969" i="16"/>
  <c r="P970" i="16"/>
  <c r="Q970" i="16" s="1"/>
  <c r="O970" i="16"/>
  <c r="P971" i="16"/>
  <c r="Q971" i="16" s="1"/>
  <c r="O971" i="16"/>
  <c r="P972" i="16"/>
  <c r="Q972" i="16" s="1"/>
  <c r="O972" i="16"/>
  <c r="P973" i="16"/>
  <c r="Q973" i="16" s="1"/>
  <c r="O973" i="16"/>
  <c r="P974" i="16"/>
  <c r="Q974" i="16" s="1"/>
  <c r="O974" i="16"/>
  <c r="P975" i="16"/>
  <c r="Q975" i="16" s="1"/>
  <c r="O975" i="16"/>
  <c r="P976" i="16"/>
  <c r="Q976" i="16" s="1"/>
  <c r="O976" i="16"/>
  <c r="P977" i="16"/>
  <c r="Q977" i="16" s="1"/>
  <c r="O977" i="16"/>
  <c r="P978" i="16"/>
  <c r="Q978" i="16" s="1"/>
  <c r="O978" i="16"/>
  <c r="P979" i="16"/>
  <c r="Q979" i="16" s="1"/>
  <c r="O979" i="16"/>
  <c r="P980" i="16"/>
  <c r="Q980" i="16" s="1"/>
  <c r="O980" i="16"/>
  <c r="P981" i="16"/>
  <c r="Q981" i="16" s="1"/>
  <c r="O981" i="16"/>
  <c r="P982" i="16"/>
  <c r="Q982" i="16" s="1"/>
  <c r="O982" i="16"/>
  <c r="P983" i="16"/>
  <c r="Q983" i="16" s="1"/>
  <c r="O983" i="16"/>
  <c r="P984" i="16"/>
  <c r="Q984" i="16" s="1"/>
  <c r="O984" i="16"/>
  <c r="P985" i="16"/>
  <c r="Q985" i="16" s="1"/>
  <c r="O985" i="16"/>
  <c r="P986" i="16"/>
  <c r="Q986" i="16" s="1"/>
  <c r="O986" i="16"/>
  <c r="P987" i="16"/>
  <c r="Q987" i="16" s="1"/>
  <c r="O987" i="16"/>
  <c r="P988" i="16"/>
  <c r="Q988" i="16" s="1"/>
  <c r="O988" i="16"/>
  <c r="P989" i="16"/>
  <c r="Q989" i="16" s="1"/>
  <c r="O989" i="16"/>
  <c r="P990" i="16"/>
  <c r="Q990" i="16" s="1"/>
  <c r="O990" i="16"/>
  <c r="P991" i="16"/>
  <c r="Q991" i="16" s="1"/>
  <c r="O991" i="16"/>
  <c r="P992" i="16"/>
  <c r="Q992" i="16" s="1"/>
  <c r="O992" i="16"/>
  <c r="P993" i="16"/>
  <c r="Q993" i="16" s="1"/>
  <c r="O993" i="16"/>
  <c r="P994" i="16"/>
  <c r="Q994" i="16" s="1"/>
  <c r="O994" i="16"/>
  <c r="P995" i="16"/>
  <c r="Q995" i="16" s="1"/>
  <c r="O995" i="16"/>
  <c r="P996" i="16"/>
  <c r="Q996" i="16" s="1"/>
  <c r="O996" i="16"/>
  <c r="P997" i="16"/>
  <c r="Q997" i="16" s="1"/>
  <c r="O997" i="16"/>
  <c r="P998" i="16"/>
  <c r="Q998" i="16" s="1"/>
  <c r="O998" i="16"/>
  <c r="P999" i="16"/>
  <c r="Q999" i="16" s="1"/>
  <c r="O999" i="16"/>
  <c r="P1000" i="16"/>
  <c r="Q1000" i="16" s="1"/>
  <c r="O1000" i="16"/>
  <c r="P1001" i="16"/>
  <c r="Q1001" i="16" s="1"/>
  <c r="O1001" i="16"/>
  <c r="P1002" i="16"/>
  <c r="Q1002" i="16" s="1"/>
  <c r="O1002" i="16"/>
  <c r="P1003" i="16"/>
  <c r="Q1003" i="16" s="1"/>
  <c r="O1003" i="16"/>
  <c r="P1004" i="16"/>
  <c r="Q1004" i="16" s="1"/>
  <c r="O1004" i="16"/>
  <c r="P1005" i="16"/>
  <c r="Q1005" i="16" s="1"/>
  <c r="O1005" i="16"/>
  <c r="P1006" i="16"/>
  <c r="Q1006" i="16" s="1"/>
  <c r="O1006" i="16"/>
  <c r="P1007" i="16"/>
  <c r="Q1007" i="16" s="1"/>
  <c r="O1007" i="16"/>
  <c r="P1008" i="16"/>
  <c r="Q1008" i="16" s="1"/>
  <c r="O1008" i="16"/>
  <c r="P1009" i="16"/>
  <c r="Q1009" i="16" s="1"/>
  <c r="O1009" i="16"/>
  <c r="P1010" i="16"/>
  <c r="Q1010" i="16" s="1"/>
  <c r="O1010" i="16"/>
  <c r="P1011" i="16"/>
  <c r="Q1011" i="16" s="1"/>
  <c r="O1011" i="16"/>
  <c r="P1012" i="16"/>
  <c r="Q1012" i="16" s="1"/>
  <c r="O1012" i="16"/>
  <c r="P1013" i="16"/>
  <c r="Q1013" i="16" s="1"/>
  <c r="O1013" i="16"/>
  <c r="P1014" i="16"/>
  <c r="Q1014" i="16" s="1"/>
  <c r="O1014" i="16"/>
  <c r="P1015" i="16"/>
  <c r="Q1015" i="16" s="1"/>
  <c r="O1015" i="16"/>
  <c r="P1016" i="16"/>
  <c r="Q1016" i="16" s="1"/>
  <c r="O1016" i="16"/>
  <c r="P1017" i="16"/>
  <c r="Q1017" i="16" s="1"/>
  <c r="O1017" i="16"/>
  <c r="P1018" i="16"/>
  <c r="Q1018" i="16" s="1"/>
  <c r="O1018" i="16"/>
  <c r="P1019" i="16"/>
  <c r="Q1019" i="16" s="1"/>
  <c r="O1019" i="16"/>
  <c r="P1020" i="16"/>
  <c r="Q1020" i="16" s="1"/>
  <c r="O1020" i="16"/>
  <c r="P1021" i="16"/>
  <c r="Q1021" i="16" s="1"/>
  <c r="O1021" i="16"/>
  <c r="P1022" i="16"/>
  <c r="Q1022" i="16" s="1"/>
  <c r="O1022" i="16"/>
  <c r="P1023" i="16"/>
  <c r="Q1023" i="16" s="1"/>
  <c r="O1023" i="16"/>
  <c r="P1024" i="16"/>
  <c r="Q1024" i="16" s="1"/>
  <c r="O1024" i="16"/>
  <c r="P1025" i="16"/>
  <c r="Q1025" i="16" s="1"/>
  <c r="O1025" i="16"/>
  <c r="P1026" i="16"/>
  <c r="Q1026" i="16" s="1"/>
  <c r="O1026" i="16"/>
  <c r="P1027" i="16"/>
  <c r="Q1027" i="16" s="1"/>
  <c r="O1027" i="16"/>
  <c r="P1028" i="16"/>
  <c r="Q1028" i="16" s="1"/>
  <c r="O1028" i="16"/>
  <c r="P1029" i="16"/>
  <c r="Q1029" i="16" s="1"/>
  <c r="O1029" i="16"/>
  <c r="P1030" i="16"/>
  <c r="Q1030" i="16" s="1"/>
  <c r="O1030" i="16"/>
  <c r="P1031" i="16"/>
  <c r="Q1031" i="16" s="1"/>
  <c r="O1031" i="16"/>
  <c r="P1032" i="16"/>
  <c r="Q1032" i="16" s="1"/>
  <c r="O1032" i="16"/>
  <c r="P1033" i="16"/>
  <c r="Q1033" i="16" s="1"/>
  <c r="O1033" i="16"/>
  <c r="P1034" i="16"/>
  <c r="Q1034" i="16" s="1"/>
  <c r="O1034" i="16"/>
  <c r="P1035" i="16"/>
  <c r="Q1035" i="16" s="1"/>
  <c r="O1035" i="16"/>
  <c r="P1036" i="16"/>
  <c r="Q1036" i="16" s="1"/>
  <c r="O1036" i="16"/>
  <c r="P1037" i="16"/>
  <c r="Q1037" i="16" s="1"/>
  <c r="O1037" i="16"/>
  <c r="P1038" i="16"/>
  <c r="Q1038" i="16" s="1"/>
  <c r="O1038" i="16"/>
  <c r="P1039" i="16"/>
  <c r="Q1039" i="16" s="1"/>
  <c r="O1039" i="16"/>
  <c r="P1040" i="16"/>
  <c r="Q1040" i="16" s="1"/>
  <c r="O1040" i="16"/>
  <c r="P1041" i="16"/>
  <c r="Q1041" i="16" s="1"/>
  <c r="O1041" i="16"/>
  <c r="P1042" i="16"/>
  <c r="Q1042" i="16" s="1"/>
  <c r="O1042" i="16"/>
  <c r="P1043" i="16"/>
  <c r="Q1043" i="16" s="1"/>
  <c r="O1043" i="16"/>
  <c r="P1044" i="16"/>
  <c r="Q1044" i="16" s="1"/>
  <c r="O1044" i="16"/>
  <c r="P1045" i="16"/>
  <c r="Q1045" i="16" s="1"/>
  <c r="O1045" i="16"/>
  <c r="P1046" i="16"/>
  <c r="Q1046" i="16" s="1"/>
  <c r="O1046" i="16"/>
  <c r="P1047" i="16"/>
  <c r="Q1047" i="16" s="1"/>
  <c r="O1047" i="16"/>
  <c r="P1048" i="16"/>
  <c r="Q1048" i="16" s="1"/>
  <c r="O1048" i="16"/>
  <c r="P1049" i="16"/>
  <c r="Q1049" i="16" s="1"/>
  <c r="O1049" i="16"/>
  <c r="P1050" i="16"/>
  <c r="Q1050" i="16" s="1"/>
  <c r="O1050" i="16"/>
  <c r="P1051" i="16"/>
  <c r="Q1051" i="16" s="1"/>
  <c r="O1051" i="16"/>
  <c r="P1052" i="16"/>
  <c r="Q1052" i="16" s="1"/>
  <c r="O1052" i="16"/>
  <c r="P1053" i="16"/>
  <c r="Q1053" i="16" s="1"/>
  <c r="O1053" i="16"/>
  <c r="P1054" i="16"/>
  <c r="Q1054" i="16" s="1"/>
  <c r="O1054" i="16"/>
  <c r="P1055" i="16"/>
  <c r="Q1055" i="16" s="1"/>
  <c r="O1055" i="16"/>
  <c r="P1056" i="16"/>
  <c r="Q1056" i="16" s="1"/>
  <c r="O1056" i="16"/>
  <c r="P1057" i="16"/>
  <c r="Q1057" i="16" s="1"/>
  <c r="O1057" i="16"/>
  <c r="P1058" i="16"/>
  <c r="Q1058" i="16" s="1"/>
  <c r="O1058" i="16"/>
  <c r="P1059" i="16"/>
  <c r="Q1059" i="16" s="1"/>
  <c r="O1059" i="16"/>
  <c r="P1060" i="16"/>
  <c r="Q1060" i="16" s="1"/>
  <c r="O1060" i="16"/>
  <c r="P1061" i="16"/>
  <c r="Q1061" i="16" s="1"/>
  <c r="O1061" i="16"/>
  <c r="P1062" i="16"/>
  <c r="Q1062" i="16" s="1"/>
  <c r="O1062" i="16"/>
  <c r="P1063" i="16"/>
  <c r="Q1063" i="16" s="1"/>
  <c r="O1063" i="16"/>
  <c r="P1064" i="16"/>
  <c r="Q1064" i="16" s="1"/>
  <c r="O1064" i="16"/>
  <c r="P1065" i="16"/>
  <c r="Q1065" i="16" s="1"/>
  <c r="O1065" i="16"/>
  <c r="P1066" i="16"/>
  <c r="Q1066" i="16" s="1"/>
  <c r="O1066" i="16"/>
  <c r="P1067" i="16"/>
  <c r="Q1067" i="16" s="1"/>
  <c r="O1067" i="16"/>
  <c r="P1068" i="16"/>
  <c r="Q1068" i="16" s="1"/>
  <c r="O1068" i="16"/>
  <c r="P1069" i="16"/>
  <c r="Q1069" i="16" s="1"/>
  <c r="O1069" i="16"/>
  <c r="P1070" i="16"/>
  <c r="Q1070" i="16" s="1"/>
  <c r="O1070" i="16"/>
  <c r="P1071" i="16"/>
  <c r="Q1071" i="16" s="1"/>
  <c r="O1071" i="16"/>
  <c r="P1072" i="16"/>
  <c r="Q1072" i="16" s="1"/>
  <c r="O1072" i="16"/>
  <c r="P1073" i="16"/>
  <c r="Q1073" i="16" s="1"/>
  <c r="O1073" i="16"/>
  <c r="P1074" i="16"/>
  <c r="Q1074" i="16" s="1"/>
  <c r="O1074" i="16"/>
  <c r="P1075" i="16"/>
  <c r="Q1075" i="16" s="1"/>
  <c r="O1075" i="16"/>
  <c r="P1076" i="16"/>
  <c r="Q1076" i="16" s="1"/>
  <c r="O1076" i="16"/>
  <c r="P1077" i="16"/>
  <c r="Q1077" i="16" s="1"/>
  <c r="O1077" i="16"/>
  <c r="P1078" i="16"/>
  <c r="Q1078" i="16" s="1"/>
  <c r="O1078" i="16"/>
  <c r="P1079" i="16"/>
  <c r="Q1079" i="16" s="1"/>
  <c r="O1079" i="16"/>
  <c r="P1080" i="16"/>
  <c r="Q1080" i="16" s="1"/>
  <c r="O1080" i="16"/>
  <c r="P1081" i="16"/>
  <c r="Q1081" i="16" s="1"/>
  <c r="O1081" i="16"/>
  <c r="P1082" i="16"/>
  <c r="Q1082" i="16" s="1"/>
  <c r="O1082" i="16"/>
  <c r="P1083" i="16"/>
  <c r="Q1083" i="16" s="1"/>
  <c r="O1083" i="16"/>
  <c r="P1084" i="16"/>
  <c r="Q1084" i="16" s="1"/>
  <c r="O1084" i="16"/>
  <c r="P1085" i="16"/>
  <c r="Q1085" i="16" s="1"/>
  <c r="O1085" i="16"/>
  <c r="P1086" i="16"/>
  <c r="Q1086" i="16" s="1"/>
  <c r="O1086" i="16"/>
  <c r="P1087" i="16"/>
  <c r="Q1087" i="16" s="1"/>
  <c r="O1087" i="16"/>
  <c r="P1088" i="16"/>
  <c r="Q1088" i="16" s="1"/>
  <c r="O1088" i="16"/>
  <c r="P1089" i="16"/>
  <c r="Q1089" i="16" s="1"/>
  <c r="O1089" i="16"/>
  <c r="P1090" i="16"/>
  <c r="Q1090" i="16" s="1"/>
  <c r="O1090" i="16"/>
  <c r="P1091" i="16"/>
  <c r="Q1091" i="16" s="1"/>
  <c r="O1091" i="16"/>
  <c r="P1092" i="16"/>
  <c r="Q1092" i="16" s="1"/>
  <c r="O1092" i="16"/>
  <c r="P1093" i="16"/>
  <c r="Q1093" i="16" s="1"/>
  <c r="O1093" i="16"/>
  <c r="P1094" i="16"/>
  <c r="Q1094" i="16" s="1"/>
  <c r="O1094" i="16"/>
  <c r="P1095" i="16"/>
  <c r="Q1095" i="16" s="1"/>
  <c r="O1095" i="16"/>
  <c r="P1096" i="16"/>
  <c r="Q1096" i="16" s="1"/>
  <c r="O1096" i="16"/>
  <c r="P1097" i="16"/>
  <c r="Q1097" i="16" s="1"/>
  <c r="O1097" i="16"/>
  <c r="P1098" i="16"/>
  <c r="Q1098" i="16" s="1"/>
  <c r="O1098" i="16"/>
  <c r="P1099" i="16"/>
  <c r="Q1099" i="16" s="1"/>
  <c r="O1099" i="16"/>
  <c r="P1100" i="16"/>
  <c r="Q1100" i="16" s="1"/>
  <c r="O1100" i="16"/>
  <c r="P1101" i="16"/>
  <c r="Q1101" i="16" s="1"/>
  <c r="O1101" i="16"/>
  <c r="P1102" i="16"/>
  <c r="Q1102" i="16" s="1"/>
  <c r="O1102" i="16"/>
  <c r="P1103" i="16"/>
  <c r="Q1103" i="16" s="1"/>
  <c r="O1103" i="16"/>
  <c r="P1104" i="16"/>
  <c r="Q1104" i="16" s="1"/>
  <c r="O1104" i="16"/>
  <c r="P1105" i="16"/>
  <c r="Q1105" i="16" s="1"/>
  <c r="O1105" i="16"/>
  <c r="P1106" i="16"/>
  <c r="Q1106" i="16" s="1"/>
  <c r="O1106" i="16"/>
  <c r="P1107" i="16"/>
  <c r="Q1107" i="16" s="1"/>
  <c r="O1107" i="16"/>
  <c r="P1108" i="16"/>
  <c r="Q1108" i="16" s="1"/>
  <c r="O1108" i="16"/>
  <c r="P1109" i="16"/>
  <c r="Q1109" i="16" s="1"/>
  <c r="O1109" i="16"/>
  <c r="P1110" i="16"/>
  <c r="Q1110" i="16" s="1"/>
  <c r="O1110" i="16"/>
  <c r="P1111" i="16"/>
  <c r="Q1111" i="16" s="1"/>
  <c r="O1111" i="16"/>
  <c r="P1112" i="16"/>
  <c r="Q1112" i="16" s="1"/>
  <c r="O1112" i="16"/>
  <c r="P1113" i="16"/>
  <c r="Q1113" i="16" s="1"/>
  <c r="O1113" i="16"/>
  <c r="P1114" i="16"/>
  <c r="Q1114" i="16" s="1"/>
  <c r="O1114" i="16"/>
  <c r="P1115" i="16"/>
  <c r="Q1115" i="16" s="1"/>
  <c r="O1115" i="16"/>
  <c r="P1116" i="16"/>
  <c r="Q1116" i="16" s="1"/>
  <c r="O1116" i="16"/>
  <c r="P1117" i="16"/>
  <c r="Q1117" i="16" s="1"/>
  <c r="O1117" i="16"/>
  <c r="P1118" i="16"/>
  <c r="Q1118" i="16" s="1"/>
  <c r="O1118" i="16"/>
  <c r="P1119" i="16"/>
  <c r="Q1119" i="16" s="1"/>
  <c r="O1119" i="16"/>
  <c r="P1120" i="16"/>
  <c r="Q1120" i="16" s="1"/>
  <c r="O1120" i="16"/>
  <c r="P1121" i="16"/>
  <c r="Q1121" i="16" s="1"/>
  <c r="O1121" i="16"/>
  <c r="P1122" i="16"/>
  <c r="Q1122" i="16" s="1"/>
  <c r="O1122" i="16"/>
  <c r="P1123" i="16"/>
  <c r="Q1123" i="16" s="1"/>
  <c r="O1123" i="16"/>
  <c r="P1124" i="16"/>
  <c r="Q1124" i="16" s="1"/>
  <c r="O1124" i="16"/>
  <c r="P1125" i="16"/>
  <c r="Q1125" i="16" s="1"/>
  <c r="O1125" i="16"/>
  <c r="P1126" i="16"/>
  <c r="Q1126" i="16" s="1"/>
  <c r="O1126" i="16"/>
  <c r="P1127" i="16"/>
  <c r="Q1127" i="16" s="1"/>
  <c r="O1127" i="16"/>
  <c r="P1128" i="16"/>
  <c r="Q1128" i="16" s="1"/>
  <c r="O1128" i="16"/>
  <c r="P1129" i="16"/>
  <c r="Q1129" i="16" s="1"/>
  <c r="O1129" i="16"/>
  <c r="P1130" i="16"/>
  <c r="Q1130" i="16" s="1"/>
  <c r="O1130" i="16"/>
  <c r="P1131" i="16"/>
  <c r="Q1131" i="16" s="1"/>
  <c r="O1131" i="16"/>
  <c r="P1132" i="16"/>
  <c r="Q1132" i="16" s="1"/>
  <c r="O1132" i="16"/>
  <c r="P1133" i="16"/>
  <c r="Q1133" i="16" s="1"/>
  <c r="O1133" i="16"/>
  <c r="P1134" i="16"/>
  <c r="Q1134" i="16" s="1"/>
  <c r="O1134" i="16"/>
  <c r="P1135" i="16"/>
  <c r="Q1135" i="16" s="1"/>
  <c r="O1135" i="16"/>
  <c r="P1136" i="16"/>
  <c r="Q1136" i="16" s="1"/>
  <c r="O1136" i="16"/>
  <c r="P1137" i="16"/>
  <c r="Q1137" i="16" s="1"/>
  <c r="O1137" i="16"/>
  <c r="P1138" i="16"/>
  <c r="Q1138" i="16" s="1"/>
  <c r="O1138" i="16"/>
  <c r="P1139" i="16"/>
  <c r="Q1139" i="16" s="1"/>
  <c r="O1139" i="16"/>
  <c r="P1140" i="16"/>
  <c r="Q1140" i="16" s="1"/>
  <c r="O1140" i="16"/>
  <c r="P1141" i="16"/>
  <c r="Q1141" i="16" s="1"/>
  <c r="O1141" i="16"/>
  <c r="P1142" i="16"/>
  <c r="Q1142" i="16" s="1"/>
  <c r="O1142" i="16"/>
  <c r="P1143" i="16"/>
  <c r="Q1143" i="16" s="1"/>
  <c r="O1143" i="16"/>
  <c r="P1144" i="16"/>
  <c r="Q1144" i="16" s="1"/>
  <c r="O1144" i="16"/>
  <c r="P1145" i="16"/>
  <c r="Q1145" i="16" s="1"/>
  <c r="O1145" i="16"/>
  <c r="P1146" i="16"/>
  <c r="Q1146" i="16" s="1"/>
  <c r="O1146" i="16"/>
  <c r="P1147" i="16"/>
  <c r="Q1147" i="16" s="1"/>
  <c r="O1147" i="16"/>
  <c r="P1148" i="16"/>
  <c r="Q1148" i="16" s="1"/>
  <c r="O1148" i="16"/>
  <c r="P1149" i="16"/>
  <c r="Q1149" i="16" s="1"/>
  <c r="O1149" i="16"/>
  <c r="P1150" i="16"/>
  <c r="Q1150" i="16" s="1"/>
  <c r="O1150" i="16"/>
  <c r="P1151" i="16"/>
  <c r="Q1151" i="16" s="1"/>
  <c r="O1151" i="16"/>
  <c r="P1152" i="16"/>
  <c r="Q1152" i="16" s="1"/>
  <c r="O1152" i="16"/>
  <c r="P1153" i="16"/>
  <c r="Q1153" i="16" s="1"/>
  <c r="O1153" i="16"/>
  <c r="P1154" i="16"/>
  <c r="Q1154" i="16" s="1"/>
  <c r="O1154" i="16"/>
  <c r="P1155" i="16"/>
  <c r="Q1155" i="16" s="1"/>
  <c r="O1155" i="16"/>
  <c r="P1156" i="16"/>
  <c r="Q1156" i="16" s="1"/>
  <c r="O1156" i="16"/>
  <c r="P1157" i="16"/>
  <c r="Q1157" i="16" s="1"/>
  <c r="O1157" i="16"/>
  <c r="P1158" i="16"/>
  <c r="Q1158" i="16" s="1"/>
  <c r="O1158" i="16"/>
  <c r="P1159" i="16"/>
  <c r="Q1159" i="16" s="1"/>
  <c r="O1159" i="16"/>
  <c r="P1160" i="16"/>
  <c r="Q1160" i="16" s="1"/>
  <c r="O1160" i="16"/>
  <c r="P1161" i="16"/>
  <c r="Q1161" i="16" s="1"/>
  <c r="O1161" i="16"/>
  <c r="P1162" i="16"/>
  <c r="Q1162" i="16" s="1"/>
  <c r="O1162" i="16"/>
  <c r="P1163" i="16"/>
  <c r="Q1163" i="16" s="1"/>
  <c r="O1163" i="16"/>
  <c r="P1164" i="16"/>
  <c r="Q1164" i="16" s="1"/>
  <c r="O1164" i="16"/>
  <c r="P1165" i="16"/>
  <c r="Q1165" i="16" s="1"/>
  <c r="O1165" i="16"/>
  <c r="P1166" i="16"/>
  <c r="Q1166" i="16" s="1"/>
  <c r="O1166" i="16"/>
  <c r="P1167" i="16"/>
  <c r="Q1167" i="16" s="1"/>
  <c r="O1167" i="16"/>
  <c r="P1168" i="16"/>
  <c r="Q1168" i="16" s="1"/>
  <c r="O1168" i="16"/>
  <c r="P1169" i="16"/>
  <c r="Q1169" i="16" s="1"/>
  <c r="O1169" i="16"/>
  <c r="P1170" i="16"/>
  <c r="Q1170" i="16" s="1"/>
  <c r="O1170" i="16"/>
  <c r="P1171" i="16"/>
  <c r="Q1171" i="16" s="1"/>
  <c r="O1171" i="16"/>
  <c r="P1172" i="16"/>
  <c r="Q1172" i="16" s="1"/>
  <c r="O1172" i="16"/>
  <c r="P1173" i="16"/>
  <c r="Q1173" i="16" s="1"/>
  <c r="O1173" i="16"/>
  <c r="P1174" i="16"/>
  <c r="Q1174" i="16" s="1"/>
  <c r="O1174" i="16"/>
  <c r="P1175" i="16"/>
  <c r="Q1175" i="16" s="1"/>
  <c r="O1175" i="16"/>
  <c r="P1176" i="16"/>
  <c r="Q1176" i="16" s="1"/>
  <c r="O1176" i="16"/>
  <c r="P1177" i="16"/>
  <c r="Q1177" i="16" s="1"/>
  <c r="O1177" i="16"/>
  <c r="P1178" i="16"/>
  <c r="Q1178" i="16" s="1"/>
  <c r="O1178" i="16"/>
  <c r="P1179" i="16"/>
  <c r="Q1179" i="16" s="1"/>
  <c r="O1179" i="16"/>
  <c r="P1180" i="16"/>
  <c r="Q1180" i="16" s="1"/>
  <c r="O1180" i="16"/>
  <c r="P1181" i="16"/>
  <c r="Q1181" i="16" s="1"/>
  <c r="O1181" i="16"/>
  <c r="P1182" i="16"/>
  <c r="Q1182" i="16" s="1"/>
  <c r="O1182" i="16"/>
  <c r="P1183" i="16"/>
  <c r="Q1183" i="16" s="1"/>
  <c r="O1183" i="16"/>
  <c r="P1184" i="16"/>
  <c r="Q1184" i="16" s="1"/>
  <c r="O1184" i="16"/>
  <c r="P1185" i="16"/>
  <c r="Q1185" i="16" s="1"/>
  <c r="O1185" i="16"/>
  <c r="P1186" i="16"/>
  <c r="Q1186" i="16" s="1"/>
  <c r="O1186" i="16"/>
  <c r="P1187" i="16"/>
  <c r="Q1187" i="16" s="1"/>
  <c r="O1187" i="16"/>
  <c r="P1188" i="16"/>
  <c r="Q1188" i="16" s="1"/>
  <c r="O1188" i="16"/>
  <c r="P1189" i="16"/>
  <c r="Q1189" i="16" s="1"/>
  <c r="O1189" i="16"/>
  <c r="P1190" i="16"/>
  <c r="Q1190" i="16" s="1"/>
  <c r="O1190" i="16"/>
  <c r="P1191" i="16"/>
  <c r="Q1191" i="16" s="1"/>
  <c r="O1191" i="16"/>
  <c r="P1192" i="16"/>
  <c r="Q1192" i="16" s="1"/>
  <c r="O1192" i="16"/>
  <c r="P1193" i="16"/>
  <c r="Q1193" i="16" s="1"/>
  <c r="O1193" i="16"/>
  <c r="P1194" i="16"/>
  <c r="Q1194" i="16" s="1"/>
  <c r="O1194" i="16"/>
  <c r="P1195" i="16"/>
  <c r="Q1195" i="16" s="1"/>
  <c r="O1195" i="16"/>
  <c r="P1196" i="16"/>
  <c r="Q1196" i="16" s="1"/>
  <c r="O1196" i="16"/>
  <c r="P1197" i="16"/>
  <c r="Q1197" i="16" s="1"/>
  <c r="O1197" i="16"/>
  <c r="P1198" i="16"/>
  <c r="Q1198" i="16" s="1"/>
  <c r="O1198" i="16"/>
  <c r="P1199" i="16"/>
  <c r="Q1199" i="16" s="1"/>
  <c r="O1199" i="16"/>
  <c r="P1200" i="16"/>
  <c r="Q1200" i="16" s="1"/>
  <c r="O1200" i="16"/>
  <c r="P1201" i="16"/>
  <c r="Q1201" i="16" s="1"/>
  <c r="O1201" i="16"/>
  <c r="P1202" i="16"/>
  <c r="Q1202" i="16" s="1"/>
  <c r="O1202" i="16"/>
  <c r="P1203" i="16"/>
  <c r="Q1203" i="16" s="1"/>
  <c r="O1203" i="16"/>
  <c r="P1204" i="16"/>
  <c r="Q1204" i="16" s="1"/>
  <c r="O1204" i="16"/>
  <c r="P1205" i="16"/>
  <c r="Q1205" i="16" s="1"/>
  <c r="O1205" i="16"/>
  <c r="P1206" i="16"/>
  <c r="Q1206" i="16" s="1"/>
  <c r="O1206" i="16"/>
  <c r="P1207" i="16"/>
  <c r="Q1207" i="16" s="1"/>
  <c r="O1207" i="16"/>
  <c r="P1208" i="16"/>
  <c r="Q1208" i="16" s="1"/>
  <c r="O1208" i="16"/>
  <c r="P1209" i="16"/>
  <c r="Q1209" i="16" s="1"/>
  <c r="O1209" i="16"/>
  <c r="P1210" i="16"/>
  <c r="Q1210" i="16" s="1"/>
  <c r="O1210" i="16"/>
  <c r="P1211" i="16"/>
  <c r="Q1211" i="16" s="1"/>
  <c r="O1211" i="16"/>
  <c r="P1212" i="16"/>
  <c r="Q1212" i="16" s="1"/>
  <c r="O1212" i="16"/>
  <c r="P1213" i="16"/>
  <c r="Q1213" i="16" s="1"/>
  <c r="O1213" i="16"/>
  <c r="P1214" i="16"/>
  <c r="Q1214" i="16" s="1"/>
  <c r="O1214" i="16"/>
  <c r="P1215" i="16"/>
  <c r="Q1215" i="16" s="1"/>
  <c r="O1215" i="16"/>
  <c r="P1216" i="16"/>
  <c r="Q1216" i="16" s="1"/>
  <c r="O1216" i="16"/>
  <c r="P1217" i="16"/>
  <c r="Q1217" i="16" s="1"/>
  <c r="O1217" i="16"/>
  <c r="P1218" i="16"/>
  <c r="Q1218" i="16" s="1"/>
  <c r="O1218" i="16"/>
  <c r="P1219" i="16"/>
  <c r="Q1219" i="16" s="1"/>
  <c r="O1219" i="16"/>
  <c r="P1220" i="16"/>
  <c r="Q1220" i="16" s="1"/>
  <c r="O1220" i="16"/>
  <c r="P1221" i="16"/>
  <c r="Q1221" i="16" s="1"/>
  <c r="O1221" i="16"/>
  <c r="P1222" i="16"/>
  <c r="Q1222" i="16" s="1"/>
  <c r="O1222" i="16"/>
  <c r="P1223" i="16"/>
  <c r="Q1223" i="16" s="1"/>
  <c r="O1223" i="16"/>
  <c r="P1224" i="16"/>
  <c r="Q1224" i="16" s="1"/>
  <c r="O1224" i="16"/>
  <c r="P1225" i="16"/>
  <c r="Q1225" i="16" s="1"/>
  <c r="O1225" i="16"/>
  <c r="P1226" i="16"/>
  <c r="Q1226" i="16" s="1"/>
  <c r="O1226" i="16"/>
  <c r="P1227" i="16"/>
  <c r="Q1227" i="16" s="1"/>
  <c r="O1227" i="16"/>
  <c r="P1228" i="16"/>
  <c r="Q1228" i="16" s="1"/>
  <c r="O1228" i="16"/>
  <c r="P1229" i="16"/>
  <c r="Q1229" i="16" s="1"/>
  <c r="O1229" i="16"/>
  <c r="P1230" i="16"/>
  <c r="Q1230" i="16" s="1"/>
  <c r="O1230" i="16"/>
  <c r="P1231" i="16"/>
  <c r="Q1231" i="16" s="1"/>
  <c r="O1231" i="16"/>
  <c r="P1232" i="16"/>
  <c r="Q1232" i="16" s="1"/>
  <c r="O1232" i="16"/>
  <c r="P1233" i="16"/>
  <c r="Q1233" i="16" s="1"/>
  <c r="O1233" i="16"/>
  <c r="P1234" i="16"/>
  <c r="Q1234" i="16" s="1"/>
  <c r="O1234" i="16"/>
  <c r="P1235" i="16"/>
  <c r="Q1235" i="16" s="1"/>
  <c r="O1235" i="16"/>
  <c r="P1236" i="16"/>
  <c r="Q1236" i="16" s="1"/>
  <c r="O1236" i="16"/>
  <c r="P1237" i="16"/>
  <c r="Q1237" i="16" s="1"/>
  <c r="O1237" i="16"/>
  <c r="P1238" i="16"/>
  <c r="Q1238" i="16" s="1"/>
  <c r="O1238" i="16"/>
  <c r="P1239" i="16"/>
  <c r="Q1239" i="16" s="1"/>
  <c r="O1239" i="16"/>
  <c r="P1240" i="16"/>
  <c r="Q1240" i="16" s="1"/>
  <c r="O1240" i="16"/>
  <c r="P1241" i="16"/>
  <c r="Q1241" i="16" s="1"/>
  <c r="O1241" i="16"/>
  <c r="P1242" i="16"/>
  <c r="Q1242" i="16" s="1"/>
  <c r="O1242" i="16"/>
  <c r="P1243" i="16"/>
  <c r="Q1243" i="16" s="1"/>
  <c r="O1243" i="16"/>
  <c r="P1244" i="16"/>
  <c r="Q1244" i="16" s="1"/>
  <c r="O1244" i="16"/>
  <c r="P1245" i="16"/>
  <c r="Q1245" i="16" s="1"/>
  <c r="O1245" i="16"/>
  <c r="P1246" i="16"/>
  <c r="Q1246" i="16" s="1"/>
  <c r="O1246" i="16"/>
  <c r="P1247" i="16"/>
  <c r="Q1247" i="16" s="1"/>
  <c r="O1247" i="16"/>
  <c r="P1248" i="16"/>
  <c r="Q1248" i="16" s="1"/>
  <c r="O1248" i="16"/>
  <c r="P1249" i="16"/>
  <c r="Q1249" i="16" s="1"/>
  <c r="O1249" i="16"/>
  <c r="P1250" i="16"/>
  <c r="Q1250" i="16" s="1"/>
  <c r="O1250" i="16"/>
  <c r="P1251" i="16"/>
  <c r="Q1251" i="16" s="1"/>
  <c r="O1251" i="16"/>
  <c r="P1252" i="16"/>
  <c r="Q1252" i="16" s="1"/>
  <c r="O1252" i="16"/>
  <c r="P1253" i="16"/>
  <c r="Q1253" i="16" s="1"/>
  <c r="O1253" i="16"/>
  <c r="P1254" i="16"/>
  <c r="Q1254" i="16" s="1"/>
  <c r="O1254" i="16"/>
  <c r="P1255" i="16"/>
  <c r="Q1255" i="16" s="1"/>
  <c r="O1255" i="16"/>
  <c r="P1256" i="16"/>
  <c r="Q1256" i="16" s="1"/>
  <c r="O1256" i="16"/>
  <c r="P1257" i="16"/>
  <c r="Q1257" i="16" s="1"/>
  <c r="O1257" i="16"/>
  <c r="P1258" i="16"/>
  <c r="Q1258" i="16" s="1"/>
  <c r="O1258" i="16"/>
  <c r="P1259" i="16"/>
  <c r="Q1259" i="16" s="1"/>
  <c r="O1259" i="16"/>
  <c r="P1260" i="16"/>
  <c r="Q1260" i="16" s="1"/>
  <c r="O1260" i="16"/>
  <c r="P1261" i="16"/>
  <c r="Q1261" i="16" s="1"/>
  <c r="O1261" i="16"/>
  <c r="P1262" i="16"/>
  <c r="Q1262" i="16" s="1"/>
  <c r="O1262" i="16"/>
  <c r="P1263" i="16"/>
  <c r="Q1263" i="16" s="1"/>
  <c r="O1263" i="16"/>
  <c r="P1264" i="16"/>
  <c r="Q1264" i="16" s="1"/>
  <c r="O1264" i="16"/>
  <c r="P1265" i="16"/>
  <c r="Q1265" i="16" s="1"/>
  <c r="O1265" i="16"/>
  <c r="P1266" i="16"/>
  <c r="Q1266" i="16" s="1"/>
  <c r="O1266" i="16"/>
  <c r="P1267" i="16"/>
  <c r="Q1267" i="16" s="1"/>
  <c r="O1267" i="16"/>
  <c r="P1268" i="16"/>
  <c r="Q1268" i="16" s="1"/>
  <c r="O1268" i="16"/>
  <c r="P1269" i="16"/>
  <c r="Q1269" i="16" s="1"/>
  <c r="O1269" i="16"/>
  <c r="P1270" i="16"/>
  <c r="Q1270" i="16" s="1"/>
  <c r="O1270" i="16"/>
  <c r="P1271" i="16"/>
  <c r="Q1271" i="16" s="1"/>
  <c r="O1271" i="16"/>
  <c r="P1272" i="16"/>
  <c r="Q1272" i="16" s="1"/>
  <c r="O1272" i="16"/>
  <c r="P1273" i="16"/>
  <c r="Q1273" i="16" s="1"/>
  <c r="O1273" i="16"/>
  <c r="P1274" i="16"/>
  <c r="Q1274" i="16" s="1"/>
  <c r="O1274" i="16"/>
  <c r="P1275" i="16"/>
  <c r="Q1275" i="16" s="1"/>
  <c r="O1275" i="16"/>
  <c r="P1276" i="16"/>
  <c r="Q1276" i="16" s="1"/>
  <c r="O1276" i="16"/>
  <c r="P1277" i="16"/>
  <c r="Q1277" i="16" s="1"/>
  <c r="O1277" i="16"/>
  <c r="P1278" i="16"/>
  <c r="Q1278" i="16" s="1"/>
  <c r="O1278" i="16"/>
  <c r="P1279" i="16"/>
  <c r="Q1279" i="16" s="1"/>
  <c r="O1279" i="16"/>
  <c r="P1280" i="16"/>
  <c r="Q1280" i="16" s="1"/>
  <c r="O1280" i="16"/>
  <c r="P1281" i="16"/>
  <c r="Q1281" i="16" s="1"/>
  <c r="O1281" i="16"/>
  <c r="P1282" i="16"/>
  <c r="Q1282" i="16" s="1"/>
  <c r="O1282" i="16"/>
  <c r="P1283" i="16"/>
  <c r="Q1283" i="16" s="1"/>
  <c r="O1283" i="16"/>
  <c r="P1284" i="16"/>
  <c r="Q1284" i="16" s="1"/>
  <c r="O1284" i="16"/>
  <c r="P1285" i="16"/>
  <c r="Q1285" i="16" s="1"/>
  <c r="O1285" i="16"/>
  <c r="P1286" i="16"/>
  <c r="Q1286" i="16" s="1"/>
  <c r="O1286" i="16"/>
  <c r="P1287" i="16"/>
  <c r="Q1287" i="16" s="1"/>
  <c r="O1287" i="16"/>
  <c r="P1288" i="16"/>
  <c r="Q1288" i="16" s="1"/>
  <c r="O1288" i="16"/>
  <c r="P1289" i="16"/>
  <c r="Q1289" i="16" s="1"/>
  <c r="O1289" i="16"/>
  <c r="P1290" i="16"/>
  <c r="Q1290" i="16" s="1"/>
  <c r="O1290" i="16"/>
  <c r="P1291" i="16"/>
  <c r="Q1291" i="16" s="1"/>
  <c r="O1291" i="16"/>
  <c r="P1292" i="16"/>
  <c r="Q1292" i="16" s="1"/>
  <c r="O1292" i="16"/>
  <c r="P1293" i="16"/>
  <c r="Q1293" i="16" s="1"/>
  <c r="O1293" i="16"/>
  <c r="P1294" i="16"/>
  <c r="Q1294" i="16" s="1"/>
  <c r="O1294" i="16"/>
  <c r="P1295" i="16"/>
  <c r="Q1295" i="16" s="1"/>
  <c r="O1295" i="16"/>
  <c r="P1296" i="16"/>
  <c r="Q1296" i="16" s="1"/>
  <c r="O1296" i="16"/>
  <c r="P1297" i="16"/>
  <c r="Q1297" i="16" s="1"/>
  <c r="O1297" i="16"/>
  <c r="P1298" i="16"/>
  <c r="Q1298" i="16" s="1"/>
  <c r="O1298" i="16"/>
  <c r="P1299" i="16"/>
  <c r="Q1299" i="16" s="1"/>
  <c r="O1299" i="16"/>
  <c r="P1300" i="16"/>
  <c r="Q1300" i="16" s="1"/>
  <c r="O1300" i="16"/>
  <c r="P1301" i="16"/>
  <c r="Q1301" i="16" s="1"/>
  <c r="O1301" i="16"/>
  <c r="P1302" i="16"/>
  <c r="Q1302" i="16" s="1"/>
  <c r="O1302" i="16"/>
  <c r="P1303" i="16"/>
  <c r="Q1303" i="16" s="1"/>
  <c r="O1303" i="16"/>
  <c r="P1304" i="16"/>
  <c r="Q1304" i="16" s="1"/>
  <c r="O1304" i="16"/>
  <c r="P1305" i="16"/>
  <c r="Q1305" i="16" s="1"/>
  <c r="O1305" i="16"/>
  <c r="P1306" i="16"/>
  <c r="Q1306" i="16" s="1"/>
  <c r="O1306" i="16"/>
  <c r="P1307" i="16"/>
  <c r="Q1307" i="16" s="1"/>
  <c r="O1307" i="16"/>
  <c r="P1308" i="16"/>
  <c r="Q1308" i="16" s="1"/>
  <c r="O1308" i="16"/>
  <c r="P1309" i="16"/>
  <c r="Q1309" i="16" s="1"/>
  <c r="O1309" i="16"/>
  <c r="P1310" i="16"/>
  <c r="Q1310" i="16" s="1"/>
  <c r="O1310" i="16"/>
  <c r="P1311" i="16"/>
  <c r="Q1311" i="16" s="1"/>
  <c r="O1311" i="16"/>
  <c r="P1312" i="16"/>
  <c r="Q1312" i="16" s="1"/>
  <c r="O1312" i="16"/>
  <c r="P1313" i="16"/>
  <c r="Q1313" i="16" s="1"/>
  <c r="O1313" i="16"/>
  <c r="P1314" i="16"/>
  <c r="Q1314" i="16" s="1"/>
  <c r="O1314" i="16"/>
  <c r="P1315" i="16"/>
  <c r="Q1315" i="16" s="1"/>
  <c r="O1315" i="16"/>
  <c r="P1316" i="16"/>
  <c r="Q1316" i="16" s="1"/>
  <c r="O1316" i="16"/>
  <c r="P1317" i="16"/>
  <c r="Q1317" i="16" s="1"/>
  <c r="O1317" i="16"/>
  <c r="P1318" i="16"/>
  <c r="Q1318" i="16" s="1"/>
  <c r="O1318" i="16"/>
  <c r="P1319" i="16"/>
  <c r="Q1319" i="16" s="1"/>
  <c r="O1319" i="16"/>
  <c r="P1320" i="16"/>
  <c r="Q1320" i="16" s="1"/>
  <c r="O1320" i="16"/>
  <c r="P1321" i="16"/>
  <c r="Q1321" i="16" s="1"/>
  <c r="O1321" i="16"/>
  <c r="P1322" i="16"/>
  <c r="Q1322" i="16" s="1"/>
  <c r="O1322" i="16"/>
  <c r="P1323" i="16"/>
  <c r="Q1323" i="16" s="1"/>
  <c r="O1323" i="16"/>
  <c r="P1324" i="16"/>
  <c r="Q1324" i="16" s="1"/>
  <c r="O1324" i="16"/>
  <c r="P1325" i="16"/>
  <c r="Q1325" i="16" s="1"/>
  <c r="O1325" i="16"/>
  <c r="P1326" i="16"/>
  <c r="Q1326" i="16" s="1"/>
  <c r="O1326" i="16"/>
  <c r="P1327" i="16"/>
  <c r="Q1327" i="16" s="1"/>
  <c r="O1327" i="16"/>
  <c r="P1328" i="16"/>
  <c r="Q1328" i="16" s="1"/>
  <c r="O1328" i="16"/>
  <c r="P1329" i="16"/>
  <c r="Q1329" i="16" s="1"/>
  <c r="O1329" i="16"/>
  <c r="P1330" i="16"/>
  <c r="Q1330" i="16" s="1"/>
  <c r="O1330" i="16"/>
  <c r="P1331" i="16"/>
  <c r="Q1331" i="16" s="1"/>
  <c r="O1331" i="16"/>
  <c r="P1332" i="16"/>
  <c r="Q1332" i="16" s="1"/>
  <c r="O1332" i="16"/>
  <c r="P1333" i="16"/>
  <c r="Q1333" i="16" s="1"/>
  <c r="O1333" i="16"/>
  <c r="P1334" i="16"/>
  <c r="Q1334" i="16" s="1"/>
  <c r="O1334" i="16"/>
  <c r="P1335" i="16"/>
  <c r="Q1335" i="16" s="1"/>
  <c r="O1335" i="16"/>
  <c r="P1336" i="16"/>
  <c r="Q1336" i="16" s="1"/>
  <c r="O1336" i="16"/>
  <c r="P1337" i="16"/>
  <c r="Q1337" i="16" s="1"/>
  <c r="O1337" i="16"/>
  <c r="P1338" i="16"/>
  <c r="Q1338" i="16" s="1"/>
  <c r="O1338" i="16"/>
  <c r="P1339" i="16"/>
  <c r="Q1339" i="16" s="1"/>
  <c r="O1339" i="16"/>
  <c r="P1340" i="16"/>
  <c r="Q1340" i="16" s="1"/>
  <c r="O1340" i="16"/>
  <c r="P1341" i="16"/>
  <c r="Q1341" i="16" s="1"/>
  <c r="O1341" i="16"/>
  <c r="P1342" i="16"/>
  <c r="Q1342" i="16" s="1"/>
  <c r="O1342" i="16"/>
  <c r="P1343" i="16"/>
  <c r="Q1343" i="16" s="1"/>
  <c r="O1343" i="16"/>
  <c r="P1344" i="16"/>
  <c r="Q1344" i="16" s="1"/>
  <c r="O1344" i="16"/>
  <c r="P1345" i="16"/>
  <c r="Q1345" i="16" s="1"/>
  <c r="O1345" i="16"/>
  <c r="P1346" i="16"/>
  <c r="Q1346" i="16" s="1"/>
  <c r="O1346" i="16"/>
  <c r="P1347" i="16"/>
  <c r="Q1347" i="16" s="1"/>
  <c r="O1347" i="16"/>
  <c r="P1348" i="16"/>
  <c r="Q1348" i="16" s="1"/>
  <c r="O1348" i="16"/>
  <c r="P1349" i="16"/>
  <c r="Q1349" i="16" s="1"/>
  <c r="O1349" i="16"/>
  <c r="P1350" i="16"/>
  <c r="Q1350" i="16" s="1"/>
  <c r="O1350" i="16"/>
  <c r="P1351" i="16"/>
  <c r="Q1351" i="16" s="1"/>
  <c r="O1351" i="16"/>
  <c r="P1352" i="16"/>
  <c r="Q1352" i="16" s="1"/>
  <c r="O1352" i="16"/>
  <c r="P1353" i="16"/>
  <c r="Q1353" i="16" s="1"/>
  <c r="O1353" i="16"/>
  <c r="P1354" i="16"/>
  <c r="Q1354" i="16" s="1"/>
  <c r="O1354" i="16"/>
  <c r="P1355" i="16"/>
  <c r="Q1355" i="16" s="1"/>
  <c r="O1355" i="16"/>
  <c r="P1356" i="16"/>
  <c r="Q1356" i="16" s="1"/>
  <c r="O1356" i="16"/>
  <c r="P1357" i="16"/>
  <c r="Q1357" i="16" s="1"/>
  <c r="O1357" i="16"/>
  <c r="P1358" i="16"/>
  <c r="Q1358" i="16" s="1"/>
  <c r="O1358" i="16"/>
  <c r="P1359" i="16"/>
  <c r="Q1359" i="16" s="1"/>
  <c r="O1359" i="16"/>
  <c r="P1360" i="16"/>
  <c r="Q1360" i="16" s="1"/>
  <c r="O1360" i="16"/>
  <c r="P1361" i="16"/>
  <c r="Q1361" i="16" s="1"/>
  <c r="O1361" i="16"/>
  <c r="P1362" i="16"/>
  <c r="Q1362" i="16" s="1"/>
  <c r="O1362" i="16"/>
  <c r="P1363" i="16"/>
  <c r="Q1363" i="16" s="1"/>
  <c r="O1363" i="16"/>
  <c r="P1364" i="16"/>
  <c r="Q1364" i="16" s="1"/>
  <c r="O1364" i="16"/>
  <c r="P1365" i="16"/>
  <c r="Q1365" i="16" s="1"/>
  <c r="O1365" i="16"/>
  <c r="P1366" i="16"/>
  <c r="Q1366" i="16" s="1"/>
  <c r="O1366" i="16"/>
  <c r="P1367" i="16"/>
  <c r="Q1367" i="16" s="1"/>
  <c r="O1367" i="16"/>
  <c r="P1368" i="16"/>
  <c r="Q1368" i="16" s="1"/>
  <c r="O1368" i="16"/>
  <c r="P1369" i="16"/>
  <c r="Q1369" i="16" s="1"/>
  <c r="O1369" i="16"/>
  <c r="P1370" i="16"/>
  <c r="Q1370" i="16" s="1"/>
  <c r="O1370" i="16"/>
  <c r="P1371" i="16"/>
  <c r="Q1371" i="16" s="1"/>
  <c r="O1371" i="16"/>
  <c r="P1372" i="16"/>
  <c r="Q1372" i="16" s="1"/>
  <c r="O1372" i="16"/>
  <c r="P1373" i="16"/>
  <c r="Q1373" i="16" s="1"/>
  <c r="O1373" i="16"/>
  <c r="P1374" i="16"/>
  <c r="Q1374" i="16" s="1"/>
  <c r="O1374" i="16"/>
  <c r="P1375" i="16"/>
  <c r="Q1375" i="16" s="1"/>
  <c r="O1375" i="16"/>
  <c r="P1376" i="16"/>
  <c r="Q1376" i="16" s="1"/>
  <c r="O1376" i="16"/>
  <c r="P1377" i="16"/>
  <c r="Q1377" i="16" s="1"/>
  <c r="O1377" i="16"/>
  <c r="P1378" i="16"/>
  <c r="Q1378" i="16" s="1"/>
  <c r="O1378" i="16"/>
  <c r="P1379" i="16"/>
  <c r="Q1379" i="16" s="1"/>
  <c r="O1379" i="16"/>
  <c r="P1380" i="16"/>
  <c r="Q1380" i="16" s="1"/>
  <c r="O1380" i="16"/>
  <c r="P1381" i="16"/>
  <c r="Q1381" i="16" s="1"/>
  <c r="O1381" i="16"/>
  <c r="P1382" i="16"/>
  <c r="Q1382" i="16" s="1"/>
  <c r="O1382" i="16"/>
  <c r="P1383" i="16"/>
  <c r="Q1383" i="16" s="1"/>
  <c r="O1383" i="16"/>
  <c r="P1384" i="16"/>
  <c r="Q1384" i="16" s="1"/>
  <c r="O1384" i="16"/>
  <c r="P1385" i="16"/>
  <c r="Q1385" i="16" s="1"/>
  <c r="O1385" i="16"/>
  <c r="P1386" i="16"/>
  <c r="Q1386" i="16" s="1"/>
  <c r="O1386" i="16"/>
  <c r="P1387" i="16"/>
  <c r="Q1387" i="16" s="1"/>
  <c r="O1387" i="16"/>
  <c r="P1388" i="16"/>
  <c r="Q1388" i="16" s="1"/>
  <c r="O1388" i="16"/>
  <c r="P1389" i="16"/>
  <c r="Q1389" i="16" s="1"/>
  <c r="O1389" i="16"/>
  <c r="P1390" i="16"/>
  <c r="Q1390" i="16" s="1"/>
  <c r="O1390" i="16"/>
  <c r="P1391" i="16"/>
  <c r="Q1391" i="16" s="1"/>
  <c r="O1391" i="16"/>
  <c r="P1392" i="16"/>
  <c r="Q1392" i="16" s="1"/>
  <c r="O1392" i="16"/>
  <c r="P1393" i="16"/>
  <c r="Q1393" i="16" s="1"/>
  <c r="O1393" i="16"/>
  <c r="P1394" i="16"/>
  <c r="Q1394" i="16" s="1"/>
  <c r="O1394" i="16"/>
  <c r="P1395" i="16"/>
  <c r="Q1395" i="16" s="1"/>
  <c r="O1395" i="16"/>
  <c r="P1396" i="16"/>
  <c r="Q1396" i="16" s="1"/>
  <c r="O1396" i="16"/>
  <c r="P1397" i="16"/>
  <c r="Q1397" i="16" s="1"/>
  <c r="O1397" i="16"/>
  <c r="P1398" i="16"/>
  <c r="Q1398" i="16" s="1"/>
  <c r="O1398" i="16"/>
  <c r="P1399" i="16"/>
  <c r="Q1399" i="16" s="1"/>
  <c r="O1399" i="16"/>
  <c r="P1400" i="16"/>
  <c r="Q1400" i="16" s="1"/>
  <c r="O1400" i="16"/>
  <c r="P1401" i="16"/>
  <c r="Q1401" i="16" s="1"/>
  <c r="O1401" i="16"/>
  <c r="P1402" i="16"/>
  <c r="Q1402" i="16" s="1"/>
  <c r="O1402" i="16"/>
  <c r="P1403" i="16"/>
  <c r="Q1403" i="16" s="1"/>
  <c r="O1403" i="16"/>
  <c r="P1404" i="16"/>
  <c r="Q1404" i="16" s="1"/>
  <c r="O1404" i="16"/>
  <c r="P1405" i="16"/>
  <c r="Q1405" i="16" s="1"/>
  <c r="O1405" i="16"/>
  <c r="P1406" i="16"/>
  <c r="Q1406" i="16" s="1"/>
  <c r="O1406" i="16"/>
  <c r="P1407" i="16"/>
  <c r="Q1407" i="16" s="1"/>
  <c r="O1407" i="16"/>
  <c r="P1408" i="16"/>
  <c r="Q1408" i="16" s="1"/>
  <c r="O1408" i="16"/>
  <c r="P1409" i="16"/>
  <c r="Q1409" i="16" s="1"/>
  <c r="O1409" i="16"/>
  <c r="P1410" i="16"/>
  <c r="Q1410" i="16" s="1"/>
  <c r="O1410" i="16"/>
  <c r="P1411" i="16"/>
  <c r="Q1411" i="16" s="1"/>
  <c r="O1411" i="16"/>
  <c r="P1412" i="16"/>
  <c r="Q1412" i="16" s="1"/>
  <c r="O1412" i="16"/>
  <c r="P1413" i="16"/>
  <c r="Q1413" i="16" s="1"/>
  <c r="O1413" i="16"/>
  <c r="P1414" i="16"/>
  <c r="Q1414" i="16" s="1"/>
  <c r="O1414" i="16"/>
  <c r="P1415" i="16"/>
  <c r="Q1415" i="16" s="1"/>
  <c r="O1415" i="16"/>
  <c r="P1416" i="16"/>
  <c r="Q1416" i="16" s="1"/>
  <c r="O1416" i="16"/>
  <c r="P1417" i="16"/>
  <c r="Q1417" i="16" s="1"/>
  <c r="O1417" i="16"/>
  <c r="P1418" i="16"/>
  <c r="Q1418" i="16" s="1"/>
  <c r="O1418" i="16"/>
  <c r="P1419" i="16"/>
  <c r="Q1419" i="16" s="1"/>
  <c r="O1419" i="16"/>
  <c r="P1420" i="16"/>
  <c r="Q1420" i="16" s="1"/>
  <c r="O1420" i="16"/>
  <c r="P1421" i="16"/>
  <c r="Q1421" i="16" s="1"/>
  <c r="O1421" i="16"/>
  <c r="P1422" i="16"/>
  <c r="Q1422" i="16" s="1"/>
  <c r="O1422" i="16"/>
  <c r="P1423" i="16"/>
  <c r="Q1423" i="16" s="1"/>
  <c r="O1423" i="16"/>
  <c r="P1424" i="16"/>
  <c r="Q1424" i="16" s="1"/>
  <c r="O1424" i="16"/>
  <c r="P1425" i="16"/>
  <c r="Q1425" i="16" s="1"/>
  <c r="O1425" i="16"/>
  <c r="P1426" i="16"/>
  <c r="Q1426" i="16" s="1"/>
  <c r="O1426" i="16"/>
  <c r="P1427" i="16"/>
  <c r="Q1427" i="16" s="1"/>
  <c r="O1427" i="16"/>
  <c r="P1428" i="16"/>
  <c r="Q1428" i="16" s="1"/>
  <c r="O1428" i="16"/>
  <c r="P1429" i="16"/>
  <c r="Q1429" i="16" s="1"/>
  <c r="O1429" i="16"/>
  <c r="P1430" i="16"/>
  <c r="Q1430" i="16" s="1"/>
  <c r="O1430" i="16"/>
  <c r="P1431" i="16"/>
  <c r="Q1431" i="16" s="1"/>
  <c r="O1431" i="16"/>
  <c r="P1432" i="16"/>
  <c r="Q1432" i="16" s="1"/>
  <c r="O1432" i="16"/>
  <c r="P1433" i="16"/>
  <c r="Q1433" i="16" s="1"/>
  <c r="O1433" i="16"/>
  <c r="P1434" i="16"/>
  <c r="Q1434" i="16" s="1"/>
  <c r="O1434" i="16"/>
  <c r="P1435" i="16"/>
  <c r="Q1435" i="16" s="1"/>
  <c r="O1435" i="16"/>
  <c r="P1436" i="16"/>
  <c r="Q1436" i="16" s="1"/>
  <c r="O1436" i="16"/>
  <c r="P1437" i="16"/>
  <c r="Q1437" i="16" s="1"/>
  <c r="O1437" i="16"/>
  <c r="P1438" i="16"/>
  <c r="Q1438" i="16" s="1"/>
  <c r="O1438" i="16"/>
  <c r="P1439" i="16"/>
  <c r="Q1439" i="16" s="1"/>
  <c r="O1439" i="16"/>
  <c r="P1440" i="16"/>
  <c r="Q1440" i="16" s="1"/>
  <c r="O1440" i="16"/>
  <c r="P1441" i="16"/>
  <c r="Q1441" i="16" s="1"/>
  <c r="O1441" i="16"/>
  <c r="P1442" i="16"/>
  <c r="Q1442" i="16" s="1"/>
  <c r="O1442" i="16"/>
  <c r="P1443" i="16"/>
  <c r="Q1443" i="16" s="1"/>
  <c r="O1443" i="16"/>
  <c r="P1444" i="16"/>
  <c r="Q1444" i="16" s="1"/>
  <c r="O1444" i="16"/>
  <c r="P1445" i="16"/>
  <c r="Q1445" i="16" s="1"/>
  <c r="O1445" i="16"/>
  <c r="P1446" i="16"/>
  <c r="Q1446" i="16" s="1"/>
  <c r="O1446" i="16"/>
  <c r="P1447" i="16"/>
  <c r="Q1447" i="16" s="1"/>
  <c r="O1447" i="16"/>
  <c r="P1448" i="16"/>
  <c r="Q1448" i="16" s="1"/>
  <c r="O1448" i="16"/>
  <c r="P1449" i="16"/>
  <c r="Q1449" i="16" s="1"/>
  <c r="O1449" i="16"/>
  <c r="P1450" i="16"/>
  <c r="Q1450" i="16" s="1"/>
  <c r="O1450" i="16"/>
  <c r="P1451" i="16"/>
  <c r="Q1451" i="16" s="1"/>
  <c r="O1451" i="16"/>
  <c r="P1452" i="16"/>
  <c r="Q1452" i="16" s="1"/>
  <c r="O1452" i="16"/>
  <c r="P1453" i="16"/>
  <c r="Q1453" i="16" s="1"/>
  <c r="O1453" i="16"/>
  <c r="P1454" i="16"/>
  <c r="Q1454" i="16" s="1"/>
  <c r="O1454" i="16"/>
  <c r="P1455" i="16"/>
  <c r="Q1455" i="16" s="1"/>
  <c r="O1455" i="16"/>
  <c r="P1456" i="16"/>
  <c r="Q1456" i="16" s="1"/>
  <c r="O1456" i="16"/>
  <c r="P1457" i="16"/>
  <c r="Q1457" i="16" s="1"/>
  <c r="O1457" i="16"/>
  <c r="P1458" i="16"/>
  <c r="Q1458" i="16" s="1"/>
  <c r="O1458" i="16"/>
  <c r="P1459" i="16"/>
  <c r="Q1459" i="16" s="1"/>
  <c r="O1459" i="16"/>
  <c r="P1460" i="16"/>
  <c r="Q1460" i="16" s="1"/>
  <c r="O1460" i="16"/>
  <c r="P1461" i="16"/>
  <c r="Q1461" i="16" s="1"/>
  <c r="O1461" i="16"/>
  <c r="P1462" i="16"/>
  <c r="Q1462" i="16" s="1"/>
  <c r="O1462" i="16"/>
  <c r="P1463" i="16"/>
  <c r="Q1463" i="16" s="1"/>
  <c r="O1463" i="16"/>
  <c r="P1464" i="16"/>
  <c r="Q1464" i="16" s="1"/>
  <c r="O1464" i="16"/>
  <c r="P1465" i="16"/>
  <c r="Q1465" i="16" s="1"/>
  <c r="O1465" i="16"/>
  <c r="P1466" i="16"/>
  <c r="Q1466" i="16" s="1"/>
  <c r="O1466" i="16"/>
  <c r="P1467" i="16"/>
  <c r="Q1467" i="16" s="1"/>
  <c r="O1467" i="16"/>
  <c r="P1468" i="16"/>
  <c r="Q1468" i="16" s="1"/>
  <c r="O1468" i="16"/>
  <c r="P1469" i="16"/>
  <c r="Q1469" i="16" s="1"/>
  <c r="O1469" i="16"/>
  <c r="P1470" i="16"/>
  <c r="Q1470" i="16" s="1"/>
  <c r="O1470" i="16"/>
  <c r="P1471" i="16"/>
  <c r="Q1471" i="16" s="1"/>
  <c r="O1471" i="16"/>
  <c r="P1472" i="16"/>
  <c r="Q1472" i="16" s="1"/>
  <c r="O1472" i="16"/>
  <c r="P1473" i="16"/>
  <c r="Q1473" i="16" s="1"/>
  <c r="O1473" i="16"/>
  <c r="P1474" i="16"/>
  <c r="Q1474" i="16" s="1"/>
  <c r="O1474" i="16"/>
  <c r="P1475" i="16"/>
  <c r="Q1475" i="16" s="1"/>
  <c r="O1475" i="16"/>
  <c r="P1476" i="16"/>
  <c r="Q1476" i="16" s="1"/>
  <c r="O1476" i="16"/>
  <c r="P1477" i="16"/>
  <c r="Q1477" i="16" s="1"/>
  <c r="O1477" i="16"/>
  <c r="P1478" i="16"/>
  <c r="Q1478" i="16" s="1"/>
  <c r="O1478" i="16"/>
  <c r="P1479" i="16"/>
  <c r="Q1479" i="16" s="1"/>
  <c r="O1479" i="16"/>
  <c r="P1480" i="16"/>
  <c r="Q1480" i="16" s="1"/>
  <c r="O1480" i="16"/>
  <c r="P1481" i="16"/>
  <c r="Q1481" i="16" s="1"/>
  <c r="O1481" i="16"/>
  <c r="P1482" i="16"/>
  <c r="Q1482" i="16" s="1"/>
  <c r="O1482" i="16"/>
  <c r="P1483" i="16"/>
  <c r="Q1483" i="16" s="1"/>
  <c r="O1483" i="16"/>
  <c r="P1484" i="16"/>
  <c r="Q1484" i="16" s="1"/>
  <c r="O1484" i="16"/>
  <c r="P1485" i="16"/>
  <c r="Q1485" i="16" s="1"/>
  <c r="O1485" i="16"/>
  <c r="P1486" i="16"/>
  <c r="Q1486" i="16" s="1"/>
  <c r="O1486" i="16"/>
  <c r="P1487" i="16"/>
  <c r="Q1487" i="16" s="1"/>
  <c r="O1487" i="16"/>
  <c r="P1488" i="16"/>
  <c r="Q1488" i="16" s="1"/>
  <c r="O1488" i="16"/>
  <c r="P1489" i="16"/>
  <c r="Q1489" i="16" s="1"/>
  <c r="O1489" i="16"/>
  <c r="P1490" i="16"/>
  <c r="Q1490" i="16" s="1"/>
  <c r="O1490" i="16"/>
  <c r="P1491" i="16"/>
  <c r="Q1491" i="16" s="1"/>
  <c r="O1491" i="16"/>
  <c r="P1492" i="16"/>
  <c r="Q1492" i="16" s="1"/>
  <c r="O1492" i="16"/>
  <c r="P1493" i="16"/>
  <c r="Q1493" i="16" s="1"/>
  <c r="O1493" i="16"/>
  <c r="P1494" i="16"/>
  <c r="Q1494" i="16" s="1"/>
  <c r="O1494" i="16"/>
  <c r="P1495" i="16"/>
  <c r="Q1495" i="16" s="1"/>
  <c r="O1495" i="16"/>
  <c r="P1496" i="16"/>
  <c r="Q1496" i="16" s="1"/>
  <c r="O1496" i="16"/>
  <c r="P1497" i="16"/>
  <c r="Q1497" i="16" s="1"/>
  <c r="O1497" i="16"/>
  <c r="P1498" i="16"/>
  <c r="Q1498" i="16" s="1"/>
  <c r="O1498" i="16"/>
  <c r="P1499" i="16"/>
  <c r="Q1499" i="16" s="1"/>
  <c r="O1499" i="16"/>
  <c r="P1500" i="16"/>
  <c r="Q1500" i="16" s="1"/>
  <c r="O1500" i="16"/>
  <c r="P1501" i="16"/>
  <c r="Q1501" i="16" s="1"/>
  <c r="O1501" i="16"/>
  <c r="P1502" i="16"/>
  <c r="Q1502" i="16" s="1"/>
  <c r="O1502" i="16"/>
  <c r="P1503" i="16"/>
  <c r="Q1503" i="16" s="1"/>
  <c r="O1503" i="16"/>
  <c r="P1504" i="16"/>
  <c r="Q1504" i="16" s="1"/>
  <c r="O1504" i="16"/>
  <c r="P1505" i="16"/>
  <c r="Q1505" i="16" s="1"/>
  <c r="O1505" i="16"/>
  <c r="P1506" i="16"/>
  <c r="Q1506" i="16" s="1"/>
  <c r="O1506" i="16"/>
  <c r="P1507" i="16"/>
  <c r="Q1507" i="16" s="1"/>
  <c r="O1507" i="16"/>
  <c r="P1508" i="16"/>
  <c r="Q1508" i="16" s="1"/>
  <c r="O1508" i="16"/>
  <c r="P1509" i="16"/>
  <c r="Q1509" i="16" s="1"/>
  <c r="O1509" i="16"/>
  <c r="P1510" i="16"/>
  <c r="Q1510" i="16" s="1"/>
  <c r="O1510" i="16"/>
  <c r="P1511" i="16"/>
  <c r="Q1511" i="16" s="1"/>
  <c r="O1511" i="16"/>
  <c r="P1512" i="16"/>
  <c r="Q1512" i="16" s="1"/>
  <c r="O1512" i="16"/>
  <c r="P1513" i="16"/>
  <c r="Q1513" i="16" s="1"/>
  <c r="O1513" i="16"/>
  <c r="P1514" i="16"/>
  <c r="Q1514" i="16" s="1"/>
  <c r="O1514" i="16"/>
  <c r="P1515" i="16"/>
  <c r="Q1515" i="16" s="1"/>
  <c r="O1515" i="16"/>
  <c r="P1516" i="16"/>
  <c r="Q1516" i="16" s="1"/>
  <c r="O1516" i="16"/>
  <c r="P1517" i="16"/>
  <c r="Q1517" i="16" s="1"/>
  <c r="O1517" i="16"/>
  <c r="P1518" i="16"/>
  <c r="Q1518" i="16" s="1"/>
  <c r="O1518" i="16"/>
  <c r="P1519" i="16"/>
  <c r="Q1519" i="16" s="1"/>
  <c r="O1519" i="16"/>
  <c r="P1520" i="16"/>
  <c r="Q1520" i="16" s="1"/>
  <c r="O1520" i="16"/>
  <c r="P1521" i="16"/>
  <c r="Q1521" i="16" s="1"/>
  <c r="O1521" i="16"/>
  <c r="P1522" i="16"/>
  <c r="Q1522" i="16" s="1"/>
  <c r="O1522" i="16"/>
  <c r="P1523" i="16"/>
  <c r="Q1523" i="16" s="1"/>
  <c r="O1523" i="16"/>
  <c r="P1524" i="16"/>
  <c r="Q1524" i="16" s="1"/>
  <c r="O1524" i="16"/>
  <c r="P1525" i="16"/>
  <c r="Q1525" i="16" s="1"/>
  <c r="O1525" i="16"/>
  <c r="P1526" i="16"/>
  <c r="Q1526" i="16" s="1"/>
  <c r="O1526" i="16"/>
  <c r="P1527" i="16"/>
  <c r="Q1527" i="16" s="1"/>
  <c r="O1527" i="16"/>
  <c r="P1528" i="16"/>
  <c r="Q1528" i="16" s="1"/>
  <c r="O1528" i="16"/>
  <c r="P1529" i="16"/>
  <c r="Q1529" i="16" s="1"/>
  <c r="O1529" i="16"/>
  <c r="P1530" i="16"/>
  <c r="Q1530" i="16" s="1"/>
  <c r="O1530" i="16"/>
  <c r="P1531" i="16"/>
  <c r="Q1531" i="16" s="1"/>
  <c r="O1531" i="16"/>
  <c r="P1532" i="16"/>
  <c r="Q1532" i="16" s="1"/>
  <c r="O1532" i="16"/>
  <c r="P1533" i="16"/>
  <c r="Q1533" i="16" s="1"/>
  <c r="O1533" i="16"/>
  <c r="P1534" i="16"/>
  <c r="Q1534" i="16" s="1"/>
  <c r="O1534" i="16"/>
  <c r="P1535" i="16"/>
  <c r="Q1535" i="16" s="1"/>
  <c r="O1535" i="16"/>
  <c r="P1536" i="16"/>
  <c r="Q1536" i="16" s="1"/>
  <c r="O1536" i="16"/>
  <c r="P1537" i="16"/>
  <c r="Q1537" i="16" s="1"/>
  <c r="O1537" i="16"/>
  <c r="P1538" i="16"/>
  <c r="Q1538" i="16" s="1"/>
  <c r="O1538" i="16"/>
  <c r="P1539" i="16"/>
  <c r="Q1539" i="16" s="1"/>
  <c r="O1539" i="16"/>
  <c r="P1540" i="16"/>
  <c r="Q1540" i="16" s="1"/>
  <c r="O1540" i="16"/>
  <c r="P1541" i="16"/>
  <c r="Q1541" i="16" s="1"/>
  <c r="O1541" i="16"/>
  <c r="P1542" i="16"/>
  <c r="Q1542" i="16" s="1"/>
  <c r="O1542" i="16"/>
  <c r="P1543" i="16"/>
  <c r="Q1543" i="16" s="1"/>
  <c r="O1543" i="16"/>
  <c r="P1544" i="16"/>
  <c r="Q1544" i="16" s="1"/>
  <c r="O1544" i="16"/>
  <c r="P1545" i="16"/>
  <c r="Q1545" i="16" s="1"/>
  <c r="O1545" i="16"/>
  <c r="P1546" i="16"/>
  <c r="Q1546" i="16" s="1"/>
  <c r="O1546" i="16"/>
  <c r="P1547" i="16"/>
  <c r="Q1547" i="16" s="1"/>
  <c r="O1547" i="16"/>
  <c r="P1548" i="16"/>
  <c r="Q1548" i="16" s="1"/>
  <c r="O1548" i="16"/>
  <c r="P1549" i="16"/>
  <c r="Q1549" i="16" s="1"/>
  <c r="O1549" i="16"/>
  <c r="P1550" i="16"/>
  <c r="Q1550" i="16" s="1"/>
  <c r="O1550" i="16"/>
  <c r="P1551" i="16"/>
  <c r="Q1551" i="16" s="1"/>
  <c r="O1551" i="16"/>
  <c r="P1552" i="16"/>
  <c r="Q1552" i="16" s="1"/>
  <c r="O1552" i="16"/>
  <c r="P1553" i="16"/>
  <c r="Q1553" i="16" s="1"/>
  <c r="O1553" i="16"/>
  <c r="P1554" i="16"/>
  <c r="Q1554" i="16" s="1"/>
  <c r="O1554" i="16"/>
  <c r="P1555" i="16"/>
  <c r="Q1555" i="16" s="1"/>
  <c r="O1555" i="16"/>
  <c r="P1556" i="16"/>
  <c r="Q1556" i="16" s="1"/>
  <c r="O1556" i="16"/>
  <c r="P1557" i="16"/>
  <c r="Q1557" i="16" s="1"/>
  <c r="O1557" i="16"/>
  <c r="P1558" i="16"/>
  <c r="Q1558" i="16" s="1"/>
  <c r="O1558" i="16"/>
  <c r="P1559" i="16"/>
  <c r="Q1559" i="16" s="1"/>
  <c r="O1559" i="16"/>
  <c r="P1560" i="16"/>
  <c r="Q1560" i="16" s="1"/>
  <c r="O1560" i="16"/>
  <c r="P1561" i="16"/>
  <c r="Q1561" i="16" s="1"/>
  <c r="O1561" i="16"/>
  <c r="P1562" i="16"/>
  <c r="Q1562" i="16" s="1"/>
  <c r="O1562" i="16"/>
  <c r="P1563" i="16"/>
  <c r="Q1563" i="16" s="1"/>
  <c r="O1563" i="16"/>
  <c r="P1564" i="16"/>
  <c r="Q1564" i="16" s="1"/>
  <c r="O1564" i="16"/>
  <c r="P1565" i="16"/>
  <c r="Q1565" i="16" s="1"/>
  <c r="O1565" i="16"/>
  <c r="P1566" i="16"/>
  <c r="Q1566" i="16" s="1"/>
  <c r="O1566" i="16"/>
  <c r="P1567" i="16"/>
  <c r="Q1567" i="16" s="1"/>
  <c r="O1567" i="16"/>
  <c r="P1568" i="16"/>
  <c r="Q1568" i="16" s="1"/>
  <c r="O1568" i="16"/>
  <c r="P1569" i="16"/>
  <c r="Q1569" i="16" s="1"/>
  <c r="O1569" i="16"/>
  <c r="P1570" i="16"/>
  <c r="Q1570" i="16" s="1"/>
  <c r="O1570" i="16"/>
  <c r="P1571" i="16"/>
  <c r="Q1571" i="16" s="1"/>
  <c r="O1571" i="16"/>
  <c r="P1572" i="16"/>
  <c r="Q1572" i="16" s="1"/>
  <c r="O1572" i="16"/>
  <c r="P1573" i="16"/>
  <c r="Q1573" i="16" s="1"/>
  <c r="O1573" i="16"/>
  <c r="P1574" i="16"/>
  <c r="Q1574" i="16" s="1"/>
  <c r="O1574" i="16"/>
  <c r="P1575" i="16"/>
  <c r="Q1575" i="16" s="1"/>
  <c r="O1575" i="16"/>
  <c r="P1576" i="16"/>
  <c r="Q1576" i="16" s="1"/>
  <c r="O1576" i="16"/>
  <c r="P1577" i="16"/>
  <c r="Q1577" i="16" s="1"/>
  <c r="O1577" i="16"/>
  <c r="P1578" i="16"/>
  <c r="Q1578" i="16" s="1"/>
  <c r="O1578" i="16"/>
  <c r="P1579" i="16"/>
  <c r="Q1579" i="16" s="1"/>
  <c r="O1579" i="16"/>
  <c r="P1580" i="16"/>
  <c r="Q1580" i="16" s="1"/>
  <c r="O1580" i="16"/>
  <c r="P1581" i="16"/>
  <c r="Q1581" i="16" s="1"/>
  <c r="O1581" i="16"/>
  <c r="P1582" i="16"/>
  <c r="Q1582" i="16" s="1"/>
  <c r="O1582" i="16"/>
  <c r="P1583" i="16"/>
  <c r="Q1583" i="16" s="1"/>
  <c r="O1583" i="16"/>
  <c r="P1584" i="16"/>
  <c r="Q1584" i="16" s="1"/>
  <c r="O1584" i="16"/>
  <c r="P1585" i="16"/>
  <c r="Q1585" i="16" s="1"/>
  <c r="O1585" i="16"/>
  <c r="P1586" i="16"/>
  <c r="Q1586" i="16" s="1"/>
  <c r="O1586" i="16"/>
  <c r="P1587" i="16"/>
  <c r="Q1587" i="16" s="1"/>
  <c r="O1587" i="16"/>
  <c r="P1588" i="16"/>
  <c r="Q1588" i="16" s="1"/>
  <c r="O1588" i="16"/>
  <c r="P1589" i="16"/>
  <c r="Q1589" i="16" s="1"/>
  <c r="O1589" i="16"/>
  <c r="P1590" i="16"/>
  <c r="Q1590" i="16" s="1"/>
  <c r="O1590" i="16"/>
  <c r="P1591" i="16"/>
  <c r="Q1591" i="16" s="1"/>
  <c r="O1591" i="16"/>
  <c r="P1592" i="16"/>
  <c r="Q1592" i="16" s="1"/>
  <c r="O1592" i="16"/>
  <c r="P1593" i="16"/>
  <c r="Q1593" i="16" s="1"/>
  <c r="O1593" i="16"/>
  <c r="P1594" i="16"/>
  <c r="Q1594" i="16" s="1"/>
  <c r="O1594" i="16"/>
  <c r="P1595" i="16"/>
  <c r="Q1595" i="16" s="1"/>
  <c r="O1595" i="16"/>
  <c r="P1596" i="16"/>
  <c r="Q1596" i="16" s="1"/>
  <c r="O1596" i="16"/>
  <c r="P1597" i="16"/>
  <c r="Q1597" i="16" s="1"/>
  <c r="O1597" i="16"/>
  <c r="P1598" i="16"/>
  <c r="Q1598" i="16" s="1"/>
  <c r="O1598" i="16"/>
  <c r="P1599" i="16"/>
  <c r="Q1599" i="16" s="1"/>
  <c r="O1599" i="16"/>
  <c r="P1600" i="16"/>
  <c r="Q1600" i="16" s="1"/>
  <c r="O1600" i="16"/>
  <c r="P1601" i="16"/>
  <c r="Q1601" i="16" s="1"/>
  <c r="O1601" i="16"/>
  <c r="P1602" i="16"/>
  <c r="Q1602" i="16" s="1"/>
  <c r="O1602" i="16"/>
  <c r="P1603" i="16"/>
  <c r="Q1603" i="16" s="1"/>
  <c r="O1603" i="16"/>
  <c r="P1604" i="16"/>
  <c r="Q1604" i="16" s="1"/>
  <c r="O1604" i="16"/>
  <c r="P1605" i="16"/>
  <c r="Q1605" i="16" s="1"/>
  <c r="O1605" i="16"/>
  <c r="P1606" i="16"/>
  <c r="Q1606" i="16" s="1"/>
  <c r="O1606" i="16"/>
  <c r="P1607" i="16"/>
  <c r="Q1607" i="16" s="1"/>
  <c r="O1607" i="16"/>
  <c r="P1608" i="16"/>
  <c r="Q1608" i="16" s="1"/>
  <c r="O1608" i="16"/>
  <c r="P1609" i="16"/>
  <c r="Q1609" i="16" s="1"/>
  <c r="O1609" i="16"/>
  <c r="P1610" i="16"/>
  <c r="Q1610" i="16" s="1"/>
  <c r="O1610" i="16"/>
  <c r="P1611" i="16"/>
  <c r="Q1611" i="16" s="1"/>
  <c r="O1611" i="16"/>
  <c r="P1612" i="16"/>
  <c r="Q1612" i="16" s="1"/>
  <c r="O1612" i="16"/>
  <c r="P1613" i="16"/>
  <c r="Q1613" i="16" s="1"/>
  <c r="O1613" i="16"/>
  <c r="P1614" i="16"/>
  <c r="Q1614" i="16" s="1"/>
  <c r="O1614" i="16"/>
  <c r="P1615" i="16"/>
  <c r="Q1615" i="16" s="1"/>
  <c r="O1615" i="16"/>
  <c r="P1616" i="16"/>
  <c r="Q1616" i="16" s="1"/>
  <c r="O1616" i="16"/>
  <c r="P1617" i="16"/>
  <c r="Q1617" i="16" s="1"/>
  <c r="O1617" i="16"/>
  <c r="P1618" i="16"/>
  <c r="Q1618" i="16" s="1"/>
  <c r="O1618" i="16"/>
  <c r="P1619" i="16"/>
  <c r="Q1619" i="16" s="1"/>
  <c r="O1619" i="16"/>
  <c r="P1620" i="16"/>
  <c r="Q1620" i="16" s="1"/>
  <c r="O1620" i="16"/>
  <c r="P1621" i="16"/>
  <c r="Q1621" i="16" s="1"/>
  <c r="O1621" i="16"/>
  <c r="P1622" i="16"/>
  <c r="Q1622" i="16" s="1"/>
  <c r="O1622" i="16"/>
  <c r="P1623" i="16"/>
  <c r="Q1623" i="16" s="1"/>
  <c r="O1623" i="16"/>
  <c r="P1624" i="16"/>
  <c r="Q1624" i="16" s="1"/>
  <c r="O1624" i="16"/>
  <c r="P1625" i="16"/>
  <c r="Q1625" i="16" s="1"/>
  <c r="O1625" i="16"/>
  <c r="P1626" i="16"/>
  <c r="Q1626" i="16" s="1"/>
  <c r="O1626" i="16"/>
  <c r="P1627" i="16"/>
  <c r="Q1627" i="16" s="1"/>
  <c r="O1627" i="16"/>
  <c r="P1628" i="16"/>
  <c r="Q1628" i="16" s="1"/>
  <c r="O1628" i="16"/>
  <c r="P1629" i="16"/>
  <c r="Q1629" i="16" s="1"/>
  <c r="O1629" i="16"/>
  <c r="P1630" i="16"/>
  <c r="Q1630" i="16" s="1"/>
  <c r="O1630" i="16"/>
  <c r="P1631" i="16"/>
  <c r="Q1631" i="16" s="1"/>
  <c r="O1631" i="16"/>
  <c r="P1632" i="16"/>
  <c r="Q1632" i="16" s="1"/>
  <c r="O1632" i="16"/>
  <c r="P1633" i="16"/>
  <c r="Q1633" i="16" s="1"/>
  <c r="O1633" i="16"/>
  <c r="P1634" i="16"/>
  <c r="Q1634" i="16" s="1"/>
  <c r="O1634" i="16"/>
  <c r="P1635" i="16"/>
  <c r="Q1635" i="16" s="1"/>
  <c r="O1635" i="16"/>
  <c r="P1636" i="16"/>
  <c r="Q1636" i="16" s="1"/>
  <c r="O1636" i="16"/>
  <c r="P1637" i="16"/>
  <c r="Q1637" i="16" s="1"/>
  <c r="O1637" i="16"/>
  <c r="P1638" i="16"/>
  <c r="Q1638" i="16" s="1"/>
  <c r="O1638" i="16"/>
  <c r="P1639" i="16"/>
  <c r="Q1639" i="16" s="1"/>
  <c r="O1639" i="16"/>
  <c r="P1640" i="16"/>
  <c r="Q1640" i="16" s="1"/>
  <c r="O1640" i="16"/>
  <c r="P1641" i="16"/>
  <c r="Q1641" i="16" s="1"/>
  <c r="O1641" i="16"/>
  <c r="P1642" i="16"/>
  <c r="Q1642" i="16" s="1"/>
  <c r="O1642" i="16"/>
  <c r="P1643" i="16"/>
  <c r="Q1643" i="16" s="1"/>
  <c r="O1643" i="16"/>
  <c r="P1644" i="16"/>
  <c r="Q1644" i="16" s="1"/>
  <c r="O1644" i="16"/>
  <c r="P1645" i="16"/>
  <c r="Q1645" i="16" s="1"/>
  <c r="O1645" i="16"/>
  <c r="P1646" i="16"/>
  <c r="Q1646" i="16" s="1"/>
  <c r="O1646" i="16"/>
  <c r="P1647" i="16"/>
  <c r="Q1647" i="16" s="1"/>
  <c r="O1647" i="16"/>
  <c r="P1648" i="16"/>
  <c r="Q1648" i="16" s="1"/>
  <c r="O1648" i="16"/>
  <c r="P1649" i="16"/>
  <c r="Q1649" i="16" s="1"/>
  <c r="O1649" i="16"/>
  <c r="P1650" i="16"/>
  <c r="Q1650" i="16" s="1"/>
  <c r="O1650" i="16"/>
  <c r="P1651" i="16"/>
  <c r="Q1651" i="16" s="1"/>
  <c r="O1651" i="16"/>
  <c r="P1652" i="16"/>
  <c r="Q1652" i="16" s="1"/>
  <c r="O1652" i="16"/>
  <c r="P1653" i="16"/>
  <c r="Q1653" i="16" s="1"/>
  <c r="O1653" i="16"/>
  <c r="P1654" i="16"/>
  <c r="Q1654" i="16" s="1"/>
  <c r="O1654" i="16"/>
  <c r="P1655" i="16"/>
  <c r="Q1655" i="16" s="1"/>
  <c r="O1655" i="16"/>
  <c r="P1656" i="16"/>
  <c r="Q1656" i="16" s="1"/>
  <c r="O1656" i="16"/>
  <c r="P1657" i="16"/>
  <c r="Q1657" i="16" s="1"/>
  <c r="O1657" i="16"/>
  <c r="P1658" i="16"/>
  <c r="Q1658" i="16" s="1"/>
  <c r="O1658" i="16"/>
  <c r="P1659" i="16"/>
  <c r="Q1659" i="16" s="1"/>
  <c r="O1659" i="16"/>
  <c r="P1660" i="16"/>
  <c r="Q1660" i="16" s="1"/>
  <c r="O1660" i="16"/>
  <c r="P1661" i="16"/>
  <c r="Q1661" i="16" s="1"/>
  <c r="O1661" i="16"/>
  <c r="P1662" i="16"/>
  <c r="Q1662" i="16" s="1"/>
  <c r="O1662" i="16"/>
  <c r="P1663" i="16"/>
  <c r="Q1663" i="16" s="1"/>
  <c r="O1663" i="16"/>
  <c r="P1664" i="16"/>
  <c r="Q1664" i="16" s="1"/>
  <c r="O1664" i="16"/>
  <c r="P1665" i="16"/>
  <c r="Q1665" i="16" s="1"/>
  <c r="O1665" i="16"/>
  <c r="P1666" i="16"/>
  <c r="Q1666" i="16" s="1"/>
  <c r="O1666" i="16"/>
  <c r="P1667" i="16"/>
  <c r="Q1667" i="16" s="1"/>
  <c r="O1667" i="16"/>
  <c r="P1668" i="16"/>
  <c r="Q1668" i="16" s="1"/>
  <c r="O1668" i="16"/>
  <c r="P1669" i="16"/>
  <c r="Q1669" i="16" s="1"/>
  <c r="O1669" i="16"/>
  <c r="P1670" i="16"/>
  <c r="Q1670" i="16" s="1"/>
  <c r="O1670" i="16"/>
  <c r="P1671" i="16"/>
  <c r="Q1671" i="16" s="1"/>
  <c r="O1671" i="16"/>
  <c r="P1672" i="16"/>
  <c r="Q1672" i="16" s="1"/>
  <c r="O1672" i="16"/>
  <c r="P1673" i="16"/>
  <c r="Q1673" i="16" s="1"/>
  <c r="O1673" i="16"/>
  <c r="P1674" i="16"/>
  <c r="Q1674" i="16" s="1"/>
  <c r="O1674" i="16"/>
  <c r="P1675" i="16"/>
  <c r="Q1675" i="16" s="1"/>
  <c r="O1675" i="16"/>
  <c r="P1676" i="16"/>
  <c r="Q1676" i="16" s="1"/>
  <c r="O1676" i="16"/>
  <c r="P1677" i="16"/>
  <c r="Q1677" i="16" s="1"/>
  <c r="O1677" i="16"/>
  <c r="P1678" i="16"/>
  <c r="Q1678" i="16" s="1"/>
  <c r="O1678" i="16"/>
  <c r="P1679" i="16"/>
  <c r="Q1679" i="16" s="1"/>
  <c r="O1679" i="16"/>
  <c r="P1680" i="16"/>
  <c r="Q1680" i="16" s="1"/>
  <c r="O1680" i="16"/>
  <c r="P1681" i="16"/>
  <c r="Q1681" i="16" s="1"/>
  <c r="O1681" i="16"/>
  <c r="P1682" i="16"/>
  <c r="Q1682" i="16" s="1"/>
  <c r="O1682" i="16"/>
  <c r="P1683" i="16"/>
  <c r="Q1683" i="16" s="1"/>
  <c r="O1683" i="16"/>
  <c r="P1684" i="16"/>
  <c r="Q1684" i="16" s="1"/>
  <c r="O1684" i="16"/>
  <c r="P1685" i="16"/>
  <c r="Q1685" i="16" s="1"/>
  <c r="O1685" i="16"/>
  <c r="P1686" i="16"/>
  <c r="Q1686" i="16" s="1"/>
  <c r="O1686" i="16"/>
  <c r="P1687" i="16"/>
  <c r="Q1687" i="16" s="1"/>
  <c r="O1687" i="16"/>
  <c r="P1688" i="16"/>
  <c r="Q1688" i="16" s="1"/>
  <c r="O1688" i="16"/>
  <c r="P1689" i="16"/>
  <c r="Q1689" i="16" s="1"/>
  <c r="O1689" i="16"/>
  <c r="P1690" i="16"/>
  <c r="Q1690" i="16" s="1"/>
  <c r="O1690" i="16"/>
  <c r="P1691" i="16"/>
  <c r="Q1691" i="16" s="1"/>
  <c r="O1691" i="16"/>
  <c r="P1692" i="16"/>
  <c r="Q1692" i="16" s="1"/>
  <c r="O1692" i="16"/>
  <c r="P1693" i="16"/>
  <c r="Q1693" i="16" s="1"/>
  <c r="O1693" i="16"/>
  <c r="P1694" i="16"/>
  <c r="Q1694" i="16" s="1"/>
  <c r="O1694" i="16"/>
  <c r="P1695" i="16"/>
  <c r="Q1695" i="16" s="1"/>
  <c r="O1695" i="16"/>
  <c r="P1696" i="16"/>
  <c r="Q1696" i="16" s="1"/>
  <c r="O1696" i="16"/>
  <c r="P1697" i="16"/>
  <c r="Q1697" i="16" s="1"/>
  <c r="O1697" i="16"/>
  <c r="P1698" i="16"/>
  <c r="Q1698" i="16" s="1"/>
  <c r="O1698" i="16"/>
  <c r="P1699" i="16"/>
  <c r="Q1699" i="16" s="1"/>
  <c r="O1699" i="16"/>
  <c r="P1700" i="16"/>
  <c r="Q1700" i="16" s="1"/>
  <c r="O1700" i="16"/>
  <c r="P1701" i="16"/>
  <c r="Q1701" i="16" s="1"/>
  <c r="O1701" i="16"/>
  <c r="P1702" i="16"/>
  <c r="Q1702" i="16" s="1"/>
  <c r="O1702" i="16"/>
  <c r="P1703" i="16"/>
  <c r="Q1703" i="16" s="1"/>
  <c r="O1703" i="16"/>
  <c r="P1704" i="16"/>
  <c r="Q1704" i="16" s="1"/>
  <c r="O1704" i="16"/>
  <c r="P1705" i="16"/>
  <c r="Q1705" i="16" s="1"/>
  <c r="O1705" i="16"/>
  <c r="P1706" i="16"/>
  <c r="Q1706" i="16" s="1"/>
  <c r="O1706" i="16"/>
  <c r="P1707" i="16"/>
  <c r="Q1707" i="16" s="1"/>
  <c r="O1707" i="16"/>
  <c r="P1708" i="16"/>
  <c r="Q1708" i="16" s="1"/>
  <c r="O1708" i="16"/>
  <c r="P1709" i="16"/>
  <c r="Q1709" i="16" s="1"/>
  <c r="O1709" i="16"/>
  <c r="P1710" i="16"/>
  <c r="Q1710" i="16" s="1"/>
  <c r="O1710" i="16"/>
  <c r="P1711" i="16"/>
  <c r="Q1711" i="16" s="1"/>
  <c r="O1711" i="16"/>
  <c r="P1712" i="16"/>
  <c r="Q1712" i="16" s="1"/>
  <c r="O1712" i="16"/>
  <c r="P1713" i="16"/>
  <c r="Q1713" i="16" s="1"/>
  <c r="O1713" i="16"/>
  <c r="P1714" i="16"/>
  <c r="Q1714" i="16" s="1"/>
  <c r="O1714" i="16"/>
  <c r="P1715" i="16"/>
  <c r="Q1715" i="16" s="1"/>
  <c r="O1715" i="16"/>
  <c r="P1716" i="16"/>
  <c r="Q1716" i="16" s="1"/>
  <c r="O1716" i="16"/>
  <c r="P1717" i="16"/>
  <c r="Q1717" i="16" s="1"/>
  <c r="O1717" i="16"/>
  <c r="P1718" i="16"/>
  <c r="Q1718" i="16" s="1"/>
  <c r="O1718" i="16"/>
  <c r="P1719" i="16"/>
  <c r="Q1719" i="16" s="1"/>
  <c r="O1719" i="16"/>
  <c r="P1720" i="16"/>
  <c r="Q1720" i="16" s="1"/>
  <c r="O1720" i="16"/>
  <c r="P1721" i="16"/>
  <c r="Q1721" i="16" s="1"/>
  <c r="O1721" i="16"/>
  <c r="P1722" i="16"/>
  <c r="Q1722" i="16" s="1"/>
  <c r="O1722" i="16"/>
  <c r="P1723" i="16"/>
  <c r="Q1723" i="16" s="1"/>
  <c r="O1723" i="16"/>
  <c r="P1724" i="16"/>
  <c r="Q1724" i="16" s="1"/>
  <c r="O1724" i="16"/>
  <c r="P1725" i="16"/>
  <c r="Q1725" i="16" s="1"/>
  <c r="O1725" i="16"/>
  <c r="P1726" i="16"/>
  <c r="Q1726" i="16" s="1"/>
  <c r="O1726" i="16"/>
  <c r="P1727" i="16"/>
  <c r="Q1727" i="16" s="1"/>
  <c r="O1727" i="16"/>
  <c r="P1728" i="16"/>
  <c r="Q1728" i="16" s="1"/>
  <c r="O1728" i="16"/>
  <c r="P1729" i="16"/>
  <c r="Q1729" i="16" s="1"/>
  <c r="O1729" i="16"/>
  <c r="P1730" i="16"/>
  <c r="Q1730" i="16" s="1"/>
  <c r="O1730" i="16"/>
  <c r="P1731" i="16"/>
  <c r="Q1731" i="16" s="1"/>
  <c r="O1731" i="16"/>
  <c r="P1732" i="16"/>
  <c r="Q1732" i="16" s="1"/>
  <c r="O1732" i="16"/>
  <c r="P1733" i="16"/>
  <c r="Q1733" i="16" s="1"/>
  <c r="O1733" i="16"/>
  <c r="P1734" i="16"/>
  <c r="Q1734" i="16" s="1"/>
  <c r="O1734" i="16"/>
  <c r="P1735" i="16"/>
  <c r="Q1735" i="16" s="1"/>
  <c r="O1735" i="16"/>
  <c r="P1736" i="16"/>
  <c r="Q1736" i="16" s="1"/>
  <c r="O1736" i="16"/>
  <c r="P1737" i="16"/>
  <c r="Q1737" i="16" s="1"/>
  <c r="O1737" i="16"/>
  <c r="P1738" i="16"/>
  <c r="Q1738" i="16" s="1"/>
  <c r="O1738" i="16"/>
  <c r="P1739" i="16"/>
  <c r="Q1739" i="16" s="1"/>
  <c r="O1739" i="16"/>
  <c r="P1740" i="16"/>
  <c r="Q1740" i="16" s="1"/>
  <c r="O1740" i="16"/>
  <c r="P1741" i="16"/>
  <c r="Q1741" i="16" s="1"/>
  <c r="O1741" i="16"/>
  <c r="P1742" i="16"/>
  <c r="Q1742" i="16" s="1"/>
  <c r="O1742" i="16"/>
  <c r="P1743" i="16"/>
  <c r="Q1743" i="16" s="1"/>
  <c r="O1743" i="16"/>
  <c r="P1744" i="16"/>
  <c r="Q1744" i="16" s="1"/>
  <c r="O1744" i="16"/>
  <c r="P1745" i="16"/>
  <c r="Q1745" i="16" s="1"/>
  <c r="O1745" i="16"/>
  <c r="P1746" i="16"/>
  <c r="Q1746" i="16" s="1"/>
  <c r="O1746" i="16"/>
  <c r="P1747" i="16"/>
  <c r="Q1747" i="16" s="1"/>
  <c r="O1747" i="16"/>
  <c r="P1748" i="16"/>
  <c r="Q1748" i="16" s="1"/>
  <c r="O1748" i="16"/>
  <c r="P1749" i="16"/>
  <c r="Q1749" i="16" s="1"/>
  <c r="O1749" i="16"/>
  <c r="P1750" i="16"/>
  <c r="Q1750" i="16" s="1"/>
  <c r="O1750" i="16"/>
  <c r="P1751" i="16"/>
  <c r="Q1751" i="16" s="1"/>
  <c r="O1751" i="16"/>
  <c r="P1752" i="16"/>
  <c r="Q1752" i="16" s="1"/>
  <c r="O1752" i="16"/>
  <c r="P1753" i="16"/>
  <c r="Q1753" i="16" s="1"/>
  <c r="O1753" i="16"/>
  <c r="P1754" i="16"/>
  <c r="Q1754" i="16" s="1"/>
  <c r="O1754" i="16"/>
  <c r="P1755" i="16"/>
  <c r="Q1755" i="16" s="1"/>
  <c r="O1755" i="16"/>
  <c r="P1756" i="16"/>
  <c r="Q1756" i="16" s="1"/>
  <c r="O1756" i="16"/>
  <c r="P1757" i="16"/>
  <c r="Q1757" i="16" s="1"/>
  <c r="O1757" i="16"/>
  <c r="P1758" i="16"/>
  <c r="Q1758" i="16" s="1"/>
  <c r="O1758" i="16"/>
  <c r="P1759" i="16"/>
  <c r="Q1759" i="16" s="1"/>
  <c r="O1759" i="16"/>
  <c r="P1760" i="16"/>
  <c r="Q1760" i="16" s="1"/>
  <c r="O1760" i="16"/>
  <c r="P1761" i="16"/>
  <c r="Q1761" i="16" s="1"/>
  <c r="O1761" i="16"/>
  <c r="P1762" i="16"/>
  <c r="Q1762" i="16" s="1"/>
  <c r="O1762" i="16"/>
  <c r="P1763" i="16"/>
  <c r="Q1763" i="16" s="1"/>
  <c r="O1763" i="16"/>
  <c r="P1764" i="16"/>
  <c r="Q1764" i="16" s="1"/>
  <c r="O1764" i="16"/>
  <c r="P1765" i="16"/>
  <c r="Q1765" i="16" s="1"/>
  <c r="O1765" i="16"/>
  <c r="P1766" i="16"/>
  <c r="Q1766" i="16" s="1"/>
  <c r="O1766" i="16"/>
  <c r="P1767" i="16"/>
  <c r="Q1767" i="16" s="1"/>
  <c r="O1767" i="16"/>
  <c r="P1768" i="16"/>
  <c r="Q1768" i="16" s="1"/>
  <c r="O1768" i="16"/>
  <c r="P1769" i="16"/>
  <c r="Q1769" i="16" s="1"/>
  <c r="O1769" i="16"/>
  <c r="P1770" i="16"/>
  <c r="Q1770" i="16" s="1"/>
  <c r="O1770" i="16"/>
  <c r="P1771" i="16"/>
  <c r="Q1771" i="16" s="1"/>
  <c r="O1771" i="16"/>
  <c r="P1772" i="16"/>
  <c r="Q1772" i="16" s="1"/>
  <c r="O1772" i="16"/>
  <c r="P1773" i="16"/>
  <c r="Q1773" i="16" s="1"/>
  <c r="O1773" i="16"/>
  <c r="P1774" i="16"/>
  <c r="Q1774" i="16" s="1"/>
  <c r="O1774" i="16"/>
  <c r="P1775" i="16"/>
  <c r="Q1775" i="16" s="1"/>
  <c r="O1775" i="16"/>
  <c r="P1776" i="16"/>
  <c r="Q1776" i="16" s="1"/>
  <c r="O1776" i="16"/>
  <c r="P1777" i="16"/>
  <c r="Q1777" i="16" s="1"/>
  <c r="O1777" i="16"/>
  <c r="P1778" i="16"/>
  <c r="Q1778" i="16" s="1"/>
  <c r="O1778" i="16"/>
  <c r="P1779" i="16"/>
  <c r="Q1779" i="16" s="1"/>
  <c r="O1779" i="16"/>
  <c r="P1780" i="16"/>
  <c r="Q1780" i="16" s="1"/>
  <c r="O1780" i="16"/>
  <c r="P1781" i="16"/>
  <c r="Q1781" i="16" s="1"/>
  <c r="O1781" i="16"/>
  <c r="P1782" i="16"/>
  <c r="Q1782" i="16" s="1"/>
  <c r="O1782" i="16"/>
  <c r="P1783" i="16"/>
  <c r="Q1783" i="16" s="1"/>
  <c r="O1783" i="16"/>
  <c r="P1784" i="16"/>
  <c r="Q1784" i="16" s="1"/>
  <c r="O1784" i="16"/>
  <c r="P1785" i="16"/>
  <c r="Q1785" i="16" s="1"/>
  <c r="O1785" i="16"/>
  <c r="P1786" i="16"/>
  <c r="Q1786" i="16" s="1"/>
  <c r="O1786" i="16"/>
  <c r="P1787" i="16"/>
  <c r="Q1787" i="16" s="1"/>
  <c r="O1787" i="16"/>
  <c r="P1788" i="16"/>
  <c r="Q1788" i="16" s="1"/>
  <c r="O1788" i="16"/>
  <c r="P1789" i="16"/>
  <c r="Q1789" i="16" s="1"/>
  <c r="O1789" i="16"/>
  <c r="P1790" i="16"/>
  <c r="Q1790" i="16" s="1"/>
  <c r="O1790" i="16"/>
  <c r="P1791" i="16"/>
  <c r="Q1791" i="16" s="1"/>
  <c r="O1791" i="16"/>
  <c r="O2515" i="16"/>
  <c r="O2514" i="16"/>
  <c r="O2513" i="16"/>
  <c r="O2512" i="16"/>
  <c r="O2511" i="16"/>
  <c r="O2510" i="16"/>
  <c r="O2509" i="16"/>
  <c r="O2508" i="16"/>
  <c r="O2507" i="16"/>
  <c r="O2506" i="16"/>
  <c r="O2505" i="16"/>
  <c r="O2504" i="16"/>
  <c r="O2503" i="16"/>
  <c r="O2502" i="16"/>
  <c r="O2501" i="16"/>
  <c r="O2500" i="16"/>
  <c r="O2499" i="16"/>
  <c r="O2498" i="16"/>
  <c r="O2497" i="16"/>
  <c r="O2496" i="16"/>
  <c r="O2495" i="16"/>
  <c r="O2494" i="16"/>
  <c r="O2493" i="16"/>
  <c r="O2492" i="16"/>
  <c r="O2491" i="16"/>
  <c r="O2490" i="16"/>
  <c r="O2489" i="16"/>
  <c r="O2488" i="16"/>
  <c r="O2487" i="16"/>
  <c r="O2486" i="16"/>
  <c r="O2485" i="16"/>
  <c r="O2484" i="16"/>
  <c r="O2483" i="16"/>
  <c r="O2482" i="16"/>
  <c r="O2481" i="16"/>
  <c r="O2480" i="16"/>
  <c r="O2479" i="16"/>
  <c r="O2478" i="16"/>
  <c r="O2477" i="16"/>
  <c r="O2476" i="16"/>
  <c r="O2475" i="16"/>
  <c r="O2474" i="16"/>
  <c r="O2473" i="16"/>
  <c r="O2472" i="16"/>
  <c r="O2471" i="16"/>
  <c r="O2470" i="16"/>
  <c r="O2469" i="16"/>
  <c r="O2468" i="16"/>
  <c r="O2467" i="16"/>
  <c r="O2466" i="16"/>
  <c r="O2465" i="16"/>
  <c r="O2464" i="16"/>
  <c r="O2463" i="16"/>
  <c r="O2462" i="16"/>
  <c r="O2461" i="16"/>
  <c r="O2460" i="16"/>
  <c r="O2459" i="16"/>
  <c r="O2458" i="16"/>
  <c r="O2457" i="16"/>
  <c r="O2456" i="16"/>
  <c r="O2455" i="16"/>
  <c r="O2454" i="16"/>
  <c r="O2453" i="16"/>
  <c r="O2452" i="16"/>
  <c r="O2451" i="16"/>
  <c r="O2450" i="16"/>
  <c r="O2449" i="16"/>
  <c r="O2448" i="16"/>
  <c r="O2447" i="16"/>
  <c r="O2446" i="16"/>
  <c r="O2445" i="16"/>
  <c r="O2444" i="16"/>
  <c r="O2443" i="16"/>
  <c r="O2442" i="16"/>
  <c r="O2441" i="16"/>
  <c r="O2440" i="16"/>
  <c r="O2439" i="16"/>
  <c r="O2438" i="16"/>
  <c r="O2437" i="16"/>
  <c r="O2436" i="16"/>
  <c r="O2435" i="16"/>
  <c r="O2434" i="16"/>
  <c r="O2433" i="16"/>
  <c r="O2432" i="16"/>
  <c r="O2431" i="16"/>
  <c r="O2430" i="16"/>
  <c r="O2429" i="16"/>
  <c r="O2428" i="16"/>
  <c r="O2427" i="16"/>
  <c r="O2426" i="16"/>
  <c r="O2425" i="16"/>
  <c r="O2424" i="16"/>
  <c r="O2423" i="16"/>
  <c r="O2422" i="16"/>
  <c r="O2421" i="16"/>
  <c r="O2420" i="16"/>
  <c r="O2419" i="16"/>
  <c r="O2418" i="16"/>
  <c r="O2417" i="16"/>
  <c r="O2416" i="16"/>
  <c r="O2415" i="16"/>
  <c r="O2414" i="16"/>
  <c r="O2413" i="16"/>
  <c r="O2412" i="16"/>
  <c r="O2411" i="16"/>
  <c r="O2410" i="16"/>
  <c r="O2409" i="16"/>
  <c r="O2408" i="16"/>
  <c r="O2407" i="16"/>
  <c r="O2406" i="16"/>
  <c r="O2405" i="16"/>
  <c r="O2404" i="16"/>
  <c r="O2403" i="16"/>
  <c r="O2402" i="16"/>
  <c r="O2401" i="16"/>
  <c r="O2400" i="16"/>
  <c r="O2399" i="16"/>
  <c r="O2398" i="16"/>
  <c r="O2397" i="16"/>
  <c r="O2396" i="16"/>
  <c r="O2395" i="16"/>
  <c r="O2394" i="16"/>
  <c r="O2393" i="16"/>
  <c r="O2392" i="16"/>
  <c r="O2391" i="16"/>
  <c r="O2390" i="16"/>
  <c r="O2389" i="16"/>
  <c r="O2388" i="16"/>
  <c r="O2387" i="16"/>
  <c r="O2386" i="16"/>
  <c r="O2385" i="16"/>
  <c r="O2384" i="16"/>
  <c r="O2383" i="16"/>
  <c r="O2382" i="16"/>
  <c r="O2381" i="16"/>
  <c r="O2380" i="16"/>
  <c r="O2379" i="16"/>
  <c r="O2378" i="16"/>
  <c r="O2377" i="16"/>
  <c r="O2376" i="16"/>
  <c r="O2375" i="16"/>
  <c r="O2374" i="16"/>
  <c r="O2373" i="16"/>
  <c r="O2372" i="16"/>
  <c r="O2371" i="16"/>
  <c r="O2370" i="16"/>
  <c r="O2369" i="16"/>
  <c r="O2368" i="16"/>
  <c r="O2367" i="16"/>
  <c r="O2366" i="16"/>
  <c r="O2365" i="16"/>
  <c r="O2364" i="16"/>
  <c r="O2363" i="16"/>
  <c r="O2362" i="16"/>
  <c r="O2361" i="16"/>
  <c r="O2360" i="16"/>
  <c r="O2359" i="16"/>
  <c r="O2358" i="16"/>
  <c r="O2357" i="16"/>
  <c r="O2356" i="16"/>
  <c r="O2355" i="16"/>
  <c r="O2354" i="16"/>
  <c r="O2353" i="16"/>
  <c r="O2352" i="16"/>
  <c r="O2351" i="16"/>
  <c r="O2350" i="16"/>
  <c r="O2349" i="16"/>
  <c r="O2348" i="16"/>
  <c r="O2347" i="16"/>
  <c r="O2346" i="16"/>
  <c r="O2345" i="16"/>
  <c r="O2344" i="16"/>
  <c r="O2343" i="16"/>
  <c r="O2342" i="16"/>
  <c r="O2341" i="16"/>
  <c r="O2340" i="16"/>
  <c r="O2339" i="16"/>
  <c r="O2338" i="16"/>
  <c r="O2337" i="16"/>
  <c r="O2336" i="16"/>
  <c r="O2335" i="16"/>
  <c r="O2334" i="16"/>
  <c r="O2333" i="16"/>
  <c r="O2332" i="16"/>
  <c r="O2331" i="16"/>
  <c r="O2330" i="16"/>
  <c r="O2329" i="16"/>
  <c r="O2328" i="16"/>
  <c r="O2327" i="16"/>
  <c r="O2326" i="16"/>
  <c r="O2325" i="16"/>
  <c r="O2324" i="16"/>
  <c r="O2323" i="16"/>
  <c r="O2322" i="16"/>
  <c r="O2321" i="16"/>
  <c r="O2320" i="16"/>
  <c r="O2319" i="16"/>
  <c r="O2318" i="16"/>
  <c r="O2317" i="16"/>
  <c r="O2316" i="16"/>
  <c r="O2315" i="16"/>
  <c r="O2314" i="16"/>
  <c r="O2313" i="16"/>
  <c r="O2312" i="16"/>
  <c r="O2311" i="16"/>
  <c r="O2310" i="16"/>
  <c r="O2309" i="16"/>
  <c r="O2308" i="16"/>
  <c r="O2307" i="16"/>
  <c r="O2306" i="16"/>
  <c r="O2305" i="16"/>
  <c r="O2304" i="16"/>
  <c r="O2303" i="16"/>
  <c r="O2302" i="16"/>
  <c r="O2301" i="16"/>
  <c r="O2300" i="16"/>
  <c r="O2299" i="16"/>
  <c r="O2298" i="16"/>
  <c r="O2297" i="16"/>
  <c r="O2296" i="16"/>
  <c r="O2295" i="16"/>
  <c r="O2294" i="16"/>
  <c r="O2293" i="16"/>
  <c r="O2292" i="16"/>
  <c r="O2291" i="16"/>
  <c r="O2290" i="16"/>
  <c r="O2289" i="16"/>
  <c r="O2288" i="16"/>
  <c r="O2287" i="16"/>
  <c r="O2286" i="16"/>
  <c r="O2285" i="16"/>
  <c r="O2284" i="16"/>
  <c r="O2283" i="16"/>
  <c r="O2282" i="16"/>
  <c r="O2281" i="16"/>
  <c r="O2280" i="16"/>
  <c r="O2279" i="16"/>
  <c r="O2278" i="16"/>
  <c r="O2277" i="16"/>
  <c r="O2276" i="16"/>
  <c r="O2275" i="16"/>
  <c r="O2274" i="16"/>
  <c r="O2273" i="16"/>
  <c r="O2272" i="16"/>
  <c r="O2271" i="16"/>
  <c r="O2270" i="16"/>
  <c r="O2269" i="16"/>
  <c r="O2268" i="16"/>
  <c r="O2267" i="16"/>
  <c r="O2266" i="16"/>
  <c r="O2265" i="16"/>
  <c r="O2264" i="16"/>
  <c r="O2263" i="16"/>
  <c r="O2262" i="16"/>
  <c r="O2261" i="16"/>
  <c r="O2260" i="16"/>
  <c r="O2259" i="16"/>
  <c r="O2258" i="16"/>
  <c r="O2257" i="16"/>
  <c r="O2256" i="16"/>
  <c r="O2255" i="16"/>
  <c r="O2254" i="16"/>
  <c r="O2253" i="16"/>
  <c r="O2252" i="16"/>
  <c r="O2251" i="16"/>
  <c r="O2250" i="16"/>
  <c r="O2249" i="16"/>
  <c r="O2248" i="16"/>
  <c r="O2247" i="16"/>
  <c r="O2246" i="16"/>
  <c r="O2245" i="16"/>
  <c r="O2244" i="16"/>
  <c r="O2243" i="16"/>
  <c r="O2242" i="16"/>
  <c r="O2241" i="16"/>
  <c r="O2240" i="16"/>
  <c r="O2239" i="16"/>
  <c r="O2238" i="16"/>
  <c r="O2237" i="16"/>
  <c r="O2236" i="16"/>
  <c r="O2235" i="16"/>
  <c r="O2234" i="16"/>
  <c r="O2233" i="16"/>
  <c r="O2232" i="16"/>
  <c r="O2231" i="16"/>
  <c r="O2230" i="16"/>
  <c r="O2229" i="16"/>
  <c r="O2228" i="16"/>
  <c r="O2227" i="16"/>
  <c r="O2226" i="16"/>
  <c r="O2225" i="16"/>
  <c r="O2224" i="16"/>
  <c r="O2223" i="16"/>
  <c r="O2222" i="16"/>
  <c r="O2221" i="16"/>
  <c r="O2220" i="16"/>
  <c r="O2219" i="16"/>
  <c r="O2218" i="16"/>
  <c r="O2217" i="16"/>
  <c r="O2216" i="16"/>
  <c r="O2215" i="16"/>
  <c r="O2214" i="16"/>
  <c r="O2213" i="16"/>
  <c r="O2212" i="16"/>
  <c r="O2211" i="16"/>
  <c r="O2210" i="16"/>
  <c r="O2209" i="16"/>
  <c r="O2208" i="16"/>
  <c r="O2207" i="16"/>
  <c r="O2206" i="16"/>
  <c r="O2205" i="16"/>
  <c r="O2204" i="16"/>
  <c r="O2203" i="16"/>
  <c r="O2202" i="16"/>
  <c r="O2201" i="16"/>
  <c r="O2200" i="16"/>
  <c r="O2199" i="16"/>
  <c r="O2198" i="16"/>
  <c r="O2197" i="16"/>
  <c r="O2196" i="16"/>
  <c r="O2195" i="16"/>
  <c r="O2194" i="16"/>
  <c r="O2193" i="16"/>
  <c r="O2192" i="16"/>
  <c r="O2191" i="16"/>
  <c r="O2190" i="16"/>
  <c r="O2189" i="16"/>
  <c r="O2188" i="16"/>
  <c r="O2187" i="16"/>
  <c r="O2186" i="16"/>
  <c r="O2185" i="16"/>
  <c r="O2184" i="16"/>
  <c r="O2183" i="16"/>
  <c r="O2182" i="16"/>
  <c r="O2181" i="16"/>
  <c r="O2180" i="16"/>
  <c r="O2179" i="16"/>
  <c r="O2178" i="16"/>
  <c r="O2177" i="16"/>
  <c r="O2176" i="16"/>
  <c r="O2175" i="16"/>
  <c r="O2174" i="16"/>
  <c r="O2173" i="16"/>
  <c r="O2172" i="16"/>
  <c r="O2171" i="16"/>
  <c r="O2170" i="16"/>
  <c r="O2169" i="16"/>
  <c r="O2168" i="16"/>
  <c r="O2167" i="16"/>
  <c r="O2166" i="16"/>
  <c r="O2165" i="16"/>
  <c r="O2164" i="16"/>
  <c r="O2163" i="16"/>
  <c r="O2162" i="16"/>
  <c r="O2161" i="16"/>
  <c r="O2160" i="16"/>
  <c r="O2159" i="16"/>
  <c r="O2158" i="16"/>
  <c r="O2157" i="16"/>
  <c r="O2156" i="16"/>
  <c r="O2155" i="16"/>
  <c r="O2154" i="16"/>
  <c r="O2153" i="16"/>
  <c r="O2152" i="16"/>
  <c r="O2151" i="16"/>
  <c r="O2150" i="16"/>
  <c r="O2149" i="16"/>
  <c r="O2148" i="16"/>
  <c r="O2147" i="16"/>
  <c r="O2146" i="16"/>
  <c r="O2145" i="16"/>
  <c r="O2144" i="16"/>
  <c r="O2143" i="16"/>
  <c r="O2142" i="16"/>
  <c r="O2141" i="16"/>
  <c r="O2140" i="16"/>
  <c r="O2139" i="16"/>
  <c r="O2138" i="16"/>
  <c r="O2137" i="16"/>
  <c r="O2136" i="16"/>
  <c r="O2135" i="16"/>
  <c r="O2134" i="16"/>
  <c r="O2133" i="16"/>
  <c r="O2132" i="16"/>
  <c r="O2131" i="16"/>
  <c r="O2130" i="16"/>
  <c r="O2129" i="16"/>
  <c r="O2128" i="16"/>
  <c r="O2127" i="16"/>
  <c r="O2126" i="16"/>
  <c r="O2125" i="16"/>
  <c r="O2124" i="16"/>
  <c r="O2123" i="16"/>
  <c r="O2122" i="16"/>
  <c r="O2121" i="16"/>
  <c r="O2120" i="16"/>
  <c r="O2119" i="16"/>
  <c r="O2118" i="16"/>
  <c r="O2117" i="16"/>
  <c r="O2116" i="16"/>
  <c r="O2115" i="16"/>
  <c r="O2114" i="16"/>
  <c r="O2113" i="16"/>
  <c r="O2112" i="16"/>
  <c r="O2111" i="16"/>
  <c r="O2110" i="16"/>
  <c r="O2109" i="16"/>
  <c r="O2108" i="16"/>
  <c r="O2107" i="16"/>
  <c r="O2106" i="16"/>
  <c r="O2105" i="16"/>
  <c r="O2104" i="16"/>
  <c r="O2103" i="16"/>
  <c r="O2102" i="16"/>
  <c r="O2101" i="16"/>
  <c r="O2100" i="16"/>
  <c r="O2099" i="16"/>
  <c r="O2098" i="16"/>
  <c r="O2097" i="16"/>
  <c r="O2096" i="16"/>
  <c r="O2095" i="16"/>
  <c r="O2094" i="16"/>
  <c r="O2093" i="16"/>
  <c r="O2092" i="16"/>
  <c r="O2091" i="16"/>
  <c r="O2090" i="16"/>
  <c r="O2089" i="16"/>
  <c r="O2088" i="16"/>
  <c r="O2087" i="16"/>
  <c r="O2086" i="16"/>
  <c r="O2085" i="16"/>
  <c r="O2084" i="16"/>
  <c r="O2083" i="16"/>
  <c r="O2082" i="16"/>
  <c r="O2081" i="16"/>
  <c r="O2080" i="16"/>
  <c r="O2079" i="16"/>
  <c r="O2078" i="16"/>
  <c r="O2077" i="16"/>
  <c r="O2076" i="16"/>
  <c r="O2075" i="16"/>
  <c r="O2074" i="16"/>
  <c r="O2073" i="16"/>
  <c r="O2072" i="16"/>
  <c r="O2071" i="16"/>
  <c r="O2070" i="16"/>
  <c r="O2069" i="16"/>
  <c r="O2068" i="16"/>
  <c r="O2067" i="16"/>
  <c r="O2066" i="16"/>
  <c r="O2065" i="16"/>
  <c r="O2064" i="16"/>
  <c r="O2063" i="16"/>
  <c r="O2062" i="16"/>
  <c r="O2061" i="16"/>
  <c r="O2060" i="16"/>
  <c r="O2059" i="16"/>
  <c r="O2058" i="16"/>
  <c r="O2057" i="16"/>
  <c r="O2056" i="16"/>
  <c r="O2055" i="16"/>
  <c r="O2054" i="16"/>
  <c r="O2053" i="16"/>
  <c r="O2052" i="16"/>
  <c r="O2051" i="16"/>
  <c r="O2050" i="16"/>
  <c r="O2049" i="16"/>
  <c r="O2048" i="16"/>
  <c r="O2047" i="16"/>
  <c r="O2046" i="16"/>
  <c r="O2045" i="16"/>
  <c r="O2044" i="16"/>
  <c r="O2043" i="16"/>
  <c r="O2042" i="16"/>
  <c r="O2041" i="16"/>
  <c r="O2040" i="16"/>
  <c r="O2039" i="16"/>
  <c r="O2038" i="16"/>
  <c r="O2037" i="16"/>
  <c r="O2036" i="16"/>
  <c r="O2035" i="16"/>
  <c r="O2034" i="16"/>
  <c r="O2033" i="16"/>
  <c r="O2032" i="16"/>
  <c r="O2031" i="16"/>
  <c r="O2030" i="16"/>
  <c r="O2029" i="16"/>
  <c r="O2028" i="16"/>
  <c r="O2027" i="16"/>
  <c r="O2026" i="16"/>
  <c r="O2025" i="16"/>
  <c r="O2024" i="16"/>
  <c r="O2023" i="16"/>
  <c r="O2022" i="16"/>
  <c r="O2021" i="16"/>
  <c r="O2020" i="16"/>
  <c r="O2019" i="16"/>
  <c r="O2018" i="16"/>
  <c r="O2017" i="16"/>
  <c r="O2016" i="16"/>
  <c r="O2015" i="16"/>
  <c r="O2014" i="16"/>
  <c r="O2013" i="16"/>
  <c r="O2012" i="16"/>
  <c r="O2011" i="16"/>
  <c r="O2010" i="16"/>
  <c r="O2009" i="16"/>
  <c r="O2008" i="16"/>
  <c r="O2007" i="16"/>
  <c r="O2006" i="16"/>
  <c r="O2005" i="16"/>
  <c r="O2004" i="16"/>
  <c r="O2003" i="16"/>
  <c r="O2002" i="16"/>
  <c r="O2001" i="16"/>
  <c r="O2000" i="16"/>
  <c r="O1999" i="16"/>
  <c r="O1998" i="16"/>
  <c r="O1997" i="16"/>
  <c r="O1996" i="16"/>
  <c r="O1995" i="16"/>
  <c r="O1994" i="16"/>
  <c r="O1993" i="16"/>
  <c r="O1992" i="16"/>
  <c r="O1991" i="16"/>
  <c r="O1990" i="16"/>
  <c r="O1989" i="16"/>
  <c r="O1988" i="16"/>
  <c r="O1987" i="16"/>
  <c r="O1986" i="16"/>
  <c r="O1985" i="16"/>
  <c r="O1984" i="16"/>
  <c r="O1983" i="16"/>
  <c r="O1982" i="16"/>
  <c r="O1981" i="16"/>
  <c r="O1980" i="16"/>
  <c r="O1979" i="16"/>
  <c r="O1978" i="16"/>
  <c r="O1977" i="16"/>
  <c r="O1976" i="16"/>
  <c r="O1975" i="16"/>
  <c r="O1974" i="16"/>
  <c r="O1973" i="16"/>
  <c r="O1972" i="16"/>
  <c r="O1971" i="16"/>
  <c r="O1970" i="16"/>
  <c r="O1969" i="16"/>
  <c r="O1968" i="16"/>
  <c r="O1967" i="16"/>
  <c r="O1966" i="16"/>
  <c r="O1965" i="16"/>
  <c r="O1964" i="16"/>
  <c r="O1963" i="16"/>
  <c r="O1962" i="16"/>
  <c r="O1961" i="16"/>
  <c r="O1960" i="16"/>
  <c r="O1959" i="16"/>
  <c r="O1958" i="16"/>
  <c r="O1957" i="16"/>
  <c r="O1956" i="16"/>
  <c r="O1955" i="16"/>
  <c r="O1954" i="16"/>
  <c r="O1953" i="16"/>
  <c r="O1952" i="16"/>
  <c r="O1951" i="16"/>
  <c r="O1950" i="16"/>
  <c r="O1949" i="16"/>
  <c r="O1948" i="16"/>
  <c r="O1947" i="16"/>
  <c r="O1946" i="16"/>
  <c r="O1945" i="16"/>
  <c r="O1944" i="16"/>
  <c r="O1943" i="16"/>
  <c r="O1942" i="16"/>
  <c r="O1941" i="16"/>
  <c r="O1940" i="16"/>
  <c r="O1939" i="16"/>
  <c r="O1938" i="16"/>
  <c r="O1937" i="16"/>
  <c r="O1936" i="16"/>
  <c r="O1935" i="16"/>
  <c r="O1934" i="16"/>
  <c r="O1933" i="16"/>
  <c r="O1932" i="16"/>
  <c r="O1931" i="16"/>
  <c r="O1930" i="16"/>
  <c r="O1929" i="16"/>
  <c r="O1928" i="16"/>
  <c r="O1927" i="16"/>
  <c r="O1926" i="16"/>
  <c r="O1925" i="16"/>
  <c r="O1924" i="16"/>
  <c r="O1923" i="16"/>
  <c r="O1922" i="16"/>
  <c r="O1921" i="16"/>
  <c r="O1920" i="16"/>
  <c r="O1919" i="16"/>
  <c r="O1918" i="16"/>
  <c r="O1917" i="16"/>
  <c r="O1916" i="16"/>
  <c r="O1915" i="16"/>
  <c r="O1914" i="16"/>
  <c r="O1913" i="16"/>
  <c r="O1912" i="16"/>
  <c r="O1911" i="16"/>
  <c r="O1910" i="16"/>
  <c r="O1909" i="16"/>
  <c r="O1908" i="16"/>
  <c r="O1907" i="16"/>
  <c r="O1906" i="16"/>
  <c r="O1905" i="16"/>
  <c r="O1904" i="16"/>
  <c r="O1903" i="16"/>
  <c r="O1902" i="16"/>
  <c r="O1901" i="16"/>
  <c r="O1900" i="16"/>
  <c r="O1899" i="16"/>
  <c r="O1898" i="16"/>
  <c r="O1897" i="16"/>
  <c r="O1896" i="16"/>
  <c r="O1895" i="16"/>
  <c r="O1894" i="16"/>
  <c r="O1893" i="16"/>
  <c r="O1892" i="16"/>
  <c r="O1891" i="16"/>
  <c r="O1890" i="16"/>
  <c r="O1889" i="16"/>
  <c r="O1888" i="16"/>
  <c r="O1887" i="16"/>
  <c r="O1886" i="16"/>
  <c r="O1885" i="16"/>
  <c r="O1884" i="16"/>
  <c r="O1883" i="16"/>
  <c r="O1882" i="16"/>
  <c r="O1881" i="16"/>
  <c r="O1880" i="16"/>
  <c r="O1879" i="16"/>
  <c r="O1878" i="16"/>
  <c r="O1877" i="16"/>
  <c r="O1876" i="16"/>
  <c r="O1875" i="16"/>
  <c r="O1874" i="16"/>
  <c r="O1873" i="16"/>
  <c r="O1872" i="16"/>
  <c r="O1871" i="16"/>
  <c r="O1870" i="16"/>
  <c r="O1869" i="16"/>
  <c r="O1868" i="16"/>
  <c r="O1867" i="16"/>
  <c r="O1866" i="16"/>
  <c r="O1865" i="16"/>
  <c r="O1864" i="16"/>
  <c r="O1863" i="16"/>
  <c r="O1862" i="16"/>
  <c r="O1861" i="16"/>
  <c r="O1860" i="16"/>
  <c r="O1859" i="16"/>
  <c r="O1858" i="16"/>
  <c r="O1857" i="16"/>
  <c r="O1856" i="16"/>
  <c r="O1855" i="16"/>
  <c r="O1854" i="16"/>
  <c r="O1853" i="16"/>
  <c r="O1852" i="16"/>
  <c r="O1851" i="16"/>
  <c r="O1850" i="16"/>
  <c r="O1849" i="16"/>
  <c r="O1848" i="16"/>
  <c r="O1847" i="16"/>
  <c r="O1846" i="16"/>
  <c r="O1845" i="16"/>
  <c r="O1844" i="16"/>
  <c r="O1843" i="16"/>
  <c r="O1842" i="16"/>
  <c r="O1841" i="16"/>
  <c r="O1840" i="16"/>
  <c r="O1839" i="16"/>
  <c r="O1838" i="16"/>
  <c r="O1837" i="16"/>
  <c r="O1836" i="16"/>
  <c r="O1835" i="16"/>
  <c r="O1834" i="16"/>
  <c r="O1833" i="16"/>
  <c r="O1832" i="16"/>
  <c r="O1831" i="16"/>
  <c r="O1830" i="16"/>
  <c r="O1829" i="16"/>
  <c r="O1828" i="16"/>
  <c r="O1827" i="16"/>
  <c r="O1826" i="16"/>
  <c r="O1825" i="16"/>
  <c r="O1824" i="16"/>
  <c r="O1823" i="16"/>
  <c r="O1822" i="16"/>
  <c r="O1821" i="16"/>
  <c r="O1820" i="16"/>
  <c r="O1819" i="16"/>
  <c r="O1818" i="16"/>
  <c r="O1817" i="16"/>
  <c r="O1816" i="16"/>
  <c r="O1815" i="16"/>
  <c r="O1814" i="16"/>
  <c r="O1813" i="16"/>
  <c r="O1812" i="16"/>
  <c r="O1811" i="16"/>
  <c r="O1810" i="16"/>
  <c r="O1809" i="16"/>
  <c r="O1808" i="16"/>
  <c r="O1807" i="16"/>
  <c r="O1806" i="16"/>
  <c r="O1805" i="16"/>
  <c r="O1804" i="16"/>
  <c r="O1803" i="16"/>
  <c r="O1802" i="16"/>
  <c r="O1801" i="16"/>
  <c r="O1800" i="16"/>
  <c r="O1799" i="16"/>
  <c r="O1798" i="16"/>
  <c r="O1797" i="16"/>
  <c r="O1796" i="16"/>
  <c r="O1795" i="16"/>
  <c r="O1794" i="16"/>
  <c r="O1793" i="16"/>
  <c r="O1792" i="16"/>
  <c r="Z2" i="7"/>
  <c r="Z703" i="7" s="1"/>
  <c r="Q2" i="16" l="1"/>
  <c r="P2516" i="16"/>
  <c r="P2517" i="16" s="1"/>
  <c r="Q2516" i="16"/>
</calcChain>
</file>

<file path=xl/sharedStrings.xml><?xml version="1.0" encoding="utf-8"?>
<sst xmlns="http://schemas.openxmlformats.org/spreadsheetml/2006/main" count="19136" uniqueCount="1665">
  <si>
    <t>Реден број</t>
  </si>
  <si>
    <t>Број на барање</t>
  </si>
  <si>
    <t>Датум на барање</t>
  </si>
  <si>
    <t>Име</t>
  </si>
  <si>
    <t>Презиме</t>
  </si>
  <si>
    <t>ЕМБГ</t>
  </si>
  <si>
    <t>Адреса</t>
  </si>
  <si>
    <t>Населено место</t>
  </si>
  <si>
    <t>Број на трансакциска сметка</t>
  </si>
  <si>
    <t>Банка</t>
  </si>
  <si>
    <t>Износ за обештетување</t>
  </si>
  <si>
    <t>КО</t>
  </si>
  <si>
    <t>КП</t>
  </si>
  <si>
    <t>Култура</t>
  </si>
  <si>
    <t>Фаза</t>
  </si>
  <si>
    <t>Осигурување</t>
  </si>
  <si>
    <t>НЕ</t>
  </si>
  <si>
    <t>Датум на увид</t>
  </si>
  <si>
    <t>Процент на оштетување во %</t>
  </si>
  <si>
    <t>диња</t>
  </si>
  <si>
    <t>УЗП број на изјава заверена на нотар</t>
  </si>
  <si>
    <t>Датум на изјава заверена на нотар</t>
  </si>
  <si>
    <t>пипер</t>
  </si>
  <si>
    <t>плод</t>
  </si>
  <si>
    <t>не</t>
  </si>
  <si>
    <t>домат</t>
  </si>
  <si>
    <t>лубеница</t>
  </si>
  <si>
    <t xml:space="preserve">ЗАПИСНИЦИ </t>
  </si>
  <si>
    <t>ВКПУЕН БР.</t>
  </si>
  <si>
    <t>СЕ ОТКАЖАЛЕ ОД БАРАЊЕТО</t>
  </si>
  <si>
    <t xml:space="preserve">РЕГУЛАРНИ </t>
  </si>
  <si>
    <t>СТЕБЛА</t>
  </si>
  <si>
    <t>БР.НА СТЕБЛА</t>
  </si>
  <si>
    <t>ГРОЗЈЕ</t>
  </si>
  <si>
    <t>ПЧЕНКА</t>
  </si>
  <si>
    <t>ВКУПНО</t>
  </si>
  <si>
    <t>ПОВРШИНА М2</t>
  </si>
  <si>
    <t>ГРАДИНАРСКИ</t>
  </si>
  <si>
    <t>08-3618/1</t>
  </si>
  <si>
    <t>27.06.2024</t>
  </si>
  <si>
    <t>08.07.2024</t>
  </si>
  <si>
    <t>Вебие</t>
  </si>
  <si>
    <t>Рамаданова</t>
  </si>
  <si>
    <t xml:space="preserve">ул.Ресенска бр.7/2-4 </t>
  </si>
  <si>
    <t>Чаир</t>
  </si>
  <si>
    <t>Комерцијална</t>
  </si>
  <si>
    <t>нема изјава</t>
  </si>
  <si>
    <t>Страчинци</t>
  </si>
  <si>
    <t>црн најлон</t>
  </si>
  <si>
    <t>Музафер</t>
  </si>
  <si>
    <t>3443/1</t>
  </si>
  <si>
    <t>26.06.2024</t>
  </si>
  <si>
    <t>09.07.2024</t>
  </si>
  <si>
    <t>Рустеми</t>
  </si>
  <si>
    <t>ул. 30 бр. 95 Страчинци</t>
  </si>
  <si>
    <t>Гази Баба</t>
  </si>
  <si>
    <t>НЛБ Тутунска</t>
  </si>
  <si>
    <t>10166/2024</t>
  </si>
  <si>
    <t>28.06.2024</t>
  </si>
  <si>
    <t>тутун</t>
  </si>
  <si>
    <t>910/1</t>
  </si>
  <si>
    <t>Брњарци</t>
  </si>
  <si>
    <t>25.06.2024</t>
  </si>
  <si>
    <t>Исмаил</t>
  </si>
  <si>
    <t>Нуредин</t>
  </si>
  <si>
    <t>ул. 30 бр. 83А Страчинци</t>
  </si>
  <si>
    <t>8277/2024</t>
  </si>
  <si>
    <t>01.07.2024</t>
  </si>
  <si>
    <t>доматот е меѓуредови низ дињата</t>
  </si>
  <si>
    <t>08-3613/1</t>
  </si>
  <si>
    <t>09-3352/1</t>
  </si>
  <si>
    <t>Бурхан</t>
  </si>
  <si>
    <t>Фазли</t>
  </si>
  <si>
    <t>ул.30 бр. 87 Страчинци</t>
  </si>
  <si>
    <t>12224/2024</t>
  </si>
  <si>
    <t>02.07.2024</t>
  </si>
  <si>
    <t>568/2</t>
  </si>
  <si>
    <t>јачмен</t>
  </si>
  <si>
    <t>08-3761/1</t>
  </si>
  <si>
    <t xml:space="preserve">Еркан </t>
  </si>
  <si>
    <t>Бафтиу</t>
  </si>
  <si>
    <t>ул. 30 бр. 36 Страчинци</t>
  </si>
  <si>
    <t xml:space="preserve">Гази Баба </t>
  </si>
  <si>
    <t>12581/2024</t>
  </si>
  <si>
    <t>773/1</t>
  </si>
  <si>
    <t>пченица</t>
  </si>
  <si>
    <t>Емини</t>
  </si>
  <si>
    <t>08-3562/1</t>
  </si>
  <si>
    <t>Џеваир</t>
  </si>
  <si>
    <t>Лимани</t>
  </si>
  <si>
    <t>ул. 30 бр. 12 Страчинци</t>
  </si>
  <si>
    <t>10298/2024</t>
  </si>
  <si>
    <t xml:space="preserve">црн најлон </t>
  </si>
  <si>
    <t>08-3454/1</t>
  </si>
  <si>
    <t xml:space="preserve">Незир </t>
  </si>
  <si>
    <t>Ајрула</t>
  </si>
  <si>
    <t>Ул. 30 бр. 54 Страчинци</t>
  </si>
  <si>
    <t>270-7000371115.67</t>
  </si>
  <si>
    <t xml:space="preserve"> Халкбанк</t>
  </si>
  <si>
    <t>10869/2024</t>
  </si>
  <si>
    <t>10.07.2024</t>
  </si>
  <si>
    <t>жетва</t>
  </si>
  <si>
    <t>08-3753/1</t>
  </si>
  <si>
    <t>08.08.2024</t>
  </si>
  <si>
    <t>Илјаса</t>
  </si>
  <si>
    <t>Зумбери</t>
  </si>
  <si>
    <t>ул. 30 бр. 111 Страчинци</t>
  </si>
  <si>
    <t>13014/2024</t>
  </si>
  <si>
    <t>08-3313/1</t>
  </si>
  <si>
    <t>Селвер</t>
  </si>
  <si>
    <t>Алиевски</t>
  </si>
  <si>
    <t>ул. 30 бр. 60 Страчинци</t>
  </si>
  <si>
    <t>12076/2024</t>
  </si>
  <si>
    <t>08-3561/1</t>
  </si>
  <si>
    <t>11.07.2024</t>
  </si>
  <si>
    <t xml:space="preserve">Џезаир </t>
  </si>
  <si>
    <t>Лимановски</t>
  </si>
  <si>
    <t xml:space="preserve">Комеријална </t>
  </si>
  <si>
    <t>10297/2024</t>
  </si>
  <si>
    <t>08-3585/1</t>
  </si>
  <si>
    <t>Биранедин</t>
  </si>
  <si>
    <t>Рамаданов</t>
  </si>
  <si>
    <t>ул. 30 бр. 62 Страчинци</t>
  </si>
  <si>
    <t>15371/2024</t>
  </si>
  <si>
    <t>03.07.2024</t>
  </si>
  <si>
    <t>08-3829/1</t>
  </si>
  <si>
    <t>15.07.2024</t>
  </si>
  <si>
    <t xml:space="preserve">Авни </t>
  </si>
  <si>
    <t>Аљими</t>
  </si>
  <si>
    <t>ул. 12 бр. 6 Страчинци</t>
  </si>
  <si>
    <t>Халкбанк</t>
  </si>
  <si>
    <t>10664/2024</t>
  </si>
  <si>
    <t>Сингелиќ-3</t>
  </si>
  <si>
    <t>08-3614/1</t>
  </si>
  <si>
    <t xml:space="preserve">Милехат </t>
  </si>
  <si>
    <t>Ул. 30 бр. 2А Страчинци</t>
  </si>
  <si>
    <t>Стопанска Банка Скопје</t>
  </si>
  <si>
    <t>10817/2024</t>
  </si>
  <si>
    <t>08-3381/1</t>
  </si>
  <si>
    <t>12.07.2024</t>
  </si>
  <si>
    <t>Ајредин</t>
  </si>
  <si>
    <t>ул. 30 бр. 103 Страчинци</t>
  </si>
  <si>
    <t>13727/2024</t>
  </si>
  <si>
    <t>288 и 299</t>
  </si>
  <si>
    <t>има и домат меѓу редови</t>
  </si>
  <si>
    <t>801/1</t>
  </si>
  <si>
    <t>08-3619/1</t>
  </si>
  <si>
    <t xml:space="preserve">Раман </t>
  </si>
  <si>
    <t>Алиев</t>
  </si>
  <si>
    <t>ул. 30 бр. 31Б Страчинци</t>
  </si>
  <si>
    <t>14094/2024</t>
  </si>
  <si>
    <t>04.07.2024</t>
  </si>
  <si>
    <t>кајсија</t>
  </si>
  <si>
    <t>140 дрва</t>
  </si>
  <si>
    <t>јагода</t>
  </si>
  <si>
    <t>расад</t>
  </si>
  <si>
    <t>Амир</t>
  </si>
  <si>
    <t>Етем</t>
  </si>
  <si>
    <t>ул. 30 бр. 1 Страчинци</t>
  </si>
  <si>
    <t>10485/2024</t>
  </si>
  <si>
    <t>368/1</t>
  </si>
  <si>
    <t>368/2</t>
  </si>
  <si>
    <t>08-3734/1</t>
  </si>
  <si>
    <t>08-3441/1</t>
  </si>
  <si>
    <t>16.07.2024</t>
  </si>
  <si>
    <t>Ведат</t>
  </si>
  <si>
    <t xml:space="preserve"> Аземи</t>
  </si>
  <si>
    <t>ул. 25 бр. 6 Страчинци</t>
  </si>
  <si>
    <t>250-0270000878-51</t>
  </si>
  <si>
    <t>Шпаркасе</t>
  </si>
  <si>
    <t>10309/2024</t>
  </si>
  <si>
    <t>Инџиково</t>
  </si>
  <si>
    <t>95/5</t>
  </si>
  <si>
    <t>08-3549/1</t>
  </si>
  <si>
    <t>Лиманов</t>
  </si>
  <si>
    <t>11261/2024</t>
  </si>
  <si>
    <t>08-3560/1</t>
  </si>
  <si>
    <t>Изаир</t>
  </si>
  <si>
    <t>Нуредини</t>
  </si>
  <si>
    <t>ул. 30 бр. 81 Страчинци</t>
  </si>
  <si>
    <t>НЛБ  Тутунска</t>
  </si>
  <si>
    <t>8413/2024</t>
  </si>
  <si>
    <t>325/10</t>
  </si>
  <si>
    <t>325/9</t>
  </si>
  <si>
    <t>08-3354/1</t>
  </si>
  <si>
    <t>Емира</t>
  </si>
  <si>
    <t>Комерцијална Банка</t>
  </si>
  <si>
    <t>8412/2024</t>
  </si>
  <si>
    <t>Црешево</t>
  </si>
  <si>
    <t>2585/1</t>
  </si>
  <si>
    <t>08-3529/1</t>
  </si>
  <si>
    <t xml:space="preserve">Шенаси </t>
  </si>
  <si>
    <t>Џемаили</t>
  </si>
  <si>
    <t>ул. 30 бр. 24Б Страчинци</t>
  </si>
  <si>
    <t>10118/2024</t>
  </si>
  <si>
    <t>307/1</t>
  </si>
  <si>
    <t>08-3682/1</t>
  </si>
  <si>
    <t>Селвете</t>
  </si>
  <si>
    <t>Нлб Тутунска</t>
  </si>
  <si>
    <t>10120/2024</t>
  </si>
  <si>
    <t>08-3715/1</t>
  </si>
  <si>
    <t xml:space="preserve">Ајше </t>
  </si>
  <si>
    <t>Имери</t>
  </si>
  <si>
    <t>ул. 30 бр. 78 Страчинци</t>
  </si>
  <si>
    <t>НЛБ Тутун</t>
  </si>
  <si>
    <t>10375/2024</t>
  </si>
  <si>
    <t>08-3331/1</t>
  </si>
  <si>
    <t xml:space="preserve">Нусрет </t>
  </si>
  <si>
    <t>Авдилов</t>
  </si>
  <si>
    <t xml:space="preserve">    ул. 30 бр. 24В Страчинци</t>
  </si>
  <si>
    <t>ул. 30 бр. 7А Страчинци</t>
  </si>
  <si>
    <t>10556/2024</t>
  </si>
  <si>
    <t>378/1</t>
  </si>
  <si>
    <t>08-3498/1</t>
  </si>
  <si>
    <t>Ибраим</t>
  </si>
  <si>
    <t>Исени</t>
  </si>
  <si>
    <t>ул.30 бр.18 Страчинци</t>
  </si>
  <si>
    <t>16743/2024</t>
  </si>
  <si>
    <t>13.09.2024</t>
  </si>
  <si>
    <t>272/1</t>
  </si>
  <si>
    <t>Стајковци</t>
  </si>
  <si>
    <t>150/1</t>
  </si>
  <si>
    <t>08-3658/1</t>
  </si>
  <si>
    <t>Кадри</t>
  </si>
  <si>
    <t>Имеров</t>
  </si>
  <si>
    <t>ул.30 бр. 70 Страчинци</t>
  </si>
  <si>
    <t>10969/2024</t>
  </si>
  <si>
    <t>311/2</t>
  </si>
  <si>
    <t>цвет - плод</t>
  </si>
  <si>
    <t>сточен грашак</t>
  </si>
  <si>
    <t>274/2</t>
  </si>
  <si>
    <t>модар патлиџан</t>
  </si>
  <si>
    <t>311/1</t>
  </si>
  <si>
    <t xml:space="preserve">Наим </t>
  </si>
  <si>
    <t>Мемишов</t>
  </si>
  <si>
    <t>08-3755/1</t>
  </si>
  <si>
    <t>ул. 30 бр. 5А Страчинци</t>
  </si>
  <si>
    <t>8627/2024</t>
  </si>
  <si>
    <t>детелина</t>
  </si>
  <si>
    <t>483/1</t>
  </si>
  <si>
    <t>483/3</t>
  </si>
  <si>
    <t>709/1</t>
  </si>
  <si>
    <t>08-3329/1</t>
  </si>
  <si>
    <t>Џевџет</t>
  </si>
  <si>
    <t>Османов</t>
  </si>
  <si>
    <t>ул. 30 бр. 4 Страчинци</t>
  </si>
  <si>
    <t>10972/2024</t>
  </si>
  <si>
    <t>круша</t>
  </si>
  <si>
    <t>1 дрво</t>
  </si>
  <si>
    <t>08-3760/1</t>
  </si>
  <si>
    <t>се откажува од барање</t>
  </si>
  <si>
    <t>08-3672/1</t>
  </si>
  <si>
    <t>Јасир</t>
  </si>
  <si>
    <t>Рушиди</t>
  </si>
  <si>
    <t>ул. 30 бр. 37 Страчинци</t>
  </si>
  <si>
    <t>Халк банк</t>
  </si>
  <si>
    <t>10945/2024</t>
  </si>
  <si>
    <t>Реџаил</t>
  </si>
  <si>
    <t>Рахмани</t>
  </si>
  <si>
    <t>ул.18 бр. 90 Страчинци</t>
  </si>
  <si>
    <t>Гази баба</t>
  </si>
  <si>
    <t xml:space="preserve">Комерцијална </t>
  </si>
  <si>
    <t>13880/2024</t>
  </si>
  <si>
    <t xml:space="preserve">Муарем </t>
  </si>
  <si>
    <t>Мемед</t>
  </si>
  <si>
    <t>ул.3 бр. 4 Страчинци</t>
  </si>
  <si>
    <t>Стопанска</t>
  </si>
  <si>
    <t>13766/2024</t>
  </si>
  <si>
    <t>08-3333/1</t>
  </si>
  <si>
    <t>08-3780/1</t>
  </si>
  <si>
    <t xml:space="preserve">Аднан </t>
  </si>
  <si>
    <t>ул. 30 бр. 42 Страчинци</t>
  </si>
  <si>
    <t>12077/2024</t>
  </si>
  <si>
    <t>695/1</t>
  </si>
  <si>
    <t>08-3620/1</t>
  </si>
  <si>
    <t>Барањето е поднесено на починато лице</t>
  </si>
  <si>
    <t>08-3676/1</t>
  </si>
  <si>
    <t xml:space="preserve">Исни </t>
  </si>
  <si>
    <t>ул. 30 бр. 63 Страчинци</t>
  </si>
  <si>
    <t>12591/2024</t>
  </si>
  <si>
    <t>08-3499/1</t>
  </si>
  <si>
    <t>Диљавер</t>
  </si>
  <si>
    <t>Хусеин</t>
  </si>
  <si>
    <t>ул. 30 бр. 83 Страчинци</t>
  </si>
  <si>
    <t>Гази баб</t>
  </si>
  <si>
    <t>10290/2024</t>
  </si>
  <si>
    <t>167/3</t>
  </si>
  <si>
    <t>167/2</t>
  </si>
  <si>
    <t>08-3328/1</t>
  </si>
  <si>
    <t>Халили</t>
  </si>
  <si>
    <t>ул.30 бр 7 Страчинци</t>
  </si>
  <si>
    <t>НЛБ Банка</t>
  </si>
  <si>
    <t>10555/2024</t>
  </si>
  <si>
    <t>08-3590/1</t>
  </si>
  <si>
    <t xml:space="preserve">Сабит </t>
  </si>
  <si>
    <t>ул. 30 бр. 28 Страчинци</t>
  </si>
  <si>
    <t>270-7000705879.16</t>
  </si>
  <si>
    <t>10377/2024</t>
  </si>
  <si>
    <t>338/2</t>
  </si>
  <si>
    <t>339/1</t>
  </si>
  <si>
    <t>338/1</t>
  </si>
  <si>
    <t>08-3589/1</t>
  </si>
  <si>
    <t>353/1</t>
  </si>
  <si>
    <t>353/2</t>
  </si>
  <si>
    <t>358/1</t>
  </si>
  <si>
    <t>324/1</t>
  </si>
  <si>
    <t>324/2</t>
  </si>
  <si>
    <t>350/1</t>
  </si>
  <si>
    <t>350/2</t>
  </si>
  <si>
    <t>08-3591/1</t>
  </si>
  <si>
    <t>308/1</t>
  </si>
  <si>
    <t>16/2</t>
  </si>
  <si>
    <t>Мухамед</t>
  </si>
  <si>
    <t>Османи</t>
  </si>
  <si>
    <t>ул. 30 бр. 75 Страчинци</t>
  </si>
  <si>
    <t>12128/2024</t>
  </si>
  <si>
    <t>308/2</t>
  </si>
  <si>
    <t>341/3</t>
  </si>
  <si>
    <t>08-3577/1</t>
  </si>
  <si>
    <t>08-3445/1</t>
  </si>
  <si>
    <t>Зулејха</t>
  </si>
  <si>
    <t>ул. 30 бр. 22 Страчинци</t>
  </si>
  <si>
    <t>10683/2024</t>
  </si>
  <si>
    <t>08-3632/1</t>
  </si>
  <si>
    <t>05.07.2024</t>
  </si>
  <si>
    <t>Континент ЛПГ ДООЕЛ</t>
  </si>
  <si>
    <t>ул. 107 бр. 232 Ќојлија</t>
  </si>
  <si>
    <t>Петровец</t>
  </si>
  <si>
    <t>12507/2024</t>
  </si>
  <si>
    <t>3940/1</t>
  </si>
  <si>
    <t>4076/1</t>
  </si>
  <si>
    <t>4080/1</t>
  </si>
  <si>
    <t>3942/1</t>
  </si>
  <si>
    <t>4079/1</t>
  </si>
  <si>
    <t>орев</t>
  </si>
  <si>
    <t>11 годишни</t>
  </si>
  <si>
    <t>08-3744/1</t>
  </si>
  <si>
    <t>Илија</t>
  </si>
  <si>
    <t>Илиевски</t>
  </si>
  <si>
    <t>ул. 2 бр. 15 Црешево</t>
  </si>
  <si>
    <t>14115/2024</t>
  </si>
  <si>
    <t>грав</t>
  </si>
  <si>
    <t>083430/1</t>
  </si>
  <si>
    <t>Владо</t>
  </si>
  <si>
    <t>Величковски</t>
  </si>
  <si>
    <t>ул. 1 бр. 207 Стајковци</t>
  </si>
  <si>
    <t>12519/2024</t>
  </si>
  <si>
    <t>повеќесезонски</t>
  </si>
  <si>
    <t>08-3348/1</t>
  </si>
  <si>
    <t>Асан</t>
  </si>
  <si>
    <t>Сејфов</t>
  </si>
  <si>
    <t>ул. 4 бр. 16 Љуботен</t>
  </si>
  <si>
    <t>Бутел</t>
  </si>
  <si>
    <t>15335/2024</t>
  </si>
  <si>
    <t>22.07.2024</t>
  </si>
  <si>
    <t>65/1</t>
  </si>
  <si>
    <t>08-3660/1</t>
  </si>
  <si>
    <t>Зоран</t>
  </si>
  <si>
    <t>Цветковски</t>
  </si>
  <si>
    <t>ул. Павле Божинов бр. 72</t>
  </si>
  <si>
    <t>12509/2024</t>
  </si>
  <si>
    <t>краставица</t>
  </si>
  <si>
    <t>08-3673/1</t>
  </si>
  <si>
    <t>Вера</t>
  </si>
  <si>
    <t>Митревска</t>
  </si>
  <si>
    <t>ул. Трајче Здравковски бр. 123 Виниче</t>
  </si>
  <si>
    <t>12150/2024</t>
  </si>
  <si>
    <t>компир</t>
  </si>
  <si>
    <t>08-3377/1</t>
  </si>
  <si>
    <t>Убавка</t>
  </si>
  <si>
    <t>Никчевска</t>
  </si>
  <si>
    <t>ул. 30 бр. 11Б Трубарево</t>
  </si>
  <si>
    <t>13412/2024</t>
  </si>
  <si>
    <t>18.07.2024</t>
  </si>
  <si>
    <t>Булачани</t>
  </si>
  <si>
    <t>4050/1</t>
  </si>
  <si>
    <t>08-3460/1</t>
  </si>
  <si>
    <t>Јовица</t>
  </si>
  <si>
    <t>Димчевски</t>
  </si>
  <si>
    <t>ул. Павле Божинов бр. 30 Смиљковци</t>
  </si>
  <si>
    <t>12341/2024</t>
  </si>
  <si>
    <t>3773/1</t>
  </si>
  <si>
    <t>3373/1</t>
  </si>
  <si>
    <t>3441/1</t>
  </si>
  <si>
    <t>08-3384/1</t>
  </si>
  <si>
    <t>Ване</t>
  </si>
  <si>
    <t>Трајковски</t>
  </si>
  <si>
    <t>ул. 2 бр. 16 Црешево</t>
  </si>
  <si>
    <t>13404/2024</t>
  </si>
  <si>
    <t>карфиол</t>
  </si>
  <si>
    <t>08-3475/1</t>
  </si>
  <si>
    <t xml:space="preserve">Драги </t>
  </si>
  <si>
    <t>ул. 1 бр. 57 Црешево</t>
  </si>
  <si>
    <t>12171/2024</t>
  </si>
  <si>
    <t>3326/1</t>
  </si>
  <si>
    <t>боранија</t>
  </si>
  <si>
    <t>08-3423/1</t>
  </si>
  <si>
    <t>Душко</t>
  </si>
  <si>
    <t>ул. 4 бр. 12 Црешево</t>
  </si>
  <si>
    <t>12344/2024</t>
  </si>
  <si>
    <t>2260/2</t>
  </si>
  <si>
    <t>1455/1</t>
  </si>
  <si>
    <t>08-3617/1</t>
  </si>
  <si>
    <t>Јованче</t>
  </si>
  <si>
    <t xml:space="preserve">ул. Павле Божинов бр. 84 </t>
  </si>
  <si>
    <t>14278/2024</t>
  </si>
  <si>
    <t>3770/2</t>
  </si>
  <si>
    <t>08-3801/1</t>
  </si>
  <si>
    <t>Хамид</t>
  </si>
  <si>
    <t>Мамути</t>
  </si>
  <si>
    <t>ул. М. Андонов - Ченто 4 бр. 12</t>
  </si>
  <si>
    <t>ПроКредит Банк</t>
  </si>
  <si>
    <t>10244/2024</t>
  </si>
  <si>
    <t>304/1</t>
  </si>
  <si>
    <t>304/2</t>
  </si>
  <si>
    <t>304/3</t>
  </si>
  <si>
    <t>08-3671/1</t>
  </si>
  <si>
    <t xml:space="preserve">Етхем </t>
  </si>
  <si>
    <t>Етхем</t>
  </si>
  <si>
    <t>барателот е починат</t>
  </si>
  <si>
    <t>08-3692/1</t>
  </si>
  <si>
    <t>Љупчо</t>
  </si>
  <si>
    <t>Јордановски</t>
  </si>
  <si>
    <t>ул. 1 бр. 133А Булачани</t>
  </si>
  <si>
    <t>13148/2024</t>
  </si>
  <si>
    <t>1238/1</t>
  </si>
  <si>
    <t>10 години</t>
  </si>
  <si>
    <t>шекерац</t>
  </si>
  <si>
    <t>14.07.2024</t>
  </si>
  <si>
    <t>Марјанчо</t>
  </si>
  <si>
    <t>Павлоски</t>
  </si>
  <si>
    <t>Бул. Кочо Рацин бр. 14/1-3</t>
  </si>
  <si>
    <t>Центар</t>
  </si>
  <si>
    <t>5229/2024</t>
  </si>
  <si>
    <t>3221/1</t>
  </si>
  <si>
    <t>лешник</t>
  </si>
  <si>
    <t>јаболко</t>
  </si>
  <si>
    <t>8 години</t>
  </si>
  <si>
    <t xml:space="preserve"> 8 години</t>
  </si>
  <si>
    <t>08-3705/1</t>
  </si>
  <si>
    <t xml:space="preserve">Агро Боива </t>
  </si>
  <si>
    <t>Боби Трпковски</t>
  </si>
  <si>
    <t>ул. Бутелска бр. 25/5</t>
  </si>
  <si>
    <t>11939/2024</t>
  </si>
  <si>
    <t>4073/1</t>
  </si>
  <si>
    <t xml:space="preserve"> 1 година</t>
  </si>
  <si>
    <t>1 година</t>
  </si>
  <si>
    <t>08-3706/1</t>
  </si>
  <si>
    <t>Боби</t>
  </si>
  <si>
    <t>Трпковски</t>
  </si>
  <si>
    <t>ул. Бутелска 2 бр. 5</t>
  </si>
  <si>
    <t>13481/2024</t>
  </si>
  <si>
    <t>19.07.2024</t>
  </si>
  <si>
    <t>1055/2</t>
  </si>
  <si>
    <t>нектарина</t>
  </si>
  <si>
    <t>праска</t>
  </si>
  <si>
    <t>5 години</t>
  </si>
  <si>
    <t>08-3664/1</t>
  </si>
  <si>
    <t>Веби</t>
  </si>
  <si>
    <t>ул. 30 бр. 70 Страчинци</t>
  </si>
  <si>
    <t>15751/2024</t>
  </si>
  <si>
    <t>20.09.2024</t>
  </si>
  <si>
    <t>314/2</t>
  </si>
  <si>
    <t>08-3567/1</t>
  </si>
  <si>
    <t>Лирим</t>
  </si>
  <si>
    <t>ул. 30 бр 10А Страчинци</t>
  </si>
  <si>
    <t>12736/2024</t>
  </si>
  <si>
    <t>657/2</t>
  </si>
  <si>
    <t>08-3820/1</t>
  </si>
  <si>
    <t>Исак</t>
  </si>
  <si>
    <t>Бекир</t>
  </si>
  <si>
    <t>14572/2024</t>
  </si>
  <si>
    <t>08-3687/1</t>
  </si>
  <si>
    <t>Рами</t>
  </si>
  <si>
    <t>Абдула</t>
  </si>
  <si>
    <t>ул. 30 бр. 8 Страчинци</t>
  </si>
  <si>
    <t>Централна кооперативна</t>
  </si>
  <si>
    <t>10488/2024</t>
  </si>
  <si>
    <t>08-3675/1</t>
  </si>
  <si>
    <t>Томче</t>
  </si>
  <si>
    <t>Саравиновски</t>
  </si>
  <si>
    <t>ул. 1 бр. 16 Црешево</t>
  </si>
  <si>
    <t>4834/2024</t>
  </si>
  <si>
    <t>3162/1</t>
  </si>
  <si>
    <t>08-3631/1</t>
  </si>
  <si>
    <t xml:space="preserve">Генекс </t>
  </si>
  <si>
    <t>Фруит ДООЕЛ</t>
  </si>
  <si>
    <t>ул. 5 бр. 6 Булачани</t>
  </si>
  <si>
    <t xml:space="preserve"> ПроКредит</t>
  </si>
  <si>
    <t>3733/2024</t>
  </si>
  <si>
    <t>4095/1</t>
  </si>
  <si>
    <t>08-3638/1</t>
  </si>
  <si>
    <t xml:space="preserve">Дејан </t>
  </si>
  <si>
    <t>ул. Бапчор бр. 8-9</t>
  </si>
  <si>
    <t>УниБанка</t>
  </si>
  <si>
    <t>14130/2024</t>
  </si>
  <si>
    <t>08-3813/1</t>
  </si>
  <si>
    <t>Драги</t>
  </si>
  <si>
    <t xml:space="preserve">ул. Павле Божинов бр. 31 </t>
  </si>
  <si>
    <t xml:space="preserve">Гази баба </t>
  </si>
  <si>
    <t>13258/2024</t>
  </si>
  <si>
    <t>17.07.2024</t>
  </si>
  <si>
    <t>3624/2</t>
  </si>
  <si>
    <t>08-3737/1</t>
  </si>
  <si>
    <t xml:space="preserve">Ѓуре </t>
  </si>
  <si>
    <t>Стефковски</t>
  </si>
  <si>
    <t xml:space="preserve">ул. Павле Божинов бр. 29 </t>
  </si>
  <si>
    <t>13259/2024</t>
  </si>
  <si>
    <t>3618/1</t>
  </si>
  <si>
    <t>08-3392/1</t>
  </si>
  <si>
    <t>Васе</t>
  </si>
  <si>
    <t>Митревски</t>
  </si>
  <si>
    <t>ул. 2 бр. 19 Црешево</t>
  </si>
  <si>
    <t>12083/2024</t>
  </si>
  <si>
    <t>1342/9</t>
  </si>
  <si>
    <t>1342/3</t>
  </si>
  <si>
    <t>08-3310/1</t>
  </si>
  <si>
    <t xml:space="preserve">Милорад </t>
  </si>
  <si>
    <t>Стојановски</t>
  </si>
  <si>
    <t>ул. Константин Петковиќ бр. 4</t>
  </si>
  <si>
    <t>12579/2024</t>
  </si>
  <si>
    <t>3387/2</t>
  </si>
  <si>
    <t>3386/3</t>
  </si>
  <si>
    <t>08-3704/1</t>
  </si>
  <si>
    <t>Благојче</t>
  </si>
  <si>
    <t>Неделковски</t>
  </si>
  <si>
    <t xml:space="preserve">ул. Трајче Здравковски бр. 43 </t>
  </si>
  <si>
    <t>13701/2024</t>
  </si>
  <si>
    <t>23.07.2024</t>
  </si>
  <si>
    <t>2355/1</t>
  </si>
  <si>
    <t>2200/2</t>
  </si>
  <si>
    <t>08-3575/1</t>
  </si>
  <si>
    <t>Ул. 1 бр. 35 Црешево</t>
  </si>
  <si>
    <t>270-7000645014.63</t>
  </si>
  <si>
    <t>12466/2024</t>
  </si>
  <si>
    <t>08-3645/1</t>
  </si>
  <si>
    <t>Васил</t>
  </si>
  <si>
    <t>270-7000472076.18</t>
  </si>
  <si>
    <t>13285/2024</t>
  </si>
  <si>
    <t>08-3402/1</t>
  </si>
  <si>
    <t>Смилевски</t>
  </si>
  <si>
    <t>ул.Исмаил Ќемали бр. 70/4-6</t>
  </si>
  <si>
    <t>11557/2024</t>
  </si>
  <si>
    <t>Раштак</t>
  </si>
  <si>
    <t>08-3484/1</t>
  </si>
  <si>
    <t>Киро</t>
  </si>
  <si>
    <t>Панчевски</t>
  </si>
  <si>
    <t>ул. Трајче Здравковски бр. 27</t>
  </si>
  <si>
    <t>13710/2024</t>
  </si>
  <si>
    <t>24.07.2024</t>
  </si>
  <si>
    <t>2209/2</t>
  </si>
  <si>
    <t>08-3684/1</t>
  </si>
  <si>
    <t>Костовски</t>
  </si>
  <si>
    <t>ул. Павле  Божинов бр. 22</t>
  </si>
  <si>
    <t xml:space="preserve">Стопанска </t>
  </si>
  <si>
    <t>11969/2024</t>
  </si>
  <si>
    <t>08-3742/1</t>
  </si>
  <si>
    <t xml:space="preserve">Благојче </t>
  </si>
  <si>
    <t>Спасовски</t>
  </si>
  <si>
    <t>ул. 2 бр. 17 Црешево</t>
  </si>
  <si>
    <t>13639/2024</t>
  </si>
  <si>
    <t>08-3607/1</t>
  </si>
  <si>
    <t>Габриела</t>
  </si>
  <si>
    <t>Тодоровска</t>
  </si>
  <si>
    <t>ул. 3 бр. 12 Црешево</t>
  </si>
  <si>
    <t>13699/2024</t>
  </si>
  <si>
    <t>1969/3</t>
  </si>
  <si>
    <t>ожнеан</t>
  </si>
  <si>
    <t>08-3633/1</t>
  </si>
  <si>
    <t>Недељковски</t>
  </si>
  <si>
    <t>ул. Трајче Здравковски бр. 96</t>
  </si>
  <si>
    <t>13323/2024</t>
  </si>
  <si>
    <t>08-3387/1</t>
  </si>
  <si>
    <t>Добре</t>
  </si>
  <si>
    <t>ул. Трајче Здравковски</t>
  </si>
  <si>
    <t>12125/2024</t>
  </si>
  <si>
    <t>1707/2</t>
  </si>
  <si>
    <t>08-3729/1</t>
  </si>
  <si>
    <t>Милчевски</t>
  </si>
  <si>
    <t>ул. 3 бр. 20 Црешево</t>
  </si>
  <si>
    <t>1561/2024</t>
  </si>
  <si>
    <t>1434/1</t>
  </si>
  <si>
    <t>08-3389/1</t>
  </si>
  <si>
    <t>откажано барање</t>
  </si>
  <si>
    <t>08-3374/1</t>
  </si>
  <si>
    <t>Аце</t>
  </si>
  <si>
    <t>Мицевски</t>
  </si>
  <si>
    <t>ул. Павле Божинов бр. 44</t>
  </si>
  <si>
    <t>14606/2024</t>
  </si>
  <si>
    <t>4093/2</t>
  </si>
  <si>
    <t>3446/3</t>
  </si>
  <si>
    <t>4093/3</t>
  </si>
  <si>
    <t>модра слива</t>
  </si>
  <si>
    <t>08-3373/1</t>
  </si>
  <si>
    <t>Соколовски</t>
  </si>
  <si>
    <t>ул. 1 бр. 23 Стајковци</t>
  </si>
  <si>
    <t>12311/2024</t>
  </si>
  <si>
    <t>81/6</t>
  </si>
  <si>
    <t>КП 12-2</t>
  </si>
  <si>
    <t>08-3375/1</t>
  </si>
  <si>
    <t>Марјан</t>
  </si>
  <si>
    <t>14607/2024</t>
  </si>
  <si>
    <t>3446/4</t>
  </si>
  <si>
    <t>праз</t>
  </si>
  <si>
    <t>08-3370/1</t>
  </si>
  <si>
    <t>Борче</t>
  </si>
  <si>
    <t>ул. 1 бр 31В Црешево</t>
  </si>
  <si>
    <t>10995/2024</t>
  </si>
  <si>
    <t>3408/2</t>
  </si>
  <si>
    <t>зелка</t>
  </si>
  <si>
    <t>08-3490/1</t>
  </si>
  <si>
    <t>Ангел</t>
  </si>
  <si>
    <t>ул. 18 бр. 2 Стајковци</t>
  </si>
  <si>
    <t>13327/2024</t>
  </si>
  <si>
    <t>1830/1</t>
  </si>
  <si>
    <t>1830/2</t>
  </si>
  <si>
    <t>08-3694/1</t>
  </si>
  <si>
    <t>Драган</t>
  </si>
  <si>
    <t>Здравковски</t>
  </si>
  <si>
    <t xml:space="preserve">ул. Трајче Здравковски бр. 67 </t>
  </si>
  <si>
    <t>11974/2024</t>
  </si>
  <si>
    <t>1948/1</t>
  </si>
  <si>
    <t>1948/2</t>
  </si>
  <si>
    <t>08-3685/1</t>
  </si>
  <si>
    <t xml:space="preserve">Сашо </t>
  </si>
  <si>
    <t>ул. Павле Божинов бр. 58</t>
  </si>
  <si>
    <t>12161/2024</t>
  </si>
  <si>
    <t>08-3388/1</t>
  </si>
  <si>
    <t>Светла</t>
  </si>
  <si>
    <t>Костовска</t>
  </si>
  <si>
    <t>ул. Трајче Здравковски бр. 124</t>
  </si>
  <si>
    <t>12127/2024</t>
  </si>
  <si>
    <t>08-3806/1</t>
  </si>
  <si>
    <t xml:space="preserve">Тони </t>
  </si>
  <si>
    <t>Ул. 6 бр. 119 Стајковци</t>
  </si>
  <si>
    <t>12124/2024</t>
  </si>
  <si>
    <t>171/1</t>
  </si>
  <si>
    <t>марула</t>
  </si>
  <si>
    <t>брокула</t>
  </si>
  <si>
    <t>целер</t>
  </si>
  <si>
    <t>08-3805/1</t>
  </si>
  <si>
    <t>Стојанче</t>
  </si>
  <si>
    <t>ул. Трајче Здравковски бр. 75Б</t>
  </si>
  <si>
    <t>1564/2024</t>
  </si>
  <si>
    <t>08-3721/1</t>
  </si>
  <si>
    <t>Соња</t>
  </si>
  <si>
    <t>Стојковска</t>
  </si>
  <si>
    <t>ул. 3 бр. 53 Црешево</t>
  </si>
  <si>
    <t>12266/2024</t>
  </si>
  <si>
    <t>15 години</t>
  </si>
  <si>
    <t>08-3722/1</t>
  </si>
  <si>
    <t>Пере</t>
  </si>
  <si>
    <t>Стојковски</t>
  </si>
  <si>
    <t>12265/2024</t>
  </si>
  <si>
    <t xml:space="preserve">н </t>
  </si>
  <si>
    <t>08-3570/1</t>
  </si>
  <si>
    <t>Славко</t>
  </si>
  <si>
    <t>ул. Трајче Здравковски бр. 41</t>
  </si>
  <si>
    <t>12956/2024</t>
  </si>
  <si>
    <t xml:space="preserve">Црешево </t>
  </si>
  <si>
    <t>2200/1</t>
  </si>
  <si>
    <t>08-3404/1</t>
  </si>
  <si>
    <t>Ѓуре</t>
  </si>
  <si>
    <t>Ул. Павле Божинов бр. 46</t>
  </si>
  <si>
    <t>12489/2024</t>
  </si>
  <si>
    <t>08-3634/1</t>
  </si>
  <si>
    <t>Ивица</t>
  </si>
  <si>
    <t>Филиповски</t>
  </si>
  <si>
    <t>ул. Павле Божинов бр. 132</t>
  </si>
  <si>
    <t>12256/2024</t>
  </si>
  <si>
    <t xml:space="preserve">јачмен </t>
  </si>
  <si>
    <t>08-3516/1</t>
  </si>
  <si>
    <t xml:space="preserve">Стојман </t>
  </si>
  <si>
    <t>Николов</t>
  </si>
  <si>
    <t>ул.6 бр.35</t>
  </si>
  <si>
    <t>Комерцијална банка АД Скопје</t>
  </si>
  <si>
    <t>5504/2024</t>
  </si>
  <si>
    <t>08-3542/1</t>
  </si>
  <si>
    <t xml:space="preserve">Величко </t>
  </si>
  <si>
    <t>Насковски</t>
  </si>
  <si>
    <t>ул.1 бр.66</t>
  </si>
  <si>
    <t>13366/2024</t>
  </si>
  <si>
    <t>кромид</t>
  </si>
  <si>
    <t>бел најлон</t>
  </si>
  <si>
    <t>08-3663/1</t>
  </si>
  <si>
    <t xml:space="preserve">Даниел </t>
  </si>
  <si>
    <t>Поповски</t>
  </si>
  <si>
    <t>о405984450087</t>
  </si>
  <si>
    <t>ул.1  бр.8</t>
  </si>
  <si>
    <t>14027/2024</t>
  </si>
  <si>
    <t>29.07.2024</t>
  </si>
  <si>
    <t>3173/4</t>
  </si>
  <si>
    <t>3173/2</t>
  </si>
  <si>
    <t>3166/1</t>
  </si>
  <si>
    <t>913/2</t>
  </si>
  <si>
    <t>3174/2</t>
  </si>
  <si>
    <t>блитва</t>
  </si>
  <si>
    <t>08-3815/1</t>
  </si>
  <si>
    <t xml:space="preserve">Тодорче </t>
  </si>
  <si>
    <t xml:space="preserve">Божиновски </t>
  </si>
  <si>
    <t>ул.П.Божиновски бр.58</t>
  </si>
  <si>
    <t>Смилковци</t>
  </si>
  <si>
    <t>Стопанска Банка АД Скопје</t>
  </si>
  <si>
    <t>12160/2024</t>
  </si>
  <si>
    <t>3576/2</t>
  </si>
  <si>
    <t>зелена мрежа</t>
  </si>
  <si>
    <t>08-3487/1</t>
  </si>
  <si>
    <t xml:space="preserve">Младен </t>
  </si>
  <si>
    <t>Димовски</t>
  </si>
  <si>
    <t>ул.П.Божиновски бр.23</t>
  </si>
  <si>
    <t>13263/2024</t>
  </si>
  <si>
    <t>08-3553/1</t>
  </si>
  <si>
    <t xml:space="preserve">Томче </t>
  </si>
  <si>
    <t>Ангеловски</t>
  </si>
  <si>
    <t>ул.П.Божиновски бр.84а</t>
  </si>
  <si>
    <t>10660/2024</t>
  </si>
  <si>
    <t>3488/1</t>
  </si>
  <si>
    <t>3489/1</t>
  </si>
  <si>
    <t>3488/2</t>
  </si>
  <si>
    <t>3489/2</t>
  </si>
  <si>
    <t>08-3360/1</t>
  </si>
  <si>
    <t xml:space="preserve">Боби </t>
  </si>
  <si>
    <t>Лазаревски</t>
  </si>
  <si>
    <t>о201973450161</t>
  </si>
  <si>
    <t>ул.П.Божиновски бр.92</t>
  </si>
  <si>
    <t>13176/2024</t>
  </si>
  <si>
    <t>тритикале</t>
  </si>
  <si>
    <t>08-3551/1</t>
  </si>
  <si>
    <t xml:space="preserve">Светислав </t>
  </si>
  <si>
    <t>Урошевски</t>
  </si>
  <si>
    <t>ул.П.Божиновски бр.78</t>
  </si>
  <si>
    <t>10659/2024</t>
  </si>
  <si>
    <t>08-3554/1</t>
  </si>
  <si>
    <t>ул.П.Божиновски бр.148</t>
  </si>
  <si>
    <t>10661/2024</t>
  </si>
  <si>
    <t>пченка шекерец</t>
  </si>
  <si>
    <t>08-3453/1</t>
  </si>
  <si>
    <t xml:space="preserve">Цветан </t>
  </si>
  <si>
    <t>ул.П.Божиновски бр.89</t>
  </si>
  <si>
    <t>5899/2024</t>
  </si>
  <si>
    <t>08-3552/1</t>
  </si>
  <si>
    <t xml:space="preserve">Темелко </t>
  </si>
  <si>
    <t>ул.П.Божиновски бр.142</t>
  </si>
  <si>
    <t>11447/2024</t>
  </si>
  <si>
    <t>08-3789/1</t>
  </si>
  <si>
    <t xml:space="preserve">Сокол </t>
  </si>
  <si>
    <t>12073/2024</t>
  </si>
  <si>
    <t>магдонос</t>
  </si>
  <si>
    <t>08-3495/1</t>
  </si>
  <si>
    <t xml:space="preserve">Добре </t>
  </si>
  <si>
    <t>ул.П.Божиновски бр.108</t>
  </si>
  <si>
    <t>5898/2024</t>
  </si>
  <si>
    <t>3583/1</t>
  </si>
  <si>
    <t>3583/2</t>
  </si>
  <si>
    <t>08-3524/1</t>
  </si>
  <si>
    <t xml:space="preserve">Зоран </t>
  </si>
  <si>
    <t>Младеновски</t>
  </si>
  <si>
    <t>ул.П.Божиновски бр.57</t>
  </si>
  <si>
    <t>Халк банк Ад Скопје</t>
  </si>
  <si>
    <t>13539/2024</t>
  </si>
  <si>
    <t>лук</t>
  </si>
  <si>
    <t>08-3395/1</t>
  </si>
  <si>
    <t xml:space="preserve">Лозана </t>
  </si>
  <si>
    <t>Младеновска</t>
  </si>
  <si>
    <t>ул.П.Божиновски бр.55</t>
  </si>
  <si>
    <t>13186/2024</t>
  </si>
  <si>
    <t>08-3414/1</t>
  </si>
  <si>
    <t xml:space="preserve">Благица </t>
  </si>
  <si>
    <t>Антовска</t>
  </si>
  <si>
    <t>о411979455089</t>
  </si>
  <si>
    <t>ул.3  бр.9</t>
  </si>
  <si>
    <t>14141/2024</t>
  </si>
  <si>
    <t>30.07.2024</t>
  </si>
  <si>
    <t>44/1</t>
  </si>
  <si>
    <t>08-3415/1</t>
  </si>
  <si>
    <t xml:space="preserve">Стојанче </t>
  </si>
  <si>
    <t>Антовски</t>
  </si>
  <si>
    <t>14142/2024</t>
  </si>
  <si>
    <t>54/1</t>
  </si>
  <si>
    <t>563/1</t>
  </si>
  <si>
    <t>08-3726/1</t>
  </si>
  <si>
    <t xml:space="preserve">Борче </t>
  </si>
  <si>
    <t>Петковски</t>
  </si>
  <si>
    <t>o903964450005</t>
  </si>
  <si>
    <t>ул.3  бр.13</t>
  </si>
  <si>
    <t>12688/2024</t>
  </si>
  <si>
    <t>487/1</t>
  </si>
  <si>
    <t>08-3595/1</t>
  </si>
  <si>
    <t xml:space="preserve">Бранислав </t>
  </si>
  <si>
    <t>о610956450147</t>
  </si>
  <si>
    <t>ул. 3 бр.7</t>
  </si>
  <si>
    <t>14463/2024</t>
  </si>
  <si>
    <t>06.08.2024</t>
  </si>
  <si>
    <t>968/2</t>
  </si>
  <si>
    <t>222/1</t>
  </si>
  <si>
    <t>222/2</t>
  </si>
  <si>
    <t>08-3546/1</t>
  </si>
  <si>
    <t>Стоилковски</t>
  </si>
  <si>
    <t>ул.2  бр.8а</t>
  </si>
  <si>
    <t>12810/2024</t>
  </si>
  <si>
    <t>3170/1</t>
  </si>
  <si>
    <t>1079/1</t>
  </si>
  <si>
    <t>бамја</t>
  </si>
  <si>
    <t>1079/6</t>
  </si>
  <si>
    <t>08-3317/1</t>
  </si>
  <si>
    <t>ул.6  бр.119</t>
  </si>
  <si>
    <t>12957/2024</t>
  </si>
  <si>
    <t>08-3697/1</t>
  </si>
  <si>
    <t xml:space="preserve">Благоја </t>
  </si>
  <si>
    <t>Јовчевски</t>
  </si>
  <si>
    <t>ул.3  бр.11</t>
  </si>
  <si>
    <t>11931/2024</t>
  </si>
  <si>
    <t>08-3357/1</t>
  </si>
  <si>
    <t xml:space="preserve">Јасмина </t>
  </si>
  <si>
    <t>Ј.Соколовска</t>
  </si>
  <si>
    <t>о101978455191</t>
  </si>
  <si>
    <t>ул.3 бр.11</t>
  </si>
  <si>
    <t>12720/2024</t>
  </si>
  <si>
    <t>2267/2</t>
  </si>
  <si>
    <t>08-3492/1</t>
  </si>
  <si>
    <t xml:space="preserve">Славе </t>
  </si>
  <si>
    <t>ул.5 бр.36</t>
  </si>
  <si>
    <t>12634/2024</t>
  </si>
  <si>
    <t>08-3655/1</t>
  </si>
  <si>
    <t xml:space="preserve">Илија </t>
  </si>
  <si>
    <t>ул.5 бр.26</t>
  </si>
  <si>
    <t>16953/2024</t>
  </si>
  <si>
    <t>18.09.2024</t>
  </si>
  <si>
    <t xml:space="preserve">овес </t>
  </si>
  <si>
    <t>овес</t>
  </si>
  <si>
    <t>08-3741/1</t>
  </si>
  <si>
    <t xml:space="preserve">Цветко </t>
  </si>
  <si>
    <t>Божиновски</t>
  </si>
  <si>
    <t>ул.3 бр.4</t>
  </si>
  <si>
    <t>12013/2024</t>
  </si>
  <si>
    <t>1423/1</t>
  </si>
  <si>
    <t>08-3597/1</t>
  </si>
  <si>
    <t xml:space="preserve">Благој </t>
  </si>
  <si>
    <t>Анастасов</t>
  </si>
  <si>
    <t>ул.5  бр.34</t>
  </si>
  <si>
    <t>12708/2024</t>
  </si>
  <si>
    <t>2483/5</t>
  </si>
  <si>
    <t>соја</t>
  </si>
  <si>
    <t>08-3510/1</t>
  </si>
  <si>
    <t xml:space="preserve">Воја </t>
  </si>
  <si>
    <t>Крстевски</t>
  </si>
  <si>
    <t>08-3511/1</t>
  </si>
  <si>
    <t xml:space="preserve">Марјан </t>
  </si>
  <si>
    <t>Таневски</t>
  </si>
  <si>
    <t>08-3398/1</t>
  </si>
  <si>
    <t xml:space="preserve">Фотка </t>
  </si>
  <si>
    <t>Богатинова</t>
  </si>
  <si>
    <t>ул. 5 бр.18</t>
  </si>
  <si>
    <t>13287/2024</t>
  </si>
  <si>
    <t>17.07.2027</t>
  </si>
  <si>
    <t>нема</t>
  </si>
  <si>
    <t xml:space="preserve">Виолета </t>
  </si>
  <si>
    <t>Андонова</t>
  </si>
  <si>
    <t>ул.1 бр.22</t>
  </si>
  <si>
    <t>08-3728/1</t>
  </si>
  <si>
    <t>ул.3  бр.21</t>
  </si>
  <si>
    <t>11978/2024</t>
  </si>
  <si>
    <t>28.04.2024</t>
  </si>
  <si>
    <t>3300/2</t>
  </si>
  <si>
    <t>08-3719/1</t>
  </si>
  <si>
    <t>ул.2 бр.27</t>
  </si>
  <si>
    <t>12192/2024</t>
  </si>
  <si>
    <t>08-3749/1</t>
  </si>
  <si>
    <t xml:space="preserve">Дејанчо </t>
  </si>
  <si>
    <t>ул.2 бр.33</t>
  </si>
  <si>
    <t>13382/2024</t>
  </si>
  <si>
    <t>1098/2</t>
  </si>
  <si>
    <t>1098/3</t>
  </si>
  <si>
    <t>08-3339/1</t>
  </si>
  <si>
    <t>Трајановски</t>
  </si>
  <si>
    <t>ул.3 бр.34</t>
  </si>
  <si>
    <t>7732/2024</t>
  </si>
  <si>
    <t>08-3643/1</t>
  </si>
  <si>
    <t>ТТК Банка</t>
  </si>
  <si>
    <t>7690/2024</t>
  </si>
  <si>
    <t>08-3810/1</t>
  </si>
  <si>
    <t xml:space="preserve">Трајче </t>
  </si>
  <si>
    <t>Петрушевски</t>
  </si>
  <si>
    <t>08-3571/1</t>
  </si>
  <si>
    <t xml:space="preserve">Ленче </t>
  </si>
  <si>
    <t>Ѓорѓиевска</t>
  </si>
  <si>
    <t>ул. бр.10</t>
  </si>
  <si>
    <t>16845/2024</t>
  </si>
  <si>
    <t>16.09.2024</t>
  </si>
  <si>
    <t>3163/2</t>
  </si>
  <si>
    <t>08-3811/1</t>
  </si>
  <si>
    <t xml:space="preserve">Оливер </t>
  </si>
  <si>
    <t>08-3536/1</t>
  </si>
  <si>
    <t>Атанасовски</t>
  </si>
  <si>
    <t>ул.1  бр.3</t>
  </si>
  <si>
    <t>12652/2024</t>
  </si>
  <si>
    <t>08-3537/1</t>
  </si>
  <si>
    <t xml:space="preserve">Љупчо </t>
  </si>
  <si>
    <t>08-3800/1</t>
  </si>
  <si>
    <t>НЕМА</t>
  </si>
  <si>
    <t xml:space="preserve">Петко </t>
  </si>
  <si>
    <t>НЕМА ШТЕТИ</t>
  </si>
  <si>
    <t>УЛ.23 Октомври бр.15/26</t>
  </si>
  <si>
    <t>08-3528/1</t>
  </si>
  <si>
    <t>ул.1  бр.16</t>
  </si>
  <si>
    <t>13092/2024</t>
  </si>
  <si>
    <t>08-3418/1</t>
  </si>
  <si>
    <t xml:space="preserve">Ангеле </t>
  </si>
  <si>
    <t>Митевски</t>
  </si>
  <si>
    <t>ул.3 бр.47</t>
  </si>
  <si>
    <t>12453/2024</t>
  </si>
  <si>
    <t>08-3433/1</t>
  </si>
  <si>
    <t xml:space="preserve">Драгица </t>
  </si>
  <si>
    <t>Смилковска</t>
  </si>
  <si>
    <t>Централна кооперативна банка Ад Скопје</t>
  </si>
  <si>
    <t>13808/2024</t>
  </si>
  <si>
    <t>25.07.2024</t>
  </si>
  <si>
    <t>1180/1</t>
  </si>
  <si>
    <t xml:space="preserve"> </t>
  </si>
  <si>
    <t>08-3644/1</t>
  </si>
  <si>
    <t>о807963450063</t>
  </si>
  <si>
    <t>ул.3  бр.28</t>
  </si>
  <si>
    <t>17738/2024</t>
  </si>
  <si>
    <t>30.09.2024</t>
  </si>
  <si>
    <t>08-3376/1</t>
  </si>
  <si>
    <t>Ивковски</t>
  </si>
  <si>
    <t>о110974450097</t>
  </si>
  <si>
    <t>ул.П.Божинов бр.112</t>
  </si>
  <si>
    <t>14609/2024</t>
  </si>
  <si>
    <t>3584/1</t>
  </si>
  <si>
    <t>3584/2</t>
  </si>
  <si>
    <t>08-3479/1</t>
  </si>
  <si>
    <t>ул.П.Божинов бр.110</t>
  </si>
  <si>
    <t>13948/2024</t>
  </si>
  <si>
    <t>26.07.2024</t>
  </si>
  <si>
    <t>3588/1</t>
  </si>
  <si>
    <t>08-3480/1</t>
  </si>
  <si>
    <t xml:space="preserve">Јулијана </t>
  </si>
  <si>
    <t>Ивковска</t>
  </si>
  <si>
    <t>13295/2024</t>
  </si>
  <si>
    <t>08-3622/1</t>
  </si>
  <si>
    <t xml:space="preserve">Гоце </t>
  </si>
  <si>
    <t>ул.П.Божинов бр.90</t>
  </si>
  <si>
    <t>17473/2024</t>
  </si>
  <si>
    <t>25.09.2024</t>
  </si>
  <si>
    <t>3448/2</t>
  </si>
  <si>
    <t>08-3654/1</t>
  </si>
  <si>
    <t xml:space="preserve">Јовица </t>
  </si>
  <si>
    <t>o508990450025</t>
  </si>
  <si>
    <t>ул.3  бр.33</t>
  </si>
  <si>
    <t>12419/2024</t>
  </si>
  <si>
    <t>08-3365/1</t>
  </si>
  <si>
    <t>Бојан</t>
  </si>
  <si>
    <t>08-3688/1</t>
  </si>
  <si>
    <t>Блажевски</t>
  </si>
  <si>
    <t>ул.1  бр.7</t>
  </si>
  <si>
    <t>11910/2024</t>
  </si>
  <si>
    <t>08-3407/1</t>
  </si>
  <si>
    <t xml:space="preserve">Петре </t>
  </si>
  <si>
    <t>ул.3 бр.95</t>
  </si>
  <si>
    <t>13636/2024</t>
  </si>
  <si>
    <t>915/1</t>
  </si>
  <si>
    <t>08-3405/1</t>
  </si>
  <si>
    <t xml:space="preserve">Никола </t>
  </si>
  <si>
    <t>ул.3  бр.29</t>
  </si>
  <si>
    <t>12958/2024</t>
  </si>
  <si>
    <t>31/2</t>
  </si>
  <si>
    <t>526/1</t>
  </si>
  <si>
    <t>569/1</t>
  </si>
  <si>
    <t>590/1</t>
  </si>
  <si>
    <t>08-3689/1</t>
  </si>
  <si>
    <t xml:space="preserve">Стојан </t>
  </si>
  <si>
    <t>08-3739/1</t>
  </si>
  <si>
    <t xml:space="preserve">Златко </t>
  </si>
  <si>
    <t>Гелевски</t>
  </si>
  <si>
    <t>ул.3  бр.125</t>
  </si>
  <si>
    <t>12143/2024</t>
  </si>
  <si>
    <t>1969/2</t>
  </si>
  <si>
    <t>1287/1</t>
  </si>
  <si>
    <t>08-3746/1</t>
  </si>
  <si>
    <t xml:space="preserve">Роберт </t>
  </si>
  <si>
    <t>Јовановски</t>
  </si>
  <si>
    <t>ул.1  бр.40</t>
  </si>
  <si>
    <t>12088/2024</t>
  </si>
  <si>
    <t>2860/2</t>
  </si>
  <si>
    <t>2923/2</t>
  </si>
  <si>
    <t>2860/4</t>
  </si>
  <si>
    <t>1372/1</t>
  </si>
  <si>
    <t>тиква</t>
  </si>
  <si>
    <t>3215/1</t>
  </si>
  <si>
    <t>08-3677/1</t>
  </si>
  <si>
    <t xml:space="preserve">Моша </t>
  </si>
  <si>
    <t>08-3661/1</t>
  </si>
  <si>
    <t>ул.1  бр.18</t>
  </si>
  <si>
    <t>9955/2024</t>
  </si>
  <si>
    <t>3162/2</t>
  </si>
  <si>
    <t>08-3578/1</t>
  </si>
  <si>
    <t xml:space="preserve"> Трпковски</t>
  </si>
  <si>
    <t>ул.1  бр.29</t>
  </si>
  <si>
    <t>11324/2024</t>
  </si>
  <si>
    <t>13.07.2024</t>
  </si>
  <si>
    <t>3356/3</t>
  </si>
  <si>
    <t>08-3669/1</t>
  </si>
  <si>
    <t xml:space="preserve">Иванко </t>
  </si>
  <si>
    <t>Цветановски</t>
  </si>
  <si>
    <t>о601957450001</t>
  </si>
  <si>
    <t>ул.4  бр.4</t>
  </si>
  <si>
    <t>12324/2024</t>
  </si>
  <si>
    <t>08-3670/1</t>
  </si>
  <si>
    <t xml:space="preserve">Горан </t>
  </si>
  <si>
    <t>12283/2024</t>
  </si>
  <si>
    <t>08-3385/1</t>
  </si>
  <si>
    <t xml:space="preserve">Владо </t>
  </si>
  <si>
    <t>Димитриевски</t>
  </si>
  <si>
    <t>ул.1  бр.85</t>
  </si>
  <si>
    <t>14218/2024</t>
  </si>
  <si>
    <t>08-3442/1</t>
  </si>
  <si>
    <t>o103973450143</t>
  </si>
  <si>
    <t>ул.2 бр.7</t>
  </si>
  <si>
    <t>13473/2024</t>
  </si>
  <si>
    <t>08-3440/1</t>
  </si>
  <si>
    <t xml:space="preserve">Селам </t>
  </si>
  <si>
    <t>о511938455034</t>
  </si>
  <si>
    <t>ул.30  бр.1</t>
  </si>
  <si>
    <t>10613/2024</t>
  </si>
  <si>
    <t>185/4</t>
  </si>
  <si>
    <t>08-3436/1</t>
  </si>
  <si>
    <t xml:space="preserve">Хавуш </t>
  </si>
  <si>
    <t>Јашари</t>
  </si>
  <si>
    <t>ул.30  бр.27</t>
  </si>
  <si>
    <t>12299/2024</t>
  </si>
  <si>
    <t>08-3435/1</t>
  </si>
  <si>
    <t>о911982450031</t>
  </si>
  <si>
    <t>12288/2024</t>
  </si>
  <si>
    <t>08-3718/1</t>
  </si>
  <si>
    <t xml:space="preserve">Музафер </t>
  </si>
  <si>
    <t>о508950450111</t>
  </si>
  <si>
    <t>ул.30  бр.74</t>
  </si>
  <si>
    <t>10208/2024</t>
  </si>
  <si>
    <t>08-3434/1</t>
  </si>
  <si>
    <t xml:space="preserve">Шахадин </t>
  </si>
  <si>
    <t>о205992450135</t>
  </si>
  <si>
    <t>ул.30  бр.75</t>
  </si>
  <si>
    <t>12287/2024</t>
  </si>
  <si>
    <t>Стајковци вонград</t>
  </si>
  <si>
    <t>08-3616/1</t>
  </si>
  <si>
    <t xml:space="preserve">Џеваир </t>
  </si>
  <si>
    <t>Рахманов</t>
  </si>
  <si>
    <t>о902959450009</t>
  </si>
  <si>
    <t>ул.30  бр.58</t>
  </si>
  <si>
    <t>17736/2024</t>
  </si>
  <si>
    <t>708/1</t>
  </si>
  <si>
    <t>08-3771/1</t>
  </si>
  <si>
    <t xml:space="preserve">Сејди </t>
  </si>
  <si>
    <t>10254/2024</t>
  </si>
  <si>
    <t>08-3541/1</t>
  </si>
  <si>
    <t xml:space="preserve">Ариф </t>
  </si>
  <si>
    <t>Арифи</t>
  </si>
  <si>
    <t>о107956450054</t>
  </si>
  <si>
    <t>ул.30  бр.3</t>
  </si>
  <si>
    <t>270-700028214727</t>
  </si>
  <si>
    <t>10462/2024</t>
  </si>
  <si>
    <t>08-3770/1</t>
  </si>
  <si>
    <t xml:space="preserve">Ѓурсељ </t>
  </si>
  <si>
    <t>Имер</t>
  </si>
  <si>
    <t>ул.30  бр.2</t>
  </si>
  <si>
    <t>10200/2024</t>
  </si>
  <si>
    <t>08-3458/1</t>
  </si>
  <si>
    <t xml:space="preserve">Иљмије </t>
  </si>
  <si>
    <t>Ариф</t>
  </si>
  <si>
    <t>ул.30  бр.3а</t>
  </si>
  <si>
    <t>12405/2024</t>
  </si>
  <si>
    <t>ааа</t>
  </si>
  <si>
    <t>08-3609/1</t>
  </si>
  <si>
    <t xml:space="preserve">Бљерим </t>
  </si>
  <si>
    <t>Сејди</t>
  </si>
  <si>
    <t>ул.30  бр.2Б</t>
  </si>
  <si>
    <t>14358/2024</t>
  </si>
  <si>
    <t>08-3599/1</t>
  </si>
  <si>
    <t xml:space="preserve">Фезије </t>
  </si>
  <si>
    <t>14356/2024</t>
  </si>
  <si>
    <t>08-3611/1</t>
  </si>
  <si>
    <t xml:space="preserve">Фљорим </t>
  </si>
  <si>
    <t>ул.30  бр.49</t>
  </si>
  <si>
    <t>14357/2024</t>
  </si>
  <si>
    <t>08-3444/1</t>
  </si>
  <si>
    <t xml:space="preserve">Насер </t>
  </si>
  <si>
    <t>Сејдиев</t>
  </si>
  <si>
    <t>Стопанска Банка Ад Скопје</t>
  </si>
  <si>
    <t>13879/2024</t>
  </si>
  <si>
    <t>08-3497/1</t>
  </si>
  <si>
    <t xml:space="preserve">Бајрам </t>
  </si>
  <si>
    <t>Исенов</t>
  </si>
  <si>
    <t>ул.30  бр.73</t>
  </si>
  <si>
    <t>Инвестбанка Ад Скопје</t>
  </si>
  <si>
    <t>12777/2024</t>
  </si>
  <si>
    <t>08-3496/1</t>
  </si>
  <si>
    <t xml:space="preserve">Авдираман </t>
  </si>
  <si>
    <t>Ајдари</t>
  </si>
  <si>
    <t>ул.30  бр.19</t>
  </si>
  <si>
    <t>Стопанска Банка АД Скојпе</t>
  </si>
  <si>
    <t>12778/2024</t>
  </si>
  <si>
    <t xml:space="preserve">Ферди </t>
  </si>
  <si>
    <t>ул.30  бр.23</t>
  </si>
  <si>
    <t>Стопанска банка Ад Скопје</t>
  </si>
  <si>
    <t>15478/2024</t>
  </si>
  <si>
    <t>08-3343/1</t>
  </si>
  <si>
    <t xml:space="preserve">Неџмедин </t>
  </si>
  <si>
    <t>Рустемовски</t>
  </si>
  <si>
    <t>о202957450174</t>
  </si>
  <si>
    <t>ул.30  бр.101Г</t>
  </si>
  <si>
    <t>13491/2024</t>
  </si>
  <si>
    <t>с</t>
  </si>
  <si>
    <t>08-3559/1</t>
  </si>
  <si>
    <t xml:space="preserve">Бастри </t>
  </si>
  <si>
    <t>Зумбер</t>
  </si>
  <si>
    <t>о611991450164</t>
  </si>
  <si>
    <t>ул.30  бр.32</t>
  </si>
  <si>
    <t>11934/2024</t>
  </si>
  <si>
    <t>700/1</t>
  </si>
  <si>
    <t>700/2</t>
  </si>
  <si>
    <t>08-3701/1</t>
  </si>
  <si>
    <t>08-3707/1</t>
  </si>
  <si>
    <t xml:space="preserve">Шеваљ </t>
  </si>
  <si>
    <t>Хајрула</t>
  </si>
  <si>
    <t>ул.30  бр.22А</t>
  </si>
  <si>
    <t>10284/2024</t>
  </si>
  <si>
    <t>08-3782/1</t>
  </si>
  <si>
    <t xml:space="preserve">Нурџан </t>
  </si>
  <si>
    <t>Рушитовски</t>
  </si>
  <si>
    <t>ул.30  бр.5</t>
  </si>
  <si>
    <t>13065/2024</t>
  </si>
  <si>
    <t>08-3790/1</t>
  </si>
  <si>
    <t xml:space="preserve">Меџит </t>
  </si>
  <si>
    <t>ул.30  бр.9</t>
  </si>
  <si>
    <t>12113/2024</t>
  </si>
  <si>
    <t>08-3647/1</t>
  </si>
  <si>
    <t xml:space="preserve">Емри </t>
  </si>
  <si>
    <t>о310976450166</t>
  </si>
  <si>
    <t>ул.30  бр.10А</t>
  </si>
  <si>
    <t>14360/2024</t>
  </si>
  <si>
    <t>343/2</t>
  </si>
  <si>
    <t>343/3</t>
  </si>
  <si>
    <t>08-3569/1</t>
  </si>
  <si>
    <t xml:space="preserve">Идриз </t>
  </si>
  <si>
    <t>о901985450096</t>
  </si>
  <si>
    <t>14361/2024</t>
  </si>
  <si>
    <t>08-3547/1</t>
  </si>
  <si>
    <t xml:space="preserve">Севдиљ </t>
  </si>
  <si>
    <t>о8994450064</t>
  </si>
  <si>
    <t>ул.30  бр.8Б</t>
  </si>
  <si>
    <t>10286/2024</t>
  </si>
  <si>
    <t>740/1</t>
  </si>
  <si>
    <t>740/2</t>
  </si>
  <si>
    <t>08-3574/1</t>
  </si>
  <si>
    <t xml:space="preserve">Садуш </t>
  </si>
  <si>
    <t>ул.30  бр.4А</t>
  </si>
  <si>
    <t>12232/2024</t>
  </si>
  <si>
    <t>08-3558/1</t>
  </si>
  <si>
    <t>664/1</t>
  </si>
  <si>
    <t>340/1</t>
  </si>
  <si>
    <t>3765/1</t>
  </si>
  <si>
    <t xml:space="preserve">Рамадан </t>
  </si>
  <si>
    <t>ул.30  бр.4</t>
  </si>
  <si>
    <t>10240/2024</t>
  </si>
  <si>
    <t>3751/1</t>
  </si>
  <si>
    <t xml:space="preserve">Сељвер </t>
  </si>
  <si>
    <t>10528/2024</t>
  </si>
  <si>
    <t>825/1</t>
  </si>
  <si>
    <t>08-3563/1</t>
  </si>
  <si>
    <t xml:space="preserve">Селиме </t>
  </si>
  <si>
    <t>Ајруловска</t>
  </si>
  <si>
    <t>о501953455136</t>
  </si>
  <si>
    <t>ул.30  бр.30А</t>
  </si>
  <si>
    <t>12289/2024</t>
  </si>
  <si>
    <t>08-3368/1</t>
  </si>
  <si>
    <t xml:space="preserve">Игор </t>
  </si>
  <si>
    <t>Цветков</t>
  </si>
  <si>
    <t>о510979450190</t>
  </si>
  <si>
    <t>ул.Маџари  бр.50/1-5</t>
  </si>
  <si>
    <t>М.А.Ченто</t>
  </si>
  <si>
    <t>12244/2024</t>
  </si>
  <si>
    <t>08-3369/1</t>
  </si>
  <si>
    <t xml:space="preserve">Спасе </t>
  </si>
  <si>
    <t xml:space="preserve">ул.4  бр.38 </t>
  </si>
  <si>
    <t>12245/2024</t>
  </si>
  <si>
    <t>08-3683/1</t>
  </si>
  <si>
    <t xml:space="preserve">Недим </t>
  </si>
  <si>
    <t>ул.30  бр.16</t>
  </si>
  <si>
    <t>10119/2024</t>
  </si>
  <si>
    <t>ул.30  бр.30Б</t>
  </si>
  <si>
    <t>08-3457/1</t>
  </si>
  <si>
    <t xml:space="preserve">Алиме </t>
  </si>
  <si>
    <t>10868/2024</t>
  </si>
  <si>
    <t>08-3455/1</t>
  </si>
  <si>
    <t xml:space="preserve">Сенад </t>
  </si>
  <si>
    <t>10872/2024</t>
  </si>
  <si>
    <t>08-3712/1</t>
  </si>
  <si>
    <t>Мунибе</t>
  </si>
  <si>
    <t xml:space="preserve"> Ајрули</t>
  </si>
  <si>
    <t>о609979455008</t>
  </si>
  <si>
    <t>ул.30  бр.56</t>
  </si>
  <si>
    <t>10374/2024</t>
  </si>
  <si>
    <t>08-3686/1</t>
  </si>
  <si>
    <t xml:space="preserve">Ваиље </t>
  </si>
  <si>
    <t>Османова</t>
  </si>
  <si>
    <t>10506/2024</t>
  </si>
  <si>
    <t>08-3601/1</t>
  </si>
  <si>
    <t xml:space="preserve">Бекир </t>
  </si>
  <si>
    <t>Камбери</t>
  </si>
  <si>
    <t>ул.30  бр.26</t>
  </si>
  <si>
    <t>14426/2024</t>
  </si>
  <si>
    <t>08-3600/1</t>
  </si>
  <si>
    <t>Бајрам</t>
  </si>
  <si>
    <t xml:space="preserve"> Бекир</t>
  </si>
  <si>
    <t>ул.30  бр.22</t>
  </si>
  <si>
    <t>12700/2024</t>
  </si>
  <si>
    <t>08-3525/1</t>
  </si>
  <si>
    <t>Неџати</t>
  </si>
  <si>
    <t xml:space="preserve"> Лимановски</t>
  </si>
  <si>
    <t>ул.30  бр.1А</t>
  </si>
  <si>
    <t>13975/2024</t>
  </si>
  <si>
    <t>08-3556/1</t>
  </si>
  <si>
    <t xml:space="preserve">Сејхан </t>
  </si>
  <si>
    <t>ул.30  бр.95</t>
  </si>
  <si>
    <t>10545/2024</t>
  </si>
  <si>
    <t>760/9</t>
  </si>
  <si>
    <t>760/11</t>
  </si>
  <si>
    <t>08-3703/1</t>
  </si>
  <si>
    <t>Фидаји</t>
  </si>
  <si>
    <t xml:space="preserve"> Исени</t>
  </si>
  <si>
    <t>о703964450103</t>
  </si>
  <si>
    <t>511/2024</t>
  </si>
  <si>
    <t>11.07.2027</t>
  </si>
  <si>
    <t>08-3610/1</t>
  </si>
  <si>
    <t>17539/2024</t>
  </si>
  <si>
    <t>732/1</t>
  </si>
  <si>
    <t>08-3450/1</t>
  </si>
  <si>
    <t xml:space="preserve">Фаредин </t>
  </si>
  <si>
    <t>о102967450232</t>
  </si>
  <si>
    <t>ул.30  бр.29</t>
  </si>
  <si>
    <t>10167/2024</t>
  </si>
  <si>
    <t>08-3573/1</t>
  </si>
  <si>
    <t xml:space="preserve">Сами </t>
  </si>
  <si>
    <t>Рушитов</t>
  </si>
  <si>
    <t>ул.30  бр.36</t>
  </si>
  <si>
    <t>12972/2024</t>
  </si>
  <si>
    <t>08-3699/1</t>
  </si>
  <si>
    <t xml:space="preserve">Ведат </t>
  </si>
  <si>
    <t>Етхеми</t>
  </si>
  <si>
    <t>о812987450139</t>
  </si>
  <si>
    <t>10397/2024</t>
  </si>
  <si>
    <t>08-3794/1</t>
  </si>
  <si>
    <t xml:space="preserve">Земум </t>
  </si>
  <si>
    <t>Фејзула</t>
  </si>
  <si>
    <t>о501964450047</t>
  </si>
  <si>
    <t>ул.Беровска  бр.4/1-8</t>
  </si>
  <si>
    <t>Хиподром</t>
  </si>
  <si>
    <t>12112/2024</t>
  </si>
  <si>
    <t>08-3773/1</t>
  </si>
  <si>
    <t>Ванчо</t>
  </si>
  <si>
    <t>арх.број</t>
  </si>
  <si>
    <t>Датум</t>
  </si>
  <si>
    <t>записник</t>
  </si>
  <si>
    <t>населено место</t>
  </si>
  <si>
    <t>тел.број</t>
  </si>
  <si>
    <t>јавено</t>
  </si>
  <si>
    <t>забелешки</t>
  </si>
  <si>
    <t>078/996-936</t>
  </si>
  <si>
    <t>11.09.2024</t>
  </si>
  <si>
    <t>Се откажува, 30.09.2024</t>
  </si>
  <si>
    <t>070/526-738</t>
  </si>
  <si>
    <t>070/364-036</t>
  </si>
  <si>
    <t>јавено 30.09.2024, НЕКОМПЛЕТЕН</t>
  </si>
  <si>
    <t>071/212-316</t>
  </si>
  <si>
    <t>070/606-050</t>
  </si>
  <si>
    <t>078/447-246</t>
  </si>
  <si>
    <t>072/215-148</t>
  </si>
  <si>
    <t>на договорено со ќерка му за увид не дојде, потоа беше недостапен</t>
  </si>
  <si>
    <t>го нема предметот и дополна, има само записник</t>
  </si>
  <si>
    <t>072/209-352</t>
  </si>
  <si>
    <t xml:space="preserve">јавено, </t>
  </si>
  <si>
    <t>не е заверена Изјавата</t>
  </si>
  <si>
    <t>Славе</t>
  </si>
  <si>
    <t>Стоилевски</t>
  </si>
  <si>
    <t>Пеце</t>
  </si>
  <si>
    <t>Љубе</t>
  </si>
  <si>
    <t>Ацо</t>
  </si>
  <si>
    <t>Ѓорѓиевски</t>
  </si>
  <si>
    <t>Сузана</t>
  </si>
  <si>
    <t>Павловска</t>
  </si>
  <si>
    <t>Момчило</t>
  </si>
  <si>
    <t>Николовски</t>
  </si>
  <si>
    <t>Зафировски</t>
  </si>
  <si>
    <t>Павловски</t>
  </si>
  <si>
    <t>Стојан</t>
  </si>
  <si>
    <t>Гоце</t>
  </si>
  <si>
    <t xml:space="preserve"> Ѓорѓијовски</t>
  </si>
  <si>
    <t>Димовска</t>
  </si>
  <si>
    <t>Валентина</t>
  </si>
  <si>
    <t>Стојанова Ивановиќ</t>
  </si>
  <si>
    <t>Велче</t>
  </si>
  <si>
    <t>Горан</t>
  </si>
  <si>
    <t>Тодоровски</t>
  </si>
  <si>
    <t>Веселинка</t>
  </si>
  <si>
    <t>цреша</t>
  </si>
  <si>
    <t>Миќи</t>
  </si>
  <si>
    <t>Младен</t>
  </si>
  <si>
    <t>Борис</t>
  </si>
  <si>
    <t>Ѓорѓи</t>
  </si>
  <si>
    <t>Орде</t>
  </si>
  <si>
    <t>Тони</t>
  </si>
  <si>
    <t>Бојаџиевски</t>
  </si>
  <si>
    <t>Слободанка</t>
  </si>
  <si>
    <t>Костоска</t>
  </si>
  <si>
    <t>Славчо</t>
  </si>
  <si>
    <t>Цветковска</t>
  </si>
  <si>
    <t>Цветан</t>
  </si>
  <si>
    <t>Драганче</t>
  </si>
  <si>
    <t>Славица</t>
  </si>
  <si>
    <t>Дамбева</t>
  </si>
  <si>
    <t>Ѓорѓија</t>
  </si>
  <si>
    <t>Маневски</t>
  </si>
  <si>
    <t>Рамадани</t>
  </si>
  <si>
    <t>Исуф</t>
  </si>
  <si>
    <t>Стевковски</t>
  </si>
  <si>
    <t>Гојче</t>
  </si>
  <si>
    <t>Божидар</t>
  </si>
  <si>
    <t>Гијовски</t>
  </si>
  <si>
    <t>Благоја</t>
  </si>
  <si>
    <t>Панче</t>
  </si>
  <si>
    <t>Бошковски</t>
  </si>
  <si>
    <t xml:space="preserve">Ајдаров </t>
  </si>
  <si>
    <t>Насер</t>
  </si>
  <si>
    <t>Бранко</t>
  </si>
  <si>
    <t>Старо Скопје</t>
  </si>
  <si>
    <t>морков</t>
  </si>
  <si>
    <t>Ристовски</t>
  </si>
  <si>
    <t>Самоил</t>
  </si>
  <si>
    <t>Митковски</t>
  </si>
  <si>
    <t>Спасо</t>
  </si>
  <si>
    <t>Здравковска</t>
  </si>
  <si>
    <t xml:space="preserve">Весна </t>
  </si>
  <si>
    <t>Стевковска</t>
  </si>
  <si>
    <t>Тона</t>
  </si>
  <si>
    <t>Томевска</t>
  </si>
  <si>
    <t>Даринка</t>
  </si>
  <si>
    <t>Тодевски</t>
  </si>
  <si>
    <t>Душан</t>
  </si>
  <si>
    <t xml:space="preserve">домат </t>
  </si>
  <si>
    <t>Ќемал</t>
  </si>
  <si>
    <t>Трубарево</t>
  </si>
  <si>
    <t>Реџепи</t>
  </si>
  <si>
    <t>Муаз</t>
  </si>
  <si>
    <t>Дем</t>
  </si>
  <si>
    <t>Шакир</t>
  </si>
  <si>
    <t>Аган</t>
  </si>
  <si>
    <t>Али</t>
  </si>
  <si>
    <t>Стојчевски</t>
  </si>
  <si>
    <t>Трајче</t>
  </si>
  <si>
    <t>Додевска</t>
  </si>
  <si>
    <t>Јасминка</t>
  </si>
  <si>
    <t>Стојановска</t>
  </si>
  <si>
    <t>Елица</t>
  </si>
  <si>
    <t>Панев</t>
  </si>
  <si>
    <t>Димитрија</t>
  </si>
  <si>
    <t xml:space="preserve"> домат</t>
  </si>
  <si>
    <t>Благе</t>
  </si>
  <si>
    <t>Јовевска</t>
  </si>
  <si>
    <t>Аница</t>
  </si>
  <si>
    <t>Илијевски</t>
  </si>
  <si>
    <t>Павле</t>
  </si>
  <si>
    <t>Дејан</t>
  </si>
  <si>
    <t>Кирил</t>
  </si>
  <si>
    <t>Савевски</t>
  </si>
  <si>
    <t>Лазо</t>
  </si>
  <si>
    <t>Божиновска</t>
  </si>
  <si>
    <t>Маријана</t>
  </si>
  <si>
    <t>Коце</t>
  </si>
  <si>
    <t>Ќиро</t>
  </si>
  <si>
    <t xml:space="preserve">Булачани </t>
  </si>
  <si>
    <t>Игор</t>
  </si>
  <si>
    <t>Тоде</t>
  </si>
  <si>
    <t>домат шери</t>
  </si>
  <si>
    <t>Александар</t>
  </si>
  <si>
    <t>Муртезани</t>
  </si>
  <si>
    <t>Кенан</t>
  </si>
  <si>
    <t>Манев</t>
  </si>
  <si>
    <t>Ѓоргиевски</t>
  </si>
  <si>
    <t>Пешовски</t>
  </si>
  <si>
    <t>Вељко</t>
  </si>
  <si>
    <t>Стефковска</t>
  </si>
  <si>
    <t xml:space="preserve">Елена </t>
  </si>
  <si>
    <t xml:space="preserve">Венцислав </t>
  </si>
  <si>
    <t>Сарафиновски</t>
  </si>
  <si>
    <t>Филип</t>
  </si>
  <si>
    <t>Ибишев</t>
  </si>
  <si>
    <t>Фердинант</t>
  </si>
  <si>
    <t>Тасевски</t>
  </si>
  <si>
    <t>Решат</t>
  </si>
  <si>
    <t xml:space="preserve">Владе </t>
  </si>
  <si>
    <t>Лазаревска</t>
  </si>
  <si>
    <t>Злата</t>
  </si>
  <si>
    <t>Ѓорги</t>
  </si>
  <si>
    <t>Џемаил</t>
  </si>
  <si>
    <t>Максутовски</t>
  </si>
  <si>
    <t>Фадил</t>
  </si>
  <si>
    <t>Цоневски</t>
  </si>
  <si>
    <t>Богатин</t>
  </si>
  <si>
    <t>Ајдаровски</t>
  </si>
  <si>
    <t>Исни</t>
  </si>
  <si>
    <t>Бастри</t>
  </si>
  <si>
    <t>Бесир</t>
  </si>
  <si>
    <t xml:space="preserve">Велче </t>
  </si>
  <si>
    <t>Синани</t>
  </si>
  <si>
    <t>Љиридон</t>
  </si>
  <si>
    <t>Нуриамет</t>
  </si>
  <si>
    <t>Салих</t>
  </si>
  <si>
    <t>Рамадан</t>
  </si>
  <si>
    <t>Алији</t>
  </si>
  <si>
    <t>Џемаљедин</t>
  </si>
  <si>
    <t xml:space="preserve"> Спасовски</t>
  </si>
  <si>
    <t>Митре</t>
  </si>
  <si>
    <t xml:space="preserve">Бранко </t>
  </si>
  <si>
    <t>Тасевска</t>
  </si>
  <si>
    <t xml:space="preserve">Ружица </t>
  </si>
  <si>
    <t>Богдановски</t>
  </si>
  <si>
    <t xml:space="preserve">Игорче </t>
  </si>
  <si>
    <t>Серафимовски</t>
  </si>
  <si>
    <t>Златко</t>
  </si>
  <si>
    <t>Велковски</t>
  </si>
  <si>
    <t>Никола</t>
  </si>
  <si>
    <t>Бобан</t>
  </si>
  <si>
    <t xml:space="preserve">Оливера </t>
  </si>
  <si>
    <t>Исмани</t>
  </si>
  <si>
    <t>Фаик</t>
  </si>
  <si>
    <t>Димче</t>
  </si>
  <si>
    <t>ул. 1  бр. 1</t>
  </si>
  <si>
    <t>НЕКОМЛЕТЕН</t>
  </si>
  <si>
    <t>08-3708/1</t>
  </si>
  <si>
    <t>ул. Павле Божинов бр. 71</t>
  </si>
  <si>
    <t>12107/2024</t>
  </si>
  <si>
    <t xml:space="preserve">Принос по ха/стебло/пенушка </t>
  </si>
  <si>
    <t>Цена по килограм во денари ЗПИС 2024</t>
  </si>
  <si>
    <t>вишна</t>
  </si>
  <si>
    <t>дуња</t>
  </si>
  <si>
    <t>јапонско јаболко</t>
  </si>
  <si>
    <t xml:space="preserve">киви </t>
  </si>
  <si>
    <t>мушмула</t>
  </si>
  <si>
    <t>смоква</t>
  </si>
  <si>
    <t>бадем</t>
  </si>
  <si>
    <t>киви</t>
  </si>
  <si>
    <t>Принос по оштетена површина</t>
  </si>
  <si>
    <t>Износ по оштетена површина</t>
  </si>
  <si>
    <t xml:space="preserve">бел најлон </t>
  </si>
  <si>
    <t>лимон</t>
  </si>
  <si>
    <t>Износ намален за 30% за дополнителни трошоци</t>
  </si>
  <si>
    <t>тиквичка</t>
  </si>
  <si>
    <t>лозје трпезно</t>
  </si>
  <si>
    <t>лозје винско</t>
  </si>
  <si>
    <t>пченка сточна</t>
  </si>
  <si>
    <r>
      <t>Површина во м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/дрва/пенушки</t>
    </r>
  </si>
  <si>
    <t>Површина во м2/дрва/пенушки</t>
  </si>
  <si>
    <t xml:space="preserve">лозје винско </t>
  </si>
  <si>
    <t xml:space="preserve">орев </t>
  </si>
  <si>
    <t xml:space="preserve">лешник </t>
  </si>
  <si>
    <t>Износ за исплата</t>
  </si>
  <si>
    <t>Ружица</t>
  </si>
  <si>
    <t>Генекс Фруит ДООЕЛ</t>
  </si>
  <si>
    <t xml:space="preserve">Свети Крст-Родина ЗЗ
</t>
  </si>
  <si>
    <t>Просечен три годишен принос на КП за посеви или насади во кг</t>
  </si>
  <si>
    <t xml:space="preserve">Просечна цена по килограм </t>
  </si>
  <si>
    <t>Пресметковна вредност на штети во денари</t>
  </si>
  <si>
    <t>Износ намален за 20% за нереализирана пресметковна вредност на штети намалени за трошоци на нереализиран род во денари</t>
  </si>
  <si>
    <t>Износ намален за 20% за нереализирана пресметковна вредност на штети намалени за трошоци на нереализиран род во илјади денари</t>
  </si>
  <si>
    <t>3116/3</t>
  </si>
  <si>
    <t>2263/1</t>
  </si>
  <si>
    <t>3150/2</t>
  </si>
  <si>
    <t>3116/2</t>
  </si>
  <si>
    <t>2227/2</t>
  </si>
  <si>
    <t>293/2</t>
  </si>
  <si>
    <t>3166/2</t>
  </si>
  <si>
    <t>2826 и 2828</t>
  </si>
  <si>
    <t>2892, 1129, 1159, 2155</t>
  </si>
  <si>
    <t>3946/2</t>
  </si>
  <si>
    <t>3401/1</t>
  </si>
  <si>
    <t>3401/2</t>
  </si>
  <si>
    <t>3674/3</t>
  </si>
  <si>
    <t>129/1</t>
  </si>
  <si>
    <t>3100/1</t>
  </si>
  <si>
    <t>3347/1</t>
  </si>
  <si>
    <t>1426/4</t>
  </si>
  <si>
    <t>2342/5</t>
  </si>
  <si>
    <t>2857/1</t>
  </si>
  <si>
    <t>2594/1</t>
  </si>
  <si>
    <t>3170/2</t>
  </si>
  <si>
    <t>1342/1</t>
  </si>
  <si>
    <t>1342/7</t>
  </si>
  <si>
    <t>1342/6</t>
  </si>
  <si>
    <t>938/5</t>
  </si>
  <si>
    <t>938/6</t>
  </si>
  <si>
    <t>3588/3</t>
  </si>
  <si>
    <t>3589/2</t>
  </si>
  <si>
    <t>3100/2</t>
  </si>
  <si>
    <t>3100/3</t>
  </si>
  <si>
    <t>2412/2</t>
  </si>
  <si>
    <t>2320/1</t>
  </si>
  <si>
    <t>2367/2</t>
  </si>
  <si>
    <t>3178/8</t>
  </si>
  <si>
    <t>3178/4</t>
  </si>
  <si>
    <t>3178/3</t>
  </si>
  <si>
    <t>3178/1</t>
  </si>
  <si>
    <t>3183/1</t>
  </si>
  <si>
    <t>3183/3</t>
  </si>
  <si>
    <t>3183/4</t>
  </si>
  <si>
    <t>3183/5</t>
  </si>
  <si>
    <t>3183/6</t>
  </si>
  <si>
    <t>3177/3</t>
  </si>
  <si>
    <t>584/3</t>
  </si>
  <si>
    <t>768/2</t>
  </si>
  <si>
    <t>656/1</t>
  </si>
  <si>
    <t>936/2</t>
  </si>
  <si>
    <t>3635/1</t>
  </si>
  <si>
    <t>3634/1</t>
  </si>
  <si>
    <t>3634/2</t>
  </si>
  <si>
    <t>3550/2</t>
  </si>
  <si>
    <t>3163/1</t>
  </si>
  <si>
    <t>2854/1</t>
  </si>
  <si>
    <t>3140/3</t>
  </si>
  <si>
    <t>2215/1</t>
  </si>
  <si>
    <t>2215/2</t>
  </si>
  <si>
    <t>3666/3</t>
  </si>
  <si>
    <t>1256/1</t>
  </si>
  <si>
    <t>1256/2</t>
  </si>
  <si>
    <t>3381/1</t>
  </si>
  <si>
    <t>3635/3</t>
  </si>
  <si>
    <t>904/3</t>
  </si>
  <si>
    <t>904/5</t>
  </si>
  <si>
    <t>3594/1</t>
  </si>
  <si>
    <t>3594/2</t>
  </si>
  <si>
    <t>3694/2</t>
  </si>
  <si>
    <t>2473/1</t>
  </si>
  <si>
    <t>2473/2</t>
  </si>
  <si>
    <t>2473/3</t>
  </si>
  <si>
    <t>72/4</t>
  </si>
  <si>
    <t>831/1</t>
  </si>
  <si>
    <t>72/1</t>
  </si>
  <si>
    <t>810/1</t>
  </si>
  <si>
    <t>864/1</t>
  </si>
  <si>
    <t>864/2</t>
  </si>
  <si>
    <t>838/2</t>
  </si>
  <si>
    <t>3966/2</t>
  </si>
  <si>
    <t>3103/1</t>
  </si>
  <si>
    <t>3106/10</t>
  </si>
  <si>
    <t>3106/9</t>
  </si>
  <si>
    <t>3748/5</t>
  </si>
  <si>
    <t>3028/1</t>
  </si>
  <si>
    <t>306/1</t>
  </si>
  <si>
    <t>3356/1</t>
  </si>
  <si>
    <t>543/2</t>
  </si>
  <si>
    <t>793/1</t>
  </si>
  <si>
    <t>407/3</t>
  </si>
  <si>
    <t>407/2</t>
  </si>
  <si>
    <t>334/1</t>
  </si>
  <si>
    <t>538/1</t>
  </si>
  <si>
    <t>2572/1</t>
  </si>
  <si>
    <t>124/6</t>
  </si>
  <si>
    <t>3412/1</t>
  </si>
  <si>
    <t>3412/2</t>
  </si>
  <si>
    <t>925/2</t>
  </si>
  <si>
    <t>297/1</t>
  </si>
  <si>
    <t>546/6</t>
  </si>
  <si>
    <t>696/1</t>
  </si>
  <si>
    <t>607/3</t>
  </si>
  <si>
    <t>619/3</t>
  </si>
  <si>
    <t>392/1</t>
  </si>
  <si>
    <t>3183/2</t>
  </si>
  <si>
    <t>3801/11</t>
  </si>
  <si>
    <t>3801/12</t>
  </si>
  <si>
    <t>3801/4</t>
  </si>
  <si>
    <t>3592/4</t>
  </si>
  <si>
    <t>3393/1</t>
  </si>
  <si>
    <t>1373/1</t>
  </si>
  <si>
    <t>1352/1</t>
  </si>
  <si>
    <t>3189/1</t>
  </si>
  <si>
    <t>2850/1</t>
  </si>
  <si>
    <t>2927/2</t>
  </si>
  <si>
    <t>1415/1</t>
  </si>
  <si>
    <t>3770/1</t>
  </si>
  <si>
    <t>576/1</t>
  </si>
  <si>
    <t>576/2</t>
  </si>
  <si>
    <t>2955/2</t>
  </si>
  <si>
    <t>2955/3</t>
  </si>
  <si>
    <t>2953/3</t>
  </si>
  <si>
    <t>2955/4</t>
  </si>
  <si>
    <t>3924/1</t>
  </si>
  <si>
    <t>72/2</t>
  </si>
  <si>
    <t>837/1</t>
  </si>
  <si>
    <t>836/3</t>
  </si>
  <si>
    <t>836/2</t>
  </si>
  <si>
    <t>836/1</t>
  </si>
  <si>
    <t>463/1</t>
  </si>
  <si>
    <t>1240/1</t>
  </si>
  <si>
    <t>3116/1</t>
  </si>
  <si>
    <t>1723/1</t>
  </si>
  <si>
    <t>75/1</t>
  </si>
  <si>
    <t>2208/4</t>
  </si>
  <si>
    <t>2209/1</t>
  </si>
  <si>
    <t>2191/3</t>
  </si>
  <si>
    <t>3407/2</t>
  </si>
  <si>
    <t>657/5</t>
  </si>
  <si>
    <t>657/1</t>
  </si>
  <si>
    <t>656/3</t>
  </si>
  <si>
    <t>657/3</t>
  </si>
  <si>
    <t>657/4</t>
  </si>
  <si>
    <t>654/1</t>
  </si>
  <si>
    <t>654/2</t>
  </si>
  <si>
    <t>571/1</t>
  </si>
  <si>
    <t>693/1</t>
  </si>
  <si>
    <t>691/1</t>
  </si>
  <si>
    <t>693/2</t>
  </si>
  <si>
    <t>693/3</t>
  </si>
  <si>
    <t>898/1</t>
  </si>
  <si>
    <t>898/8</t>
  </si>
  <si>
    <t>3145/2</t>
  </si>
  <si>
    <t>3095/3</t>
  </si>
  <si>
    <t>54/4</t>
  </si>
  <si>
    <t>2220/1</t>
  </si>
  <si>
    <t>2252/2</t>
  </si>
  <si>
    <t>882/1</t>
  </si>
  <si>
    <t>882/2</t>
  </si>
  <si>
    <t>405/1</t>
  </si>
  <si>
    <t>790/4</t>
  </si>
  <si>
    <t>790/1</t>
  </si>
  <si>
    <t>790/3</t>
  </si>
  <si>
    <t>11609/1</t>
  </si>
  <si>
    <t>11609/2</t>
  </si>
  <si>
    <t>11620/1</t>
  </si>
  <si>
    <t>11620/2</t>
  </si>
  <si>
    <t>11712/1</t>
  </si>
  <si>
    <t>12868/6</t>
  </si>
  <si>
    <t>302/1</t>
  </si>
  <si>
    <t>281/5</t>
  </si>
  <si>
    <t>281/8</t>
  </si>
  <si>
    <t>401/3</t>
  </si>
  <si>
    <t>401/6</t>
  </si>
  <si>
    <t>31/1</t>
  </si>
  <si>
    <t>1362/1</t>
  </si>
  <si>
    <t>1362/2</t>
  </si>
  <si>
    <t>907/1</t>
  </si>
  <si>
    <t>Број на КП по имотен лист</t>
  </si>
  <si>
    <t>Износ за исплата во илјади денари</t>
  </si>
  <si>
    <t>Синѓелиќ</t>
  </si>
  <si>
    <t>1426/5</t>
  </si>
  <si>
    <t>2342/6</t>
  </si>
  <si>
    <t>3170/3</t>
  </si>
  <si>
    <t>Блaгојче</t>
  </si>
  <si>
    <t>сточен грашoк</t>
  </si>
  <si>
    <t>Калинка</t>
  </si>
  <si>
    <t xml:space="preserve">Петровска </t>
  </si>
  <si>
    <t xml:space="preserve">1342/3, 1344 и 1342/4 </t>
  </si>
  <si>
    <r>
      <t>Површина во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на посеви/број на овошни и лозови насади плус магдонос, марула и пченка шеќерец</t>
    </r>
  </si>
  <si>
    <t>Вид на земјоделска култура или посев/овошен и лозов насад</t>
  </si>
  <si>
    <t>2227/3</t>
  </si>
  <si>
    <t>2227/4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</si>
</sst>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 tint="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right" wrapText="1"/>
    </xf>
    <xf numFmtId="1" fontId="2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4" borderId="0" xfId="0" applyFill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" fontId="0" fillId="6" borderId="1" xfId="0" applyNumberFormat="1" applyFill="1" applyBorder="1" applyAlignment="1">
      <alignment horizontal="right"/>
    </xf>
    <xf numFmtId="0" fontId="0" fillId="6" borderId="1" xfId="0" applyFill="1" applyBorder="1"/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0" fontId="0" fillId="10" borderId="0" xfId="0" applyFill="1"/>
    <xf numFmtId="0" fontId="10" fillId="1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0" fillId="10" borderId="1" xfId="0" applyFont="1" applyFill="1" applyBorder="1" applyAlignment="1">
      <alignment horizontal="left" wrapText="1"/>
    </xf>
    <xf numFmtId="1" fontId="10" fillId="1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24" fillId="10" borderId="1" xfId="0" applyFont="1" applyFill="1" applyBorder="1" applyAlignment="1">
      <alignment horizontal="right" wrapText="1"/>
    </xf>
    <xf numFmtId="0" fontId="10" fillId="10" borderId="1" xfId="0" applyFont="1" applyFill="1" applyBorder="1" applyAlignment="1">
      <alignment horizontal="right" wrapText="1"/>
    </xf>
    <xf numFmtId="14" fontId="10" fillId="10" borderId="1" xfId="0" applyNumberFormat="1" applyFont="1" applyFill="1" applyBorder="1" applyAlignment="1">
      <alignment horizontal="right" wrapText="1"/>
    </xf>
    <xf numFmtId="0" fontId="10" fillId="10" borderId="0" xfId="0" applyFont="1" applyFill="1"/>
    <xf numFmtId="0" fontId="10" fillId="0" borderId="0" xfId="0" applyFont="1"/>
    <xf numFmtId="0" fontId="0" fillId="10" borderId="1" xfId="0" applyFill="1" applyBorder="1" applyAlignment="1">
      <alignment horizontal="left" wrapText="1"/>
    </xf>
    <xf numFmtId="1" fontId="0" fillId="10" borderId="1" xfId="0" applyNumberFormat="1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14" fontId="0" fillId="10" borderId="1" xfId="0" applyNumberFormat="1" applyFill="1" applyBorder="1" applyAlignment="1">
      <alignment horizontal="right" wrapText="1"/>
    </xf>
    <xf numFmtId="0" fontId="0" fillId="8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0" fontId="0" fillId="10" borderId="1" xfId="0" applyFill="1" applyBorder="1" applyAlignment="1">
      <alignment horizontal="center" wrapText="1"/>
    </xf>
    <xf numFmtId="0" fontId="26" fillId="10" borderId="1" xfId="0" applyFont="1" applyFill="1" applyBorder="1" applyAlignment="1">
      <alignment horizontal="right" wrapText="1"/>
    </xf>
    <xf numFmtId="0" fontId="26" fillId="10" borderId="1" xfId="0" applyFont="1" applyFill="1" applyBorder="1" applyAlignment="1">
      <alignment horizontal="left" wrapText="1"/>
    </xf>
    <xf numFmtId="1" fontId="26" fillId="10" borderId="1" xfId="0" applyNumberFormat="1" applyFont="1" applyFill="1" applyBorder="1" applyAlignment="1">
      <alignment horizontal="right" wrapText="1"/>
    </xf>
    <xf numFmtId="1" fontId="24" fillId="10" borderId="1" xfId="0" applyNumberFormat="1" applyFont="1" applyFill="1" applyBorder="1" applyAlignment="1">
      <alignment horizontal="right" wrapText="1"/>
    </xf>
    <xf numFmtId="0" fontId="22" fillId="10" borderId="1" xfId="0" applyFont="1" applyFill="1" applyBorder="1" applyAlignment="1">
      <alignment horizontal="right" wrapText="1"/>
    </xf>
    <xf numFmtId="14" fontId="24" fillId="10" borderId="1" xfId="0" applyNumberFormat="1" applyFont="1" applyFill="1" applyBorder="1" applyAlignment="1">
      <alignment horizontal="right" wrapText="1"/>
    </xf>
    <xf numFmtId="0" fontId="0" fillId="10" borderId="1" xfId="0" applyFont="1" applyFill="1" applyBorder="1" applyAlignment="1">
      <alignment horizontal="left" wrapText="1"/>
    </xf>
    <xf numFmtId="0" fontId="23" fillId="10" borderId="1" xfId="0" applyFont="1" applyFill="1" applyBorder="1" applyAlignment="1">
      <alignment horizontal="right" wrapText="1"/>
    </xf>
    <xf numFmtId="0" fontId="0" fillId="10" borderId="1" xfId="0" applyFont="1" applyFill="1" applyBorder="1" applyAlignment="1">
      <alignment horizontal="right" wrapText="1"/>
    </xf>
    <xf numFmtId="14" fontId="0" fillId="10" borderId="1" xfId="0" applyNumberFormat="1" applyFont="1" applyFill="1" applyBorder="1" applyAlignment="1">
      <alignment horizontal="right" wrapText="1"/>
    </xf>
    <xf numFmtId="1" fontId="0" fillId="10" borderId="1" xfId="0" applyNumberFormat="1" applyFont="1" applyFill="1" applyBorder="1" applyAlignment="1">
      <alignment horizontal="right" wrapText="1"/>
    </xf>
    <xf numFmtId="0" fontId="0" fillId="8" borderId="0" xfId="0" applyFill="1"/>
    <xf numFmtId="1" fontId="26" fillId="10" borderId="1" xfId="0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26" fillId="10" borderId="1" xfId="0" applyFont="1" applyFill="1" applyBorder="1" applyAlignment="1">
      <alignment horizontal="left"/>
    </xf>
    <xf numFmtId="1" fontId="0" fillId="10" borderId="1" xfId="0" applyNumberFormat="1" applyFont="1" applyFill="1" applyBorder="1" applyAlignment="1">
      <alignment horizontal="right"/>
    </xf>
    <xf numFmtId="14" fontId="0" fillId="10" borderId="1" xfId="0" applyNumberFormat="1" applyFill="1" applyBorder="1" applyAlignment="1">
      <alignment horizontal="right"/>
    </xf>
    <xf numFmtId="0" fontId="25" fillId="10" borderId="1" xfId="0" applyFont="1" applyFill="1" applyBorder="1" applyAlignment="1">
      <alignment horizontal="right" wrapText="1"/>
    </xf>
    <xf numFmtId="14" fontId="26" fillId="10" borderId="1" xfId="0" applyNumberFormat="1" applyFont="1" applyFill="1" applyBorder="1" applyAlignment="1">
      <alignment horizontal="right" wrapText="1"/>
    </xf>
    <xf numFmtId="0" fontId="0" fillId="0" borderId="1" xfId="0" applyFont="1" applyBorder="1"/>
    <xf numFmtId="0" fontId="0" fillId="10" borderId="1" xfId="0" applyFont="1" applyFill="1" applyBorder="1" applyAlignment="1">
      <alignment horizontal="center"/>
    </xf>
    <xf numFmtId="0" fontId="10" fillId="0" borderId="1" xfId="0" applyFont="1" applyBorder="1"/>
    <xf numFmtId="0" fontId="23" fillId="10" borderId="0" xfId="0" applyFont="1" applyFill="1" applyBorder="1" applyAlignment="1">
      <alignment horizontal="right" wrapText="1"/>
    </xf>
    <xf numFmtId="0" fontId="26" fillId="10" borderId="1" xfId="0" applyFont="1" applyFill="1" applyBorder="1" applyAlignment="1">
      <alignment horizontal="center" wrapText="1"/>
    </xf>
    <xf numFmtId="0" fontId="26" fillId="10" borderId="1" xfId="0" applyFont="1" applyFill="1" applyBorder="1" applyAlignment="1">
      <alignment horizontal="center"/>
    </xf>
    <xf numFmtId="0" fontId="26" fillId="10" borderId="1" xfId="0" applyFont="1" applyFill="1" applyBorder="1"/>
    <xf numFmtId="0" fontId="26" fillId="10" borderId="0" xfId="0" applyFont="1" applyFill="1"/>
    <xf numFmtId="0" fontId="0" fillId="10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right"/>
    </xf>
    <xf numFmtId="0" fontId="0" fillId="10" borderId="0" xfId="0" applyFont="1" applyFill="1" applyAlignment="1">
      <alignment horizontal="righ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23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10" borderId="1" xfId="0" applyFont="1" applyFill="1" applyBorder="1" applyAlignment="1"/>
    <xf numFmtId="0" fontId="28" fillId="10" borderId="1" xfId="0" applyFont="1" applyFill="1" applyBorder="1" applyAlignment="1">
      <alignment horizontal="left"/>
    </xf>
    <xf numFmtId="0" fontId="29" fillId="10" borderId="1" xfId="0" applyFont="1" applyFill="1" applyBorder="1" applyAlignment="1">
      <alignment horizontal="left" wrapText="1"/>
    </xf>
    <xf numFmtId="0" fontId="28" fillId="10" borderId="1" xfId="0" applyFont="1" applyFill="1" applyBorder="1"/>
    <xf numFmtId="0" fontId="28" fillId="9" borderId="1" xfId="0" applyFont="1" applyFill="1" applyBorder="1"/>
    <xf numFmtId="0" fontId="28" fillId="10" borderId="1" xfId="0" applyFont="1" applyFill="1" applyBorder="1" applyAlignment="1">
      <alignment horizontal="left" wrapText="1"/>
    </xf>
    <xf numFmtId="0" fontId="0" fillId="3" borderId="0" xfId="0" applyFill="1"/>
    <xf numFmtId="0" fontId="28" fillId="7" borderId="1" xfId="0" applyFont="1" applyFill="1" applyBorder="1" applyAlignment="1"/>
    <xf numFmtId="0" fontId="28" fillId="8" borderId="1" xfId="0" applyFont="1" applyFill="1" applyBorder="1" applyAlignment="1">
      <alignment horizontal="left"/>
    </xf>
    <xf numFmtId="0" fontId="29" fillId="8" borderId="1" xfId="0" applyFont="1" applyFill="1" applyBorder="1" applyAlignment="1">
      <alignment horizontal="left" wrapText="1"/>
    </xf>
    <xf numFmtId="0" fontId="28" fillId="7" borderId="1" xfId="0" applyFont="1" applyFill="1" applyBorder="1"/>
    <xf numFmtId="0" fontId="28" fillId="8" borderId="1" xfId="0" applyFont="1" applyFill="1" applyBorder="1"/>
    <xf numFmtId="1" fontId="20" fillId="0" borderId="1" xfId="0" applyNumberFormat="1" applyFont="1" applyBorder="1" applyAlignment="1">
      <alignment horizontal="center" wrapText="1"/>
    </xf>
    <xf numFmtId="0" fontId="0" fillId="0" borderId="0" xfId="0" applyFill="1"/>
    <xf numFmtId="0" fontId="10" fillId="0" borderId="0" xfId="0" applyFont="1" applyFill="1"/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10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 wrapText="1"/>
    </xf>
    <xf numFmtId="0" fontId="10" fillId="10" borderId="0" xfId="0" applyFont="1" applyFill="1" applyBorder="1" applyAlignment="1">
      <alignment horizontal="center" wrapText="1"/>
    </xf>
    <xf numFmtId="14" fontId="22" fillId="10" borderId="0" xfId="0" applyNumberFormat="1" applyFont="1" applyFill="1" applyBorder="1" applyAlignment="1">
      <alignment horizontal="center" wrapText="1"/>
    </xf>
    <xf numFmtId="0" fontId="22" fillId="10" borderId="0" xfId="0" applyFont="1" applyFill="1" applyBorder="1" applyAlignment="1">
      <alignment horizontal="left" wrapText="1"/>
    </xf>
    <xf numFmtId="1" fontId="22" fillId="10" borderId="0" xfId="0" applyNumberFormat="1" applyFont="1" applyFill="1" applyBorder="1" applyAlignment="1">
      <alignment horizontal="right" wrapText="1"/>
    </xf>
    <xf numFmtId="0" fontId="22" fillId="10" borderId="0" xfId="0" applyFont="1" applyFill="1" applyBorder="1" applyAlignment="1">
      <alignment horizontal="right" wrapText="1"/>
    </xf>
    <xf numFmtId="0" fontId="22" fillId="10" borderId="0" xfId="0" applyFont="1" applyFill="1" applyBorder="1" applyAlignment="1">
      <alignment horizontal="center" wrapText="1"/>
    </xf>
    <xf numFmtId="0" fontId="24" fillId="10" borderId="0" xfId="0" applyFont="1" applyFill="1" applyBorder="1" applyAlignment="1">
      <alignment horizontal="right" wrapText="1"/>
    </xf>
    <xf numFmtId="14" fontId="24" fillId="10" borderId="0" xfId="0" applyNumberFormat="1" applyFont="1" applyFill="1" applyBorder="1" applyAlignment="1">
      <alignment horizontal="right" wrapText="1"/>
    </xf>
    <xf numFmtId="0" fontId="23" fillId="10" borderId="0" xfId="0" applyFont="1" applyFill="1" applyBorder="1" applyAlignment="1">
      <alignment horizontal="center" wrapText="1"/>
    </xf>
    <xf numFmtId="14" fontId="23" fillId="10" borderId="0" xfId="0" applyNumberFormat="1" applyFont="1" applyFill="1" applyBorder="1" applyAlignment="1">
      <alignment horizontal="center" wrapText="1"/>
    </xf>
    <xf numFmtId="0" fontId="23" fillId="10" borderId="0" xfId="0" applyFont="1" applyFill="1" applyBorder="1" applyAlignment="1">
      <alignment horizontal="left" wrapText="1"/>
    </xf>
    <xf numFmtId="1" fontId="23" fillId="10" borderId="0" xfId="0" applyNumberFormat="1" applyFont="1" applyFill="1" applyBorder="1" applyAlignment="1">
      <alignment horizontal="right" wrapText="1"/>
    </xf>
    <xf numFmtId="0" fontId="0" fillId="10" borderId="0" xfId="0" applyFont="1" applyFill="1" applyBorder="1" applyAlignment="1">
      <alignment horizontal="right" wrapText="1"/>
    </xf>
    <xf numFmtId="14" fontId="0" fillId="10" borderId="0" xfId="0" applyNumberFormat="1" applyFont="1" applyFill="1" applyBorder="1" applyAlignment="1">
      <alignment horizontal="right" wrapText="1"/>
    </xf>
    <xf numFmtId="0" fontId="23" fillId="9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0" fontId="31" fillId="10" borderId="1" xfId="0" applyFont="1" applyFill="1" applyBorder="1" applyAlignment="1">
      <alignment horizontal="right" wrapText="1"/>
    </xf>
    <xf numFmtId="0" fontId="32" fillId="1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 wrapText="1"/>
    </xf>
    <xf numFmtId="1" fontId="0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12" fillId="0" borderId="0" xfId="0" applyFont="1" applyFill="1"/>
    <xf numFmtId="0" fontId="12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14" fontId="10" fillId="0" borderId="1" xfId="0" applyNumberFormat="1" applyFont="1" applyFill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right" wrapText="1"/>
    </xf>
    <xf numFmtId="14" fontId="23" fillId="0" borderId="1" xfId="0" applyNumberFormat="1" applyFont="1" applyFill="1" applyBorder="1" applyAlignment="1">
      <alignment horizontal="right" wrapText="1"/>
    </xf>
    <xf numFmtId="0" fontId="19" fillId="0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 wrapText="1"/>
    </xf>
    <xf numFmtId="1" fontId="0" fillId="0" borderId="1" xfId="0" applyNumberForma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24" fillId="0" borderId="1" xfId="0" applyFont="1" applyFill="1" applyBorder="1" applyAlignment="1">
      <alignment horizontal="right" wrapText="1"/>
    </xf>
    <xf numFmtId="14" fontId="24" fillId="0" borderId="1" xfId="0" applyNumberFormat="1" applyFont="1" applyFill="1" applyBorder="1" applyAlignment="1">
      <alignment horizontal="right" wrapText="1"/>
    </xf>
    <xf numFmtId="1" fontId="24" fillId="0" borderId="1" xfId="0" applyNumberFormat="1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right" wrapText="1"/>
    </xf>
    <xf numFmtId="14" fontId="26" fillId="0" borderId="1" xfId="0" applyNumberFormat="1" applyFont="1" applyFill="1" applyBorder="1" applyAlignment="1">
      <alignment horizontal="right" wrapText="1"/>
    </xf>
    <xf numFmtId="1" fontId="26" fillId="0" borderId="1" xfId="0" applyNumberFormat="1" applyFont="1" applyFill="1" applyBorder="1" applyAlignment="1">
      <alignment horizontal="right" wrapText="1"/>
    </xf>
    <xf numFmtId="0" fontId="26" fillId="0" borderId="0" xfId="0" applyFont="1" applyFill="1"/>
    <xf numFmtId="0" fontId="25" fillId="0" borderId="1" xfId="0" applyFont="1" applyFill="1" applyBorder="1" applyAlignment="1">
      <alignment horizontal="right" wrapText="1"/>
    </xf>
    <xf numFmtId="14" fontId="25" fillId="0" borderId="1" xfId="0" applyNumberFormat="1" applyFont="1" applyFill="1" applyBorder="1" applyAlignment="1">
      <alignment horizontal="right" wrapText="1"/>
    </xf>
    <xf numFmtId="1" fontId="25" fillId="0" borderId="1" xfId="0" applyNumberFormat="1" applyFont="1" applyFill="1" applyBorder="1" applyAlignment="1">
      <alignment horizontal="right" wrapText="1"/>
    </xf>
    <xf numFmtId="14" fontId="22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right" wrapText="1"/>
    </xf>
    <xf numFmtId="1" fontId="22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right" wrapText="1"/>
    </xf>
    <xf numFmtId="1" fontId="23" fillId="0" borderId="1" xfId="0" applyNumberFormat="1" applyFont="1" applyFill="1" applyBorder="1" applyAlignment="1">
      <alignment horizontal="right" wrapText="1"/>
    </xf>
    <xf numFmtId="0" fontId="16" fillId="0" borderId="0" xfId="0" applyFont="1" applyFill="1"/>
    <xf numFmtId="0" fontId="13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7" fontId="0" fillId="0" borderId="1" xfId="0" applyNumberFormat="1" applyFont="1" applyFill="1" applyBorder="1" applyAlignment="1">
      <alignment horizontal="right" wrapText="1"/>
    </xf>
    <xf numFmtId="17" fontId="10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right"/>
    </xf>
    <xf numFmtId="16" fontId="0" fillId="0" borderId="1" xfId="0" applyNumberFormat="1" applyFill="1" applyBorder="1" applyAlignment="1">
      <alignment horizontal="right"/>
    </xf>
    <xf numFmtId="0" fontId="6" fillId="1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/>
    <xf numFmtId="1" fontId="2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1" fontId="20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5" borderId="2" xfId="0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12" fillId="0" borderId="1" xfId="0" applyFont="1" applyFill="1" applyBorder="1"/>
    <xf numFmtId="1" fontId="0" fillId="0" borderId="1" xfId="0" applyNumberFormat="1" applyFill="1" applyBorder="1"/>
    <xf numFmtId="1" fontId="12" fillId="0" borderId="1" xfId="0" applyNumberFormat="1" applyFont="1" applyFill="1" applyBorder="1"/>
    <xf numFmtId="0" fontId="9" fillId="0" borderId="1" xfId="0" applyFont="1" applyFill="1" applyBorder="1"/>
    <xf numFmtId="0" fontId="7" fillId="0" borderId="1" xfId="0" applyFont="1" applyFill="1" applyBorder="1"/>
    <xf numFmtId="1" fontId="0" fillId="9" borderId="1" xfId="0" applyNumberFormat="1" applyFill="1" applyBorder="1"/>
    <xf numFmtId="1" fontId="12" fillId="9" borderId="1" xfId="0" applyNumberFormat="1" applyFont="1" applyFill="1" applyBorder="1"/>
    <xf numFmtId="3" fontId="33" fillId="0" borderId="0" xfId="0" applyNumberFormat="1" applyFont="1"/>
    <xf numFmtId="3" fontId="8" fillId="10" borderId="1" xfId="0" applyNumberFormat="1" applyFont="1" applyFill="1" applyBorder="1"/>
    <xf numFmtId="0" fontId="10" fillId="10" borderId="1" xfId="0" applyFont="1" applyFill="1" applyBorder="1"/>
    <xf numFmtId="0" fontId="8" fillId="10" borderId="1" xfId="0" applyFont="1" applyFill="1" applyBorder="1"/>
    <xf numFmtId="1" fontId="8" fillId="10" borderId="1" xfId="0" applyNumberFormat="1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10" borderId="0" xfId="0" applyFill="1" applyBorder="1"/>
    <xf numFmtId="0" fontId="0" fillId="0" borderId="0" xfId="0" applyBorder="1"/>
    <xf numFmtId="3" fontId="33" fillId="10" borderId="0" xfId="0" applyNumberFormat="1" applyFont="1" applyFill="1"/>
    <xf numFmtId="0" fontId="5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1" fontId="0" fillId="10" borderId="1" xfId="0" applyNumberFormat="1" applyFill="1" applyBorder="1"/>
    <xf numFmtId="1" fontId="0" fillId="10" borderId="1" xfId="0" applyNumberFormat="1" applyFill="1" applyBorder="1" applyAlignment="1">
      <alignment horizontal="right"/>
    </xf>
    <xf numFmtId="1" fontId="12" fillId="10" borderId="1" xfId="0" applyNumberFormat="1" applyFont="1" applyFill="1" applyBorder="1"/>
    <xf numFmtId="0" fontId="7" fillId="10" borderId="1" xfId="0" applyFont="1" applyFill="1" applyBorder="1"/>
    <xf numFmtId="0" fontId="9" fillId="10" borderId="1" xfId="0" applyFont="1" applyFill="1" applyBorder="1"/>
    <xf numFmtId="0" fontId="12" fillId="10" borderId="1" xfId="0" applyFont="1" applyFill="1" applyBorder="1"/>
    <xf numFmtId="1" fontId="26" fillId="10" borderId="1" xfId="0" applyNumberFormat="1" applyFont="1" applyFill="1" applyBorder="1"/>
    <xf numFmtId="0" fontId="12" fillId="11" borderId="1" xfId="0" applyFont="1" applyFill="1" applyBorder="1" applyAlignment="1">
      <alignment horizontal="right" wrapText="1"/>
    </xf>
    <xf numFmtId="0" fontId="10" fillId="11" borderId="1" xfId="0" applyFont="1" applyFill="1" applyBorder="1" applyAlignment="1">
      <alignment horizontal="right" wrapText="1"/>
    </xf>
    <xf numFmtId="14" fontId="10" fillId="11" borderId="1" xfId="0" applyNumberFormat="1" applyFont="1" applyFill="1" applyBorder="1" applyAlignment="1">
      <alignment horizontal="right" wrapText="1"/>
    </xf>
    <xf numFmtId="1" fontId="10" fillId="11" borderId="1" xfId="0" applyNumberFormat="1" applyFont="1" applyFill="1" applyBorder="1" applyAlignment="1">
      <alignment horizontal="right" wrapText="1"/>
    </xf>
    <xf numFmtId="0" fontId="12" fillId="11" borderId="1" xfId="0" applyFont="1" applyFill="1" applyBorder="1"/>
    <xf numFmtId="1" fontId="0" fillId="11" borderId="1" xfId="0" applyNumberFormat="1" applyFill="1" applyBorder="1"/>
    <xf numFmtId="1" fontId="12" fillId="11" borderId="1" xfId="0" applyNumberFormat="1" applyFont="1" applyFill="1" applyBorder="1"/>
    <xf numFmtId="0" fontId="12" fillId="11" borderId="0" xfId="0" applyFont="1" applyFill="1"/>
    <xf numFmtId="14" fontId="23" fillId="11" borderId="1" xfId="0" applyNumberFormat="1" applyFont="1" applyFill="1" applyBorder="1" applyAlignment="1">
      <alignment horizontal="right" wrapText="1"/>
    </xf>
    <xf numFmtId="0" fontId="10" fillId="9" borderId="1" xfId="0" applyFont="1" applyFill="1" applyBorder="1" applyAlignment="1">
      <alignment horizontal="right" wrapText="1"/>
    </xf>
    <xf numFmtId="0" fontId="12" fillId="9" borderId="1" xfId="0" applyFont="1" applyFill="1" applyBorder="1" applyAlignment="1">
      <alignment horizontal="right" wrapText="1"/>
    </xf>
    <xf numFmtId="14" fontId="10" fillId="9" borderId="1" xfId="0" applyNumberFormat="1" applyFont="1" applyFill="1" applyBorder="1" applyAlignment="1">
      <alignment horizontal="right" wrapText="1"/>
    </xf>
    <xf numFmtId="1" fontId="10" fillId="9" borderId="1" xfId="0" applyNumberFormat="1" applyFont="1" applyFill="1" applyBorder="1" applyAlignment="1">
      <alignment horizontal="right" wrapText="1"/>
    </xf>
    <xf numFmtId="0" fontId="12" fillId="9" borderId="1" xfId="0" applyFont="1" applyFill="1" applyBorder="1"/>
    <xf numFmtId="0" fontId="12" fillId="9" borderId="0" xfId="0" applyFont="1" applyFill="1"/>
    <xf numFmtId="14" fontId="23" fillId="9" borderId="1" xfId="0" applyNumberFormat="1" applyFont="1" applyFill="1" applyBorder="1" applyAlignment="1">
      <alignment horizontal="right" wrapText="1"/>
    </xf>
    <xf numFmtId="0" fontId="19" fillId="11" borderId="1" xfId="0" applyFont="1" applyFill="1" applyBorder="1" applyAlignment="1">
      <alignment horizontal="right" wrapText="1"/>
    </xf>
    <xf numFmtId="14" fontId="0" fillId="11" borderId="1" xfId="0" applyNumberFormat="1" applyFill="1" applyBorder="1" applyAlignment="1">
      <alignment horizontal="right" wrapText="1"/>
    </xf>
    <xf numFmtId="0" fontId="0" fillId="11" borderId="1" xfId="0" applyFill="1" applyBorder="1" applyAlignment="1">
      <alignment horizontal="right" wrapText="1"/>
    </xf>
    <xf numFmtId="1" fontId="0" fillId="11" borderId="1" xfId="0" applyNumberFormat="1" applyFill="1" applyBorder="1" applyAlignment="1">
      <alignment horizontal="right" wrapText="1"/>
    </xf>
    <xf numFmtId="0" fontId="0" fillId="11" borderId="0" xfId="0" applyFill="1"/>
    <xf numFmtId="0" fontId="17" fillId="11" borderId="1" xfId="0" applyFont="1" applyFill="1" applyBorder="1" applyAlignment="1">
      <alignment horizontal="right" wrapText="1"/>
    </xf>
    <xf numFmtId="0" fontId="0" fillId="11" borderId="1" xfId="0" applyFont="1" applyFill="1" applyBorder="1" applyAlignment="1">
      <alignment horizontal="right" wrapText="1"/>
    </xf>
    <xf numFmtId="14" fontId="0" fillId="11" borderId="1" xfId="0" applyNumberFormat="1" applyFont="1" applyFill="1" applyBorder="1" applyAlignment="1">
      <alignment horizontal="right" wrapText="1"/>
    </xf>
    <xf numFmtId="1" fontId="0" fillId="11" borderId="1" xfId="0" applyNumberFormat="1" applyFont="1" applyFill="1" applyBorder="1" applyAlignment="1">
      <alignment horizontal="right" wrapText="1"/>
    </xf>
    <xf numFmtId="0" fontId="0" fillId="11" borderId="1" xfId="0" applyFont="1" applyFill="1" applyBorder="1"/>
    <xf numFmtId="0" fontId="7" fillId="11" borderId="1" xfId="0" applyFont="1" applyFill="1" applyBorder="1"/>
    <xf numFmtId="0" fontId="0" fillId="11" borderId="0" xfId="0" applyFont="1" applyFill="1"/>
    <xf numFmtId="0" fontId="24" fillId="11" borderId="1" xfId="0" applyFont="1" applyFill="1" applyBorder="1" applyAlignment="1">
      <alignment horizontal="right" wrapText="1"/>
    </xf>
    <xf numFmtId="14" fontId="24" fillId="11" borderId="1" xfId="0" applyNumberFormat="1" applyFont="1" applyFill="1" applyBorder="1" applyAlignment="1">
      <alignment horizontal="right" wrapText="1"/>
    </xf>
    <xf numFmtId="1" fontId="24" fillId="11" borderId="1" xfId="0" applyNumberFormat="1" applyFont="1" applyFill="1" applyBorder="1" applyAlignment="1">
      <alignment horizontal="right" wrapText="1"/>
    </xf>
    <xf numFmtId="0" fontId="22" fillId="11" borderId="1" xfId="0" applyFont="1" applyFill="1" applyBorder="1" applyAlignment="1">
      <alignment horizontal="right" wrapText="1"/>
    </xf>
    <xf numFmtId="0" fontId="26" fillId="11" borderId="1" xfId="0" applyFont="1" applyFill="1" applyBorder="1" applyAlignment="1">
      <alignment horizontal="right" wrapText="1"/>
    </xf>
    <xf numFmtId="0" fontId="9" fillId="11" borderId="1" xfId="0" applyFont="1" applyFill="1" applyBorder="1"/>
    <xf numFmtId="14" fontId="22" fillId="11" borderId="1" xfId="0" applyNumberFormat="1" applyFont="1" applyFill="1" applyBorder="1" applyAlignment="1">
      <alignment horizontal="right" wrapText="1"/>
    </xf>
    <xf numFmtId="1" fontId="22" fillId="11" borderId="1" xfId="0" applyNumberFormat="1" applyFont="1" applyFill="1" applyBorder="1" applyAlignment="1">
      <alignment horizontal="right" wrapText="1"/>
    </xf>
    <xf numFmtId="0" fontId="16" fillId="11" borderId="0" xfId="0" applyFont="1" applyFill="1"/>
    <xf numFmtId="0" fontId="23" fillId="11" borderId="1" xfId="0" applyFont="1" applyFill="1" applyBorder="1" applyAlignment="1">
      <alignment horizontal="right" wrapText="1"/>
    </xf>
    <xf numFmtId="0" fontId="16" fillId="11" borderId="1" xfId="0" applyFont="1" applyFill="1" applyBorder="1" applyAlignment="1">
      <alignment horizontal="right" wrapText="1"/>
    </xf>
    <xf numFmtId="1" fontId="23" fillId="11" borderId="1" xfId="0" applyNumberFormat="1" applyFont="1" applyFill="1" applyBorder="1" applyAlignment="1">
      <alignment horizontal="right" wrapText="1"/>
    </xf>
    <xf numFmtId="0" fontId="13" fillId="11" borderId="1" xfId="0" applyFont="1" applyFill="1" applyBorder="1" applyAlignment="1">
      <alignment horizontal="right" wrapText="1"/>
    </xf>
    <xf numFmtId="0" fontId="15" fillId="11" borderId="1" xfId="0" applyFont="1" applyFill="1" applyBorder="1" applyAlignment="1">
      <alignment horizontal="right" wrapText="1"/>
    </xf>
    <xf numFmtId="0" fontId="0" fillId="11" borderId="1" xfId="0" applyFill="1" applyBorder="1"/>
    <xf numFmtId="0" fontId="0" fillId="11" borderId="1" xfId="0" applyFill="1" applyBorder="1" applyAlignment="1">
      <alignment horizontal="right"/>
    </xf>
    <xf numFmtId="14" fontId="0" fillId="11" borderId="1" xfId="0" applyNumberFormat="1" applyFill="1" applyBorder="1" applyAlignment="1">
      <alignment horizontal="right"/>
    </xf>
    <xf numFmtId="1" fontId="0" fillId="11" borderId="1" xfId="0" applyNumberFormat="1" applyFill="1" applyBorder="1" applyAlignment="1">
      <alignment horizontal="right"/>
    </xf>
    <xf numFmtId="0" fontId="11" fillId="11" borderId="1" xfId="0" applyFont="1" applyFill="1" applyBorder="1" applyAlignment="1">
      <alignment horizontal="right" wrapText="1"/>
    </xf>
    <xf numFmtId="0" fontId="11" fillId="11" borderId="0" xfId="0" applyFont="1" applyFill="1"/>
    <xf numFmtId="0" fontId="14" fillId="11" borderId="1" xfId="0" applyFont="1" applyFill="1" applyBorder="1" applyAlignment="1">
      <alignment horizontal="right" wrapText="1"/>
    </xf>
    <xf numFmtId="17" fontId="10" fillId="11" borderId="1" xfId="0" applyNumberFormat="1" applyFont="1" applyFill="1" applyBorder="1" applyAlignment="1">
      <alignment horizontal="right" wrapText="1"/>
    </xf>
    <xf numFmtId="0" fontId="20" fillId="11" borderId="1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10" fillId="11" borderId="1" xfId="0" applyFont="1" applyFill="1" applyBorder="1" applyAlignment="1">
      <alignment horizontal="lef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0" fontId="10" fillId="11" borderId="1" xfId="0" applyFont="1" applyFill="1" applyBorder="1"/>
    <xf numFmtId="0" fontId="10" fillId="11" borderId="0" xfId="0" applyFont="1" applyFill="1"/>
    <xf numFmtId="0" fontId="8" fillId="11" borderId="1" xfId="0" applyFont="1" applyFill="1" applyBorder="1"/>
    <xf numFmtId="0" fontId="6" fillId="11" borderId="1" xfId="0" applyFont="1" applyFill="1" applyBorder="1" applyAlignment="1">
      <alignment horizontal="right" wrapText="1"/>
    </xf>
    <xf numFmtId="1" fontId="8" fillId="11" borderId="1" xfId="0" applyNumberFormat="1" applyFont="1" applyFill="1" applyBorder="1"/>
    <xf numFmtId="0" fontId="0" fillId="11" borderId="1" xfId="0" applyFill="1" applyBorder="1" applyAlignment="1">
      <alignment horizontal="left" wrapText="1"/>
    </xf>
    <xf numFmtId="0" fontId="5" fillId="11" borderId="1" xfId="0" applyFont="1" applyFill="1" applyBorder="1" applyAlignment="1">
      <alignment horizontal="right" wrapText="1"/>
    </xf>
    <xf numFmtId="0" fontId="30" fillId="11" borderId="1" xfId="0" applyFont="1" applyFill="1" applyBorder="1"/>
    <xf numFmtId="0" fontId="0" fillId="11" borderId="1" xfId="0" applyFill="1" applyBorder="1" applyAlignment="1">
      <alignment horizontal="center" wrapText="1"/>
    </xf>
    <xf numFmtId="0" fontId="8" fillId="11" borderId="1" xfId="0" applyFont="1" applyFill="1" applyBorder="1" applyAlignment="1">
      <alignment horizontal="right"/>
    </xf>
    <xf numFmtId="0" fontId="26" fillId="11" borderId="1" xfId="0" applyFont="1" applyFill="1" applyBorder="1" applyAlignment="1">
      <alignment horizontal="left" wrapText="1"/>
    </xf>
    <xf numFmtId="1" fontId="26" fillId="11" borderId="1" xfId="0" applyNumberFormat="1" applyFont="1" applyFill="1" applyBorder="1" applyAlignment="1">
      <alignment horizontal="right" wrapText="1"/>
    </xf>
    <xf numFmtId="0" fontId="26" fillId="11" borderId="1" xfId="0" applyFont="1" applyFill="1" applyBorder="1"/>
    <xf numFmtId="0" fontId="31" fillId="11" borderId="1" xfId="0" applyFont="1" applyFill="1" applyBorder="1" applyAlignment="1">
      <alignment horizontal="right" wrapText="1"/>
    </xf>
    <xf numFmtId="1" fontId="26" fillId="11" borderId="1" xfId="0" applyNumberFormat="1" applyFont="1" applyFill="1" applyBorder="1" applyAlignment="1">
      <alignment horizontal="center" wrapText="1"/>
    </xf>
    <xf numFmtId="0" fontId="0" fillId="11" borderId="1" xfId="0" applyFont="1" applyFill="1" applyBorder="1" applyAlignment="1">
      <alignment horizontal="left" wrapText="1"/>
    </xf>
    <xf numFmtId="0" fontId="20" fillId="11" borderId="1" xfId="0" applyFont="1" applyFill="1" applyBorder="1" applyAlignment="1">
      <alignment horizontal="center"/>
    </xf>
    <xf numFmtId="1" fontId="20" fillId="11" borderId="1" xfId="0" applyNumberFormat="1" applyFont="1" applyFill="1" applyBorder="1" applyAlignment="1">
      <alignment horizontal="center" wrapText="1"/>
    </xf>
    <xf numFmtId="0" fontId="0" fillId="11" borderId="1" xfId="0" applyNumberFormat="1" applyFill="1" applyBorder="1"/>
    <xf numFmtId="0" fontId="25" fillId="11" borderId="1" xfId="0" applyFont="1" applyFill="1" applyBorder="1" applyAlignment="1">
      <alignment horizontal="right" wrapText="1"/>
    </xf>
    <xf numFmtId="14" fontId="26" fillId="11" borderId="1" xfId="0" applyNumberFormat="1" applyFont="1" applyFill="1" applyBorder="1" applyAlignment="1">
      <alignment horizontal="right" wrapText="1"/>
    </xf>
    <xf numFmtId="0" fontId="32" fillId="11" borderId="1" xfId="0" applyFont="1" applyFill="1" applyBorder="1" applyAlignment="1">
      <alignment horizontal="right" wrapText="1"/>
    </xf>
    <xf numFmtId="0" fontId="0" fillId="11" borderId="1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1" fontId="27" fillId="11" borderId="1" xfId="0" applyNumberFormat="1" applyFont="1" applyFill="1" applyBorder="1" applyAlignment="1">
      <alignment horizontal="center" wrapText="1"/>
    </xf>
    <xf numFmtId="0" fontId="26" fillId="11" borderId="1" xfId="0" applyNumberFormat="1" applyFont="1" applyFill="1" applyBorder="1" applyAlignment="1">
      <alignment horizontal="right" wrapText="1"/>
    </xf>
    <xf numFmtId="0" fontId="26" fillId="11" borderId="1" xfId="0" applyNumberFormat="1" applyFont="1" applyFill="1" applyBorder="1" applyAlignment="1">
      <alignment horizontal="center" wrapText="1"/>
    </xf>
    <xf numFmtId="1" fontId="25" fillId="11" borderId="1" xfId="0" applyNumberFormat="1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right" wrapText="1"/>
    </xf>
    <xf numFmtId="3" fontId="3" fillId="7" borderId="1" xfId="0" applyNumberFormat="1" applyFont="1" applyFill="1" applyBorder="1" applyAlignment="1">
      <alignment horizontal="center" wrapText="1"/>
    </xf>
    <xf numFmtId="1" fontId="3" fillId="7" borderId="1" xfId="0" applyNumberFormat="1" applyFont="1" applyFill="1" applyBorder="1" applyAlignment="1">
      <alignment horizontal="center" wrapText="1"/>
    </xf>
    <xf numFmtId="3" fontId="3" fillId="7" borderId="4" xfId="0" applyNumberFormat="1" applyFont="1" applyFill="1" applyBorder="1" applyAlignment="1">
      <alignment horizontal="center" wrapText="1"/>
    </xf>
    <xf numFmtId="0" fontId="3" fillId="0" borderId="0" xfId="0" applyFont="1"/>
    <xf numFmtId="3" fontId="3" fillId="0" borderId="1" xfId="0" applyNumberFormat="1" applyFont="1" applyFill="1" applyBorder="1" applyAlignment="1">
      <alignment horizontal="center" wrapText="1"/>
    </xf>
    <xf numFmtId="3" fontId="3" fillId="1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/>
    <xf numFmtId="4" fontId="3" fillId="0" borderId="3" xfId="0" applyNumberFormat="1" applyFont="1" applyFill="1" applyBorder="1"/>
    <xf numFmtId="3" fontId="23" fillId="10" borderId="5" xfId="0" applyNumberFormat="1" applyFont="1" applyFill="1" applyBorder="1"/>
    <xf numFmtId="4" fontId="23" fillId="10" borderId="6" xfId="0" applyNumberFormat="1" applyFont="1" applyFill="1" applyBorder="1"/>
    <xf numFmtId="3" fontId="23" fillId="10" borderId="7" xfId="0" applyNumberFormat="1" applyFont="1" applyFill="1" applyBorder="1"/>
    <xf numFmtId="4" fontId="23" fillId="10" borderId="8" xfId="0" applyNumberFormat="1" applyFont="1" applyFill="1" applyBorder="1"/>
    <xf numFmtId="3" fontId="23" fillId="10" borderId="9" xfId="0" applyNumberFormat="1" applyFont="1" applyFill="1" applyBorder="1"/>
    <xf numFmtId="4" fontId="23" fillId="10" borderId="10" xfId="0" applyNumberFormat="1" applyFont="1" applyFill="1" applyBorder="1"/>
    <xf numFmtId="3" fontId="3" fillId="11" borderId="1" xfId="0" applyNumberFormat="1" applyFont="1" applyFill="1" applyBorder="1" applyAlignment="1">
      <alignment horizontal="center" wrapText="1"/>
    </xf>
    <xf numFmtId="1" fontId="3" fillId="11" borderId="1" xfId="0" applyNumberFormat="1" applyFont="1" applyFill="1" applyBorder="1" applyAlignment="1">
      <alignment horizontal="center" wrapText="1"/>
    </xf>
    <xf numFmtId="3" fontId="3" fillId="11" borderId="1" xfId="0" applyNumberFormat="1" applyFont="1" applyFill="1" applyBorder="1" applyAlignment="1">
      <alignment horizontal="right" wrapText="1"/>
    </xf>
    <xf numFmtId="3" fontId="3" fillId="11" borderId="1" xfId="0" applyNumberFormat="1" applyFont="1" applyFill="1" applyBorder="1"/>
    <xf numFmtId="4" fontId="3" fillId="11" borderId="3" xfId="0" applyNumberFormat="1" applyFont="1" applyFill="1" applyBorder="1"/>
    <xf numFmtId="3" fontId="23" fillId="11" borderId="5" xfId="0" applyNumberFormat="1" applyFont="1" applyFill="1" applyBorder="1"/>
    <xf numFmtId="4" fontId="23" fillId="11" borderId="6" xfId="0" applyNumberFormat="1" applyFont="1" applyFill="1" applyBorder="1"/>
    <xf numFmtId="3" fontId="23" fillId="11" borderId="7" xfId="0" applyNumberFormat="1" applyFont="1" applyFill="1" applyBorder="1"/>
    <xf numFmtId="4" fontId="23" fillId="11" borderId="8" xfId="0" applyNumberFormat="1" applyFont="1" applyFill="1" applyBorder="1"/>
    <xf numFmtId="1" fontId="31" fillId="11" borderId="1" xfId="0" applyNumberFormat="1" applyFont="1" applyFill="1" applyBorder="1" applyAlignment="1">
      <alignment horizontal="center" wrapText="1"/>
    </xf>
    <xf numFmtId="3" fontId="31" fillId="11" borderId="1" xfId="0" applyNumberFormat="1" applyFont="1" applyFill="1" applyBorder="1" applyAlignment="1">
      <alignment horizontal="center" wrapText="1"/>
    </xf>
    <xf numFmtId="3" fontId="31" fillId="11" borderId="1" xfId="0" applyNumberFormat="1" applyFont="1" applyFill="1" applyBorder="1" applyAlignment="1">
      <alignment horizontal="right" wrapText="1"/>
    </xf>
    <xf numFmtId="3" fontId="23" fillId="11" borderId="9" xfId="0" applyNumberFormat="1" applyFont="1" applyFill="1" applyBorder="1"/>
    <xf numFmtId="4" fontId="23" fillId="11" borderId="10" xfId="0" applyNumberFormat="1" applyFont="1" applyFill="1" applyBorder="1"/>
    <xf numFmtId="3" fontId="32" fillId="0" borderId="1" xfId="0" applyNumberFormat="1" applyFont="1" applyFill="1" applyBorder="1" applyAlignment="1">
      <alignment horizontal="center" wrapText="1"/>
    </xf>
    <xf numFmtId="3" fontId="32" fillId="10" borderId="1" xfId="0" applyNumberFormat="1" applyFont="1" applyFill="1" applyBorder="1" applyAlignment="1">
      <alignment horizontal="center" wrapText="1"/>
    </xf>
    <xf numFmtId="1" fontId="32" fillId="0" borderId="1" xfId="0" applyNumberFormat="1" applyFont="1" applyFill="1" applyBorder="1" applyAlignment="1">
      <alignment horizontal="center" wrapText="1"/>
    </xf>
    <xf numFmtId="3" fontId="32" fillId="0" borderId="1" xfId="0" applyNumberFormat="1" applyFont="1" applyFill="1" applyBorder="1" applyAlignment="1">
      <alignment horizontal="right" wrapText="1"/>
    </xf>
    <xf numFmtId="1" fontId="31" fillId="0" borderId="1" xfId="0" applyNumberFormat="1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right" wrapText="1"/>
    </xf>
    <xf numFmtId="3" fontId="31" fillId="10" borderId="1" xfId="0" applyNumberFormat="1" applyFont="1" applyFill="1" applyBorder="1" applyAlignment="1">
      <alignment horizontal="center" wrapText="1"/>
    </xf>
    <xf numFmtId="3" fontId="3" fillId="10" borderId="1" xfId="0" applyNumberFormat="1" applyFont="1" applyFill="1" applyBorder="1"/>
    <xf numFmtId="3" fontId="3" fillId="11" borderId="1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" fontId="31" fillId="10" borderId="1" xfId="0" applyNumberFormat="1" applyFont="1" applyFill="1" applyBorder="1" applyAlignment="1">
      <alignment horizontal="center" wrapText="1"/>
    </xf>
    <xf numFmtId="3" fontId="31" fillId="10" borderId="1" xfId="0" applyNumberFormat="1" applyFont="1" applyFill="1" applyBorder="1" applyAlignment="1">
      <alignment horizontal="right" wrapText="1"/>
    </xf>
    <xf numFmtId="4" fontId="3" fillId="10" borderId="3" xfId="0" applyNumberFormat="1" applyFont="1" applyFill="1" applyBorder="1"/>
    <xf numFmtId="1" fontId="3" fillId="10" borderId="1" xfId="0" applyNumberFormat="1" applyFont="1" applyFill="1" applyBorder="1" applyAlignment="1">
      <alignment horizontal="center" wrapText="1"/>
    </xf>
    <xf numFmtId="3" fontId="3" fillId="1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3" fontId="3" fillId="11" borderId="1" xfId="0" applyNumberFormat="1" applyFont="1" applyFill="1" applyBorder="1" applyAlignment="1">
      <alignment horizontal="right"/>
    </xf>
    <xf numFmtId="1" fontId="3" fillId="10" borderId="1" xfId="0" applyNumberFormat="1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right"/>
    </xf>
    <xf numFmtId="4" fontId="3" fillId="11" borderId="1" xfId="0" applyNumberFormat="1" applyFont="1" applyFill="1" applyBorder="1"/>
    <xf numFmtId="3" fontId="23" fillId="11" borderId="2" xfId="0" applyNumberFormat="1" applyFont="1" applyFill="1" applyBorder="1"/>
    <xf numFmtId="4" fontId="23" fillId="11" borderId="2" xfId="0" applyNumberFormat="1" applyFont="1" applyFill="1" applyBorder="1"/>
    <xf numFmtId="3" fontId="23" fillId="11" borderId="1" xfId="0" applyNumberFormat="1" applyFont="1" applyFill="1" applyBorder="1"/>
    <xf numFmtId="4" fontId="23" fillId="11" borderId="1" xfId="0" applyNumberFormat="1" applyFont="1" applyFill="1" applyBorder="1"/>
    <xf numFmtId="3" fontId="23" fillId="11" borderId="4" xfId="0" applyNumberFormat="1" applyFont="1" applyFill="1" applyBorder="1"/>
    <xf numFmtId="4" fontId="23" fillId="11" borderId="4" xfId="0" applyNumberFormat="1" applyFont="1" applyFill="1" applyBorder="1"/>
    <xf numFmtId="0" fontId="3" fillId="10" borderId="0" xfId="0" applyFont="1" applyFill="1"/>
    <xf numFmtId="3" fontId="23" fillId="11" borderId="14" xfId="0" applyNumberFormat="1" applyFont="1" applyFill="1" applyBorder="1"/>
    <xf numFmtId="4" fontId="23" fillId="11" borderId="15" xfId="0" applyNumberFormat="1" applyFont="1" applyFill="1" applyBorder="1"/>
    <xf numFmtId="3" fontId="23" fillId="10" borderId="11" xfId="0" applyNumberFormat="1" applyFont="1" applyFill="1" applyBorder="1"/>
    <xf numFmtId="4" fontId="23" fillId="10" borderId="12" xfId="0" applyNumberFormat="1" applyFont="1" applyFill="1" applyBorder="1"/>
    <xf numFmtId="3" fontId="23" fillId="11" borderId="11" xfId="0" applyNumberFormat="1" applyFont="1" applyFill="1" applyBorder="1"/>
    <xf numFmtId="4" fontId="23" fillId="11" borderId="12" xfId="0" applyNumberFormat="1" applyFont="1" applyFill="1" applyBorder="1"/>
    <xf numFmtId="3" fontId="32" fillId="11" borderId="1" xfId="0" applyNumberFormat="1" applyFont="1" applyFill="1" applyBorder="1" applyAlignment="1">
      <alignment horizontal="center" wrapText="1"/>
    </xf>
    <xf numFmtId="1" fontId="32" fillId="10" borderId="1" xfId="0" applyNumberFormat="1" applyFont="1" applyFill="1" applyBorder="1" applyAlignment="1">
      <alignment horizontal="center" wrapText="1"/>
    </xf>
    <xf numFmtId="1" fontId="32" fillId="11" borderId="1" xfId="0" applyNumberFormat="1" applyFont="1" applyFill="1" applyBorder="1" applyAlignment="1">
      <alignment horizontal="center" wrapText="1"/>
    </xf>
    <xf numFmtId="3" fontId="23" fillId="11" borderId="16" xfId="0" applyNumberFormat="1" applyFont="1" applyFill="1" applyBorder="1"/>
    <xf numFmtId="4" fontId="23" fillId="11" borderId="16" xfId="0" applyNumberFormat="1" applyFont="1" applyFill="1" applyBorder="1"/>
    <xf numFmtId="3" fontId="32" fillId="11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3" fontId="23" fillId="10" borderId="1" xfId="0" applyNumberFormat="1" applyFont="1" applyFill="1" applyBorder="1"/>
    <xf numFmtId="4" fontId="23" fillId="10" borderId="1" xfId="0" applyNumberFormat="1" applyFont="1" applyFill="1" applyBorder="1"/>
    <xf numFmtId="3" fontId="23" fillId="10" borderId="4" xfId="0" applyNumberFormat="1" applyFont="1" applyFill="1" applyBorder="1"/>
    <xf numFmtId="4" fontId="23" fillId="10" borderId="4" xfId="0" applyNumberFormat="1" applyFont="1" applyFill="1" applyBorder="1"/>
    <xf numFmtId="3" fontId="32" fillId="11" borderId="1" xfId="0" applyNumberFormat="1" applyFont="1" applyFill="1" applyBorder="1" applyAlignment="1">
      <alignment horizontal="right" wrapText="1"/>
    </xf>
    <xf numFmtId="3" fontId="32" fillId="11" borderId="1" xfId="0" applyNumberFormat="1" applyFont="1" applyFill="1" applyBorder="1"/>
    <xf numFmtId="3" fontId="23" fillId="10" borderId="17" xfId="0" applyNumberFormat="1" applyFont="1" applyFill="1" applyBorder="1"/>
    <xf numFmtId="4" fontId="23" fillId="10" borderId="18" xfId="0" applyNumberFormat="1" applyFont="1" applyFill="1" applyBorder="1"/>
    <xf numFmtId="3" fontId="23" fillId="11" borderId="17" xfId="0" applyNumberFormat="1" applyFont="1" applyFill="1" applyBorder="1"/>
    <xf numFmtId="4" fontId="23" fillId="11" borderId="18" xfId="0" applyNumberFormat="1" applyFont="1" applyFill="1" applyBorder="1"/>
    <xf numFmtId="3" fontId="3" fillId="11" borderId="1" xfId="0" applyNumberFormat="1" applyFont="1" applyFill="1" applyBorder="1" applyAlignment="1">
      <alignment horizontal="center" vertical="center"/>
    </xf>
    <xf numFmtId="3" fontId="31" fillId="11" borderId="1" xfId="0" applyNumberFormat="1" applyFont="1" applyFill="1" applyBorder="1" applyAlignment="1">
      <alignment horizontal="center" vertical="center"/>
    </xf>
    <xf numFmtId="1" fontId="31" fillId="11" borderId="1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3" fontId="31" fillId="10" borderId="1" xfId="0" applyNumberFormat="1" applyFont="1" applyFill="1" applyBorder="1" applyAlignment="1">
      <alignment horizontal="center" vertical="center"/>
    </xf>
    <xf numFmtId="1" fontId="31" fillId="10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13" borderId="0" xfId="0" applyNumberFormat="1" applyFont="1" applyFill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23" fillId="8" borderId="0" xfId="0" applyNumberFormat="1" applyFont="1" applyFill="1"/>
    <xf numFmtId="3" fontId="23" fillId="12" borderId="0" xfId="0" applyNumberFormat="1" applyFont="1" applyFill="1"/>
    <xf numFmtId="1" fontId="2" fillId="7" borderId="1" xfId="0" applyNumberFormat="1" applyFont="1" applyFill="1" applyBorder="1" applyAlignment="1">
      <alignment horizontal="center" wrapText="1"/>
    </xf>
    <xf numFmtId="3" fontId="3" fillId="11" borderId="1" xfId="0" applyNumberFormat="1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center"/>
    </xf>
    <xf numFmtId="3" fontId="3" fillId="10" borderId="3" xfId="0" applyNumberFormat="1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3" fontId="3" fillId="1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4"/>
  <sheetViews>
    <sheetView topLeftCell="Q1" zoomScale="90" zoomScaleNormal="90" workbookViewId="0">
      <pane ySplit="1" topLeftCell="A680" activePane="bottomLeft" state="frozen"/>
      <selection activeCell="E1" sqref="E1"/>
      <selection pane="bottomLeft" sqref="A1:Z702"/>
    </sheetView>
  </sheetViews>
  <sheetFormatPr defaultRowHeight="15" x14ac:dyDescent="0.25"/>
  <cols>
    <col min="1" max="1" width="9" style="1" customWidth="1"/>
    <col min="2" max="2" width="15.28515625" style="1" customWidth="1"/>
    <col min="3" max="3" width="17.28515625" style="1" customWidth="1"/>
    <col min="4" max="4" width="14.42578125" style="1" customWidth="1"/>
    <col min="5" max="5" width="22" style="1" bestFit="1" customWidth="1"/>
    <col min="6" max="6" width="13.140625" style="1" customWidth="1"/>
    <col min="7" max="7" width="30.42578125" style="2" bestFit="1" customWidth="1"/>
    <col min="8" max="8" width="12.140625" style="1" customWidth="1"/>
    <col min="9" max="9" width="16" style="1" customWidth="1"/>
    <col min="10" max="10" width="27.5703125" style="2" customWidth="1"/>
    <col min="11" max="11" width="30.28515625" style="1" customWidth="1"/>
    <col min="12" max="12" width="23.28515625" style="1" customWidth="1"/>
    <col min="13" max="13" width="35.42578125" style="1" customWidth="1"/>
    <col min="14" max="14" width="33.28515625" style="1" customWidth="1"/>
    <col min="15" max="15" width="12" style="1" bestFit="1" customWidth="1"/>
    <col min="16" max="16" width="9.7109375" style="1" bestFit="1" customWidth="1"/>
    <col min="17" max="17" width="15.85546875" style="1" bestFit="1" customWidth="1"/>
    <col min="18" max="18" width="18" style="1" bestFit="1" customWidth="1"/>
    <col min="19" max="19" width="24.42578125" style="1" bestFit="1" customWidth="1"/>
    <col min="20" max="20" width="13.28515625" style="1" customWidth="1"/>
    <col min="21" max="21" width="28.42578125" style="1" customWidth="1"/>
    <col min="22" max="22" width="13.5703125" bestFit="1" customWidth="1"/>
    <col min="23" max="23" width="9.28515625" customWidth="1"/>
    <col min="24" max="24" width="8.85546875" bestFit="1" customWidth="1"/>
    <col min="25" max="25" width="11.140625" bestFit="1" customWidth="1"/>
    <col min="26" max="26" width="14.140625" bestFit="1" customWidth="1"/>
  </cols>
  <sheetData>
    <row r="1" spans="1:26" ht="90" x14ac:dyDescent="0.25">
      <c r="A1" s="15" t="s">
        <v>0</v>
      </c>
      <c r="B1" s="15" t="s">
        <v>1</v>
      </c>
      <c r="C1" s="15" t="s">
        <v>2</v>
      </c>
      <c r="D1" s="15" t="s">
        <v>17</v>
      </c>
      <c r="E1" s="15" t="s">
        <v>3</v>
      </c>
      <c r="F1" s="15" t="s">
        <v>4</v>
      </c>
      <c r="G1" s="93" t="s">
        <v>5</v>
      </c>
      <c r="H1" s="15" t="s">
        <v>6</v>
      </c>
      <c r="I1" s="15" t="s">
        <v>7</v>
      </c>
      <c r="J1" s="93" t="s">
        <v>8</v>
      </c>
      <c r="K1" s="15" t="s">
        <v>9</v>
      </c>
      <c r="L1" s="15" t="s">
        <v>10</v>
      </c>
      <c r="M1" s="15" t="s">
        <v>20</v>
      </c>
      <c r="N1" s="15" t="s">
        <v>21</v>
      </c>
      <c r="O1" s="15" t="s">
        <v>11</v>
      </c>
      <c r="P1" s="15" t="s">
        <v>12</v>
      </c>
      <c r="Q1" s="15" t="s">
        <v>1461</v>
      </c>
      <c r="R1" s="15" t="s">
        <v>13</v>
      </c>
      <c r="S1" s="15" t="s">
        <v>14</v>
      </c>
      <c r="T1" s="15" t="s">
        <v>15</v>
      </c>
      <c r="U1" s="15" t="s">
        <v>18</v>
      </c>
      <c r="V1" s="15" t="s">
        <v>1442</v>
      </c>
      <c r="W1" s="15" t="s">
        <v>1443</v>
      </c>
      <c r="X1" s="168" t="s">
        <v>1452</v>
      </c>
      <c r="Y1" s="173" t="s">
        <v>1453</v>
      </c>
      <c r="Z1" s="173" t="s">
        <v>1456</v>
      </c>
    </row>
    <row r="2" spans="1:26" s="215" customFormat="1" ht="30" customHeight="1" x14ac:dyDescent="0.25">
      <c r="A2" s="211">
        <v>1</v>
      </c>
      <c r="B2" s="210" t="s">
        <v>38</v>
      </c>
      <c r="C2" s="212" t="s">
        <v>39</v>
      </c>
      <c r="D2" s="212" t="s">
        <v>40</v>
      </c>
      <c r="E2" s="210" t="s">
        <v>41</v>
      </c>
      <c r="F2" s="210" t="s">
        <v>42</v>
      </c>
      <c r="G2" s="213">
        <v>811965455203</v>
      </c>
      <c r="H2" s="210" t="s">
        <v>43</v>
      </c>
      <c r="I2" s="210" t="s">
        <v>44</v>
      </c>
      <c r="J2" s="213">
        <v>300007072887926</v>
      </c>
      <c r="K2" s="210" t="s">
        <v>45</v>
      </c>
      <c r="L2" s="210"/>
      <c r="M2" s="116" t="s">
        <v>46</v>
      </c>
      <c r="N2" s="212"/>
      <c r="O2" s="210" t="s">
        <v>47</v>
      </c>
      <c r="P2" s="210">
        <v>756</v>
      </c>
      <c r="Q2" s="210">
        <v>4271</v>
      </c>
      <c r="R2" s="210" t="s">
        <v>19</v>
      </c>
      <c r="S2" s="210" t="s">
        <v>23</v>
      </c>
      <c r="T2" s="210" t="s">
        <v>16</v>
      </c>
      <c r="U2" s="210">
        <v>100</v>
      </c>
      <c r="V2" s="214">
        <v>17500</v>
      </c>
      <c r="W2" s="214">
        <v>47</v>
      </c>
      <c r="X2" s="180">
        <f>SUM((V2*Q2)/10000)</f>
        <v>7474.25</v>
      </c>
      <c r="Y2" s="180">
        <f>SUM(X2*W2)</f>
        <v>351289.75</v>
      </c>
      <c r="Z2" s="181">
        <f>SUM(Y2*70)/100</f>
        <v>245902.82500000001</v>
      </c>
    </row>
    <row r="3" spans="1:26" s="215" customFormat="1" ht="15" customHeight="1" x14ac:dyDescent="0.25">
      <c r="A3" s="211"/>
      <c r="B3" s="211"/>
      <c r="C3" s="212"/>
      <c r="D3" s="216"/>
      <c r="E3" s="210"/>
      <c r="F3" s="210"/>
      <c r="G3" s="213"/>
      <c r="H3" s="210"/>
      <c r="I3" s="210"/>
      <c r="J3" s="213"/>
      <c r="K3" s="210"/>
      <c r="L3" s="210"/>
      <c r="M3" s="210"/>
      <c r="N3" s="212"/>
      <c r="O3" s="210" t="s">
        <v>47</v>
      </c>
      <c r="P3" s="210">
        <v>756</v>
      </c>
      <c r="Q3" s="210">
        <v>4271</v>
      </c>
      <c r="R3" s="210" t="s">
        <v>48</v>
      </c>
      <c r="S3" s="210"/>
      <c r="T3" s="210" t="s">
        <v>16</v>
      </c>
      <c r="U3" s="210">
        <v>100</v>
      </c>
      <c r="V3" s="214"/>
      <c r="W3" s="214">
        <v>11</v>
      </c>
      <c r="X3" s="180"/>
      <c r="Y3" s="180">
        <f>SUM(Q3*W3)</f>
        <v>46981</v>
      </c>
      <c r="Z3" s="180">
        <f>SUM(Q3*W3)</f>
        <v>46981</v>
      </c>
    </row>
    <row r="4" spans="1:26" s="125" customFormat="1" ht="30" customHeight="1" x14ac:dyDescent="0.25">
      <c r="A4" s="126">
        <v>2</v>
      </c>
      <c r="B4" s="127" t="s">
        <v>50</v>
      </c>
      <c r="C4" s="128" t="s">
        <v>51</v>
      </c>
      <c r="D4" s="128" t="s">
        <v>52</v>
      </c>
      <c r="E4" s="127" t="s">
        <v>49</v>
      </c>
      <c r="F4" s="127" t="s">
        <v>53</v>
      </c>
      <c r="G4" s="129">
        <v>701968450075</v>
      </c>
      <c r="H4" s="127" t="s">
        <v>54</v>
      </c>
      <c r="I4" s="127" t="s">
        <v>55</v>
      </c>
      <c r="J4" s="129">
        <v>210501784970575</v>
      </c>
      <c r="K4" s="127" t="s">
        <v>56</v>
      </c>
      <c r="L4" s="127"/>
      <c r="M4" s="127" t="s">
        <v>57</v>
      </c>
      <c r="N4" s="128" t="s">
        <v>58</v>
      </c>
      <c r="O4" s="127" t="s">
        <v>47</v>
      </c>
      <c r="P4" s="127">
        <v>629</v>
      </c>
      <c r="Q4" s="127">
        <v>2000</v>
      </c>
      <c r="R4" s="127" t="s">
        <v>19</v>
      </c>
      <c r="S4" s="127"/>
      <c r="T4" s="127" t="s">
        <v>16</v>
      </c>
      <c r="U4" s="127">
        <v>100</v>
      </c>
      <c r="V4" s="175">
        <v>17500</v>
      </c>
      <c r="W4" s="175">
        <v>47</v>
      </c>
      <c r="X4" s="176">
        <f t="shared" ref="X4:X64" si="0">SUM((V4*Q4)/10000)</f>
        <v>3500</v>
      </c>
      <c r="Y4" s="176">
        <f t="shared" ref="Y4:Y64" si="1">SUM(X4*W4)</f>
        <v>164500</v>
      </c>
      <c r="Z4" s="177">
        <f t="shared" ref="Z4:Z64" si="2">SUM(Y4*70)/100</f>
        <v>115150</v>
      </c>
    </row>
    <row r="5" spans="1:26" s="125" customFormat="1" ht="15" customHeight="1" x14ac:dyDescent="0.25">
      <c r="A5" s="126"/>
      <c r="B5" s="126"/>
      <c r="C5" s="128"/>
      <c r="D5" s="128"/>
      <c r="E5" s="127"/>
      <c r="F5" s="127"/>
      <c r="G5" s="129"/>
      <c r="H5" s="127"/>
      <c r="I5" s="127"/>
      <c r="J5" s="129"/>
      <c r="K5" s="127"/>
      <c r="L5" s="127"/>
      <c r="M5" s="127"/>
      <c r="N5" s="128"/>
      <c r="O5" s="127" t="s">
        <v>47</v>
      </c>
      <c r="P5" s="127">
        <v>735</v>
      </c>
      <c r="Q5" s="127">
        <v>1500</v>
      </c>
      <c r="R5" s="127" t="s">
        <v>59</v>
      </c>
      <c r="S5" s="127"/>
      <c r="T5" s="127" t="s">
        <v>16</v>
      </c>
      <c r="U5" s="127">
        <v>60</v>
      </c>
      <c r="V5" s="175">
        <v>1900</v>
      </c>
      <c r="W5" s="175">
        <v>390</v>
      </c>
      <c r="X5" s="176">
        <f t="shared" si="0"/>
        <v>285</v>
      </c>
      <c r="Y5" s="176">
        <f t="shared" si="1"/>
        <v>111150</v>
      </c>
      <c r="Z5" s="177">
        <f t="shared" si="2"/>
        <v>77805</v>
      </c>
    </row>
    <row r="6" spans="1:26" s="94" customFormat="1" ht="15" customHeight="1" x14ac:dyDescent="0.25">
      <c r="A6" s="131"/>
      <c r="B6" s="132"/>
      <c r="C6" s="133"/>
      <c r="D6" s="133"/>
      <c r="E6" s="124"/>
      <c r="F6" s="124"/>
      <c r="G6" s="134"/>
      <c r="H6" s="124"/>
      <c r="I6" s="124"/>
      <c r="J6" s="134"/>
      <c r="K6" s="124"/>
      <c r="L6" s="124"/>
      <c r="M6" s="124"/>
      <c r="N6" s="133"/>
      <c r="O6" s="127" t="s">
        <v>47</v>
      </c>
      <c r="P6" s="124" t="s">
        <v>60</v>
      </c>
      <c r="Q6" s="124">
        <v>5000</v>
      </c>
      <c r="R6" s="124" t="s">
        <v>48</v>
      </c>
      <c r="S6" s="124"/>
      <c r="T6" s="124" t="s">
        <v>24</v>
      </c>
      <c r="U6" s="124">
        <v>100</v>
      </c>
      <c r="V6" s="175"/>
      <c r="W6" s="175">
        <v>11</v>
      </c>
      <c r="X6" s="176"/>
      <c r="Y6" s="176">
        <f>SUM(Q6*W6)</f>
        <v>55000</v>
      </c>
      <c r="Z6" s="176">
        <f>SUM(Q6*W6)</f>
        <v>55000</v>
      </c>
    </row>
    <row r="7" spans="1:26" s="94" customFormat="1" ht="15" customHeight="1" x14ac:dyDescent="0.25">
      <c r="A7" s="124"/>
      <c r="B7" s="132"/>
      <c r="C7" s="133"/>
      <c r="D7" s="133"/>
      <c r="E7" s="124"/>
      <c r="F7" s="124"/>
      <c r="G7" s="134"/>
      <c r="H7" s="124"/>
      <c r="I7" s="124"/>
      <c r="J7" s="134"/>
      <c r="K7" s="124"/>
      <c r="L7" s="124"/>
      <c r="M7" s="124"/>
      <c r="N7" s="133"/>
      <c r="O7" s="127" t="s">
        <v>47</v>
      </c>
      <c r="P7" s="124">
        <v>665</v>
      </c>
      <c r="Q7" s="124">
        <v>3945</v>
      </c>
      <c r="R7" s="124" t="s">
        <v>19</v>
      </c>
      <c r="S7" s="124"/>
      <c r="T7" s="124" t="s">
        <v>24</v>
      </c>
      <c r="U7" s="124">
        <v>100</v>
      </c>
      <c r="V7" s="175">
        <v>17500</v>
      </c>
      <c r="W7" s="175">
        <v>47</v>
      </c>
      <c r="X7" s="176">
        <f t="shared" si="0"/>
        <v>6903.75</v>
      </c>
      <c r="Y7" s="176">
        <f t="shared" si="1"/>
        <v>324476.25</v>
      </c>
      <c r="Z7" s="177">
        <f t="shared" si="2"/>
        <v>227133.375</v>
      </c>
    </row>
    <row r="8" spans="1:26" s="94" customFormat="1" ht="15" customHeight="1" x14ac:dyDescent="0.25">
      <c r="A8" s="131"/>
      <c r="B8" s="132"/>
      <c r="C8" s="133"/>
      <c r="D8" s="133"/>
      <c r="E8" s="124"/>
      <c r="F8" s="124"/>
      <c r="G8" s="134"/>
      <c r="H8" s="124"/>
      <c r="I8" s="124"/>
      <c r="J8" s="134"/>
      <c r="K8" s="124"/>
      <c r="L8" s="124"/>
      <c r="M8" s="124"/>
      <c r="N8" s="133"/>
      <c r="O8" s="127" t="s">
        <v>47</v>
      </c>
      <c r="P8" s="124">
        <v>586</v>
      </c>
      <c r="Q8" s="124">
        <v>3000</v>
      </c>
      <c r="R8" s="124" t="s">
        <v>19</v>
      </c>
      <c r="S8" s="124"/>
      <c r="T8" s="124" t="s">
        <v>24</v>
      </c>
      <c r="U8" s="124">
        <v>100</v>
      </c>
      <c r="V8" s="175">
        <v>17500</v>
      </c>
      <c r="W8" s="175">
        <v>47</v>
      </c>
      <c r="X8" s="176">
        <f t="shared" si="0"/>
        <v>5250</v>
      </c>
      <c r="Y8" s="176">
        <f t="shared" si="1"/>
        <v>246750</v>
      </c>
      <c r="Z8" s="177">
        <f t="shared" si="2"/>
        <v>172725</v>
      </c>
    </row>
    <row r="9" spans="1:26" s="94" customFormat="1" ht="15" customHeight="1" x14ac:dyDescent="0.25">
      <c r="A9" s="124"/>
      <c r="B9" s="132"/>
      <c r="C9" s="133"/>
      <c r="D9" s="133"/>
      <c r="E9" s="124"/>
      <c r="F9" s="124"/>
      <c r="G9" s="134"/>
      <c r="H9" s="124"/>
      <c r="I9" s="124"/>
      <c r="J9" s="134"/>
      <c r="K9" s="124"/>
      <c r="L9" s="124"/>
      <c r="M9" s="124"/>
      <c r="N9" s="133"/>
      <c r="O9" s="127" t="s">
        <v>47</v>
      </c>
      <c r="P9" s="124">
        <v>713</v>
      </c>
      <c r="Q9" s="124">
        <v>6409</v>
      </c>
      <c r="R9" s="124" t="s">
        <v>26</v>
      </c>
      <c r="S9" s="124"/>
      <c r="T9" s="124" t="s">
        <v>24</v>
      </c>
      <c r="U9" s="124">
        <v>100</v>
      </c>
      <c r="V9" s="178">
        <v>23500</v>
      </c>
      <c r="W9" s="179">
        <v>19</v>
      </c>
      <c r="X9" s="176">
        <f t="shared" si="0"/>
        <v>15061.15</v>
      </c>
      <c r="Y9" s="176">
        <f t="shared" si="1"/>
        <v>286161.84999999998</v>
      </c>
      <c r="Z9" s="177">
        <f t="shared" si="2"/>
        <v>200313.29500000001</v>
      </c>
    </row>
    <row r="10" spans="1:26" s="94" customFormat="1" ht="15" customHeight="1" x14ac:dyDescent="0.25">
      <c r="A10" s="131"/>
      <c r="B10" s="132"/>
      <c r="C10" s="133"/>
      <c r="D10" s="133"/>
      <c r="E10" s="124"/>
      <c r="F10" s="124"/>
      <c r="G10" s="134"/>
      <c r="H10" s="124"/>
      <c r="I10" s="124"/>
      <c r="J10" s="134"/>
      <c r="K10" s="124"/>
      <c r="L10" s="124"/>
      <c r="M10" s="124"/>
      <c r="N10" s="133"/>
      <c r="O10" s="127" t="s">
        <v>47</v>
      </c>
      <c r="P10" s="124">
        <v>629</v>
      </c>
      <c r="Q10" s="124">
        <v>2000</v>
      </c>
      <c r="R10" s="124" t="s">
        <v>48</v>
      </c>
      <c r="S10" s="124"/>
      <c r="T10" s="124" t="s">
        <v>24</v>
      </c>
      <c r="U10" s="124">
        <v>100</v>
      </c>
      <c r="V10" s="175"/>
      <c r="W10" s="175">
        <v>11</v>
      </c>
      <c r="X10" s="176"/>
      <c r="Y10" s="176">
        <f t="shared" ref="Y10:Y12" si="3">SUM(Q10*W10)</f>
        <v>22000</v>
      </c>
      <c r="Z10" s="176">
        <f t="shared" ref="Z10:Z12" si="4">SUM(Q10*W10)</f>
        <v>22000</v>
      </c>
    </row>
    <row r="11" spans="1:26" s="94" customFormat="1" ht="15" customHeight="1" x14ac:dyDescent="0.25">
      <c r="A11" s="124"/>
      <c r="B11" s="132"/>
      <c r="C11" s="133"/>
      <c r="D11" s="133"/>
      <c r="E11" s="124"/>
      <c r="F11" s="124"/>
      <c r="G11" s="134"/>
      <c r="H11" s="124"/>
      <c r="I11" s="124"/>
      <c r="J11" s="134"/>
      <c r="K11" s="124"/>
      <c r="L11" s="124"/>
      <c r="M11" s="124"/>
      <c r="N11" s="133"/>
      <c r="O11" s="124" t="s">
        <v>47</v>
      </c>
      <c r="P11" s="124">
        <v>665</v>
      </c>
      <c r="Q11" s="124">
        <v>3945</v>
      </c>
      <c r="R11" s="124" t="s">
        <v>48</v>
      </c>
      <c r="S11" s="124"/>
      <c r="T11" s="124" t="s">
        <v>24</v>
      </c>
      <c r="U11" s="124">
        <v>100</v>
      </c>
      <c r="V11" s="175"/>
      <c r="W11" s="175">
        <v>11</v>
      </c>
      <c r="X11" s="176"/>
      <c r="Y11" s="176">
        <f t="shared" si="3"/>
        <v>43395</v>
      </c>
      <c r="Z11" s="176">
        <f t="shared" si="4"/>
        <v>43395</v>
      </c>
    </row>
    <row r="12" spans="1:26" s="94" customFormat="1" ht="15" customHeight="1" x14ac:dyDescent="0.25">
      <c r="A12" s="131"/>
      <c r="B12" s="132"/>
      <c r="C12" s="133"/>
      <c r="D12" s="133"/>
      <c r="E12" s="124"/>
      <c r="F12" s="124"/>
      <c r="G12" s="134"/>
      <c r="H12" s="124"/>
      <c r="I12" s="124"/>
      <c r="J12" s="134"/>
      <c r="K12" s="124"/>
      <c r="L12" s="124"/>
      <c r="M12" s="124"/>
      <c r="N12" s="133"/>
      <c r="O12" s="124" t="s">
        <v>47</v>
      </c>
      <c r="P12" s="124">
        <v>586</v>
      </c>
      <c r="Q12" s="124">
        <v>3000</v>
      </c>
      <c r="R12" s="124" t="s">
        <v>48</v>
      </c>
      <c r="S12" s="124"/>
      <c r="T12" s="124" t="s">
        <v>24</v>
      </c>
      <c r="U12" s="124">
        <v>100</v>
      </c>
      <c r="V12" s="175"/>
      <c r="W12" s="175">
        <v>11</v>
      </c>
      <c r="X12" s="176"/>
      <c r="Y12" s="176">
        <f t="shared" si="3"/>
        <v>33000</v>
      </c>
      <c r="Z12" s="176">
        <f t="shared" si="4"/>
        <v>33000</v>
      </c>
    </row>
    <row r="13" spans="1:26" s="94" customFormat="1" ht="15" customHeight="1" x14ac:dyDescent="0.25">
      <c r="A13" s="124"/>
      <c r="B13" s="127"/>
      <c r="C13" s="133"/>
      <c r="D13" s="133"/>
      <c r="E13" s="124"/>
      <c r="F13" s="124"/>
      <c r="G13" s="134"/>
      <c r="H13" s="124"/>
      <c r="I13" s="124"/>
      <c r="J13" s="134"/>
      <c r="K13" s="124"/>
      <c r="L13" s="124"/>
      <c r="M13" s="124"/>
      <c r="N13" s="133"/>
      <c r="O13" s="124" t="s">
        <v>47</v>
      </c>
      <c r="P13" s="124">
        <v>386</v>
      </c>
      <c r="Q13" s="124">
        <v>375</v>
      </c>
      <c r="R13" s="124" t="s">
        <v>683</v>
      </c>
      <c r="S13" s="124"/>
      <c r="T13" s="124" t="s">
        <v>24</v>
      </c>
      <c r="U13" s="124">
        <v>100</v>
      </c>
      <c r="V13" s="165"/>
      <c r="W13" s="165">
        <v>31</v>
      </c>
      <c r="X13" s="176"/>
      <c r="Y13" s="176">
        <f>SUM(Q13*W13)</f>
        <v>11625</v>
      </c>
      <c r="Z13" s="176">
        <f>SUM(Q13*W13)</f>
        <v>11625</v>
      </c>
    </row>
    <row r="14" spans="1:26" s="94" customFormat="1" ht="15" customHeight="1" x14ac:dyDescent="0.25">
      <c r="A14" s="131"/>
      <c r="B14" s="127"/>
      <c r="C14" s="133"/>
      <c r="D14" s="133"/>
      <c r="E14" s="124"/>
      <c r="F14" s="124"/>
      <c r="G14" s="134"/>
      <c r="H14" s="124"/>
      <c r="I14" s="124"/>
      <c r="J14" s="134"/>
      <c r="K14" s="124"/>
      <c r="L14" s="124"/>
      <c r="M14" s="124"/>
      <c r="N14" s="133"/>
      <c r="O14" s="124" t="s">
        <v>61</v>
      </c>
      <c r="P14" s="124">
        <v>317</v>
      </c>
      <c r="Q14" s="124">
        <v>3658</v>
      </c>
      <c r="R14" s="124" t="s">
        <v>59</v>
      </c>
      <c r="S14" s="124"/>
      <c r="T14" s="124" t="s">
        <v>24</v>
      </c>
      <c r="U14" s="124">
        <v>60</v>
      </c>
      <c r="V14" s="175">
        <v>1900</v>
      </c>
      <c r="W14" s="175">
        <v>390</v>
      </c>
      <c r="X14" s="176">
        <f t="shared" si="0"/>
        <v>695.02</v>
      </c>
      <c r="Y14" s="176">
        <f t="shared" si="1"/>
        <v>271057.8</v>
      </c>
      <c r="Z14" s="177">
        <f t="shared" si="2"/>
        <v>189740.46</v>
      </c>
    </row>
    <row r="15" spans="1:26" s="94" customFormat="1" ht="15" customHeight="1" x14ac:dyDescent="0.25">
      <c r="A15" s="124"/>
      <c r="B15" s="132"/>
      <c r="C15" s="133"/>
      <c r="D15" s="133"/>
      <c r="E15" s="124"/>
      <c r="F15" s="124"/>
      <c r="G15" s="134"/>
      <c r="H15" s="124"/>
      <c r="I15" s="124"/>
      <c r="J15" s="134"/>
      <c r="K15" s="124"/>
      <c r="L15" s="124"/>
      <c r="M15" s="124"/>
      <c r="N15" s="133"/>
      <c r="O15" s="124" t="s">
        <v>61</v>
      </c>
      <c r="P15" s="124">
        <v>317</v>
      </c>
      <c r="Q15" s="124">
        <v>3350</v>
      </c>
      <c r="R15" s="124" t="s">
        <v>59</v>
      </c>
      <c r="S15" s="124"/>
      <c r="T15" s="124" t="s">
        <v>24</v>
      </c>
      <c r="U15" s="124">
        <v>60</v>
      </c>
      <c r="V15" s="175">
        <v>1900</v>
      </c>
      <c r="W15" s="175">
        <v>390</v>
      </c>
      <c r="X15" s="176">
        <f t="shared" si="0"/>
        <v>636.5</v>
      </c>
      <c r="Y15" s="176">
        <f t="shared" si="1"/>
        <v>248235</v>
      </c>
      <c r="Z15" s="177">
        <f t="shared" si="2"/>
        <v>173764.5</v>
      </c>
    </row>
    <row r="16" spans="1:26" s="221" customFormat="1" ht="45" customHeight="1" x14ac:dyDescent="0.25">
      <c r="A16" s="217">
        <v>3</v>
      </c>
      <c r="B16" s="202" t="s">
        <v>70</v>
      </c>
      <c r="C16" s="218" t="s">
        <v>62</v>
      </c>
      <c r="D16" s="218" t="s">
        <v>40</v>
      </c>
      <c r="E16" s="219" t="s">
        <v>63</v>
      </c>
      <c r="F16" s="219" t="s">
        <v>64</v>
      </c>
      <c r="G16" s="220">
        <v>604971450188</v>
      </c>
      <c r="H16" s="219" t="s">
        <v>65</v>
      </c>
      <c r="I16" s="219" t="s">
        <v>55</v>
      </c>
      <c r="J16" s="220">
        <v>210501622565415</v>
      </c>
      <c r="K16" s="219" t="s">
        <v>56</v>
      </c>
      <c r="L16" s="219"/>
      <c r="M16" s="219" t="s">
        <v>66</v>
      </c>
      <c r="N16" s="218" t="s">
        <v>67</v>
      </c>
      <c r="O16" s="219" t="s">
        <v>47</v>
      </c>
      <c r="P16" s="219">
        <v>909</v>
      </c>
      <c r="Q16" s="219">
        <v>2000</v>
      </c>
      <c r="R16" s="219" t="s">
        <v>59</v>
      </c>
      <c r="S16" s="219"/>
      <c r="T16" s="219" t="s">
        <v>24</v>
      </c>
      <c r="U16" s="219">
        <v>100</v>
      </c>
      <c r="V16" s="205">
        <v>1900</v>
      </c>
      <c r="W16" s="205">
        <v>390</v>
      </c>
      <c r="X16" s="206">
        <f t="shared" si="0"/>
        <v>380</v>
      </c>
      <c r="Y16" s="206">
        <f t="shared" si="1"/>
        <v>148200</v>
      </c>
      <c r="Z16" s="207">
        <f t="shared" si="2"/>
        <v>103740</v>
      </c>
    </row>
    <row r="17" spans="1:26" s="221" customFormat="1" ht="15" customHeight="1" x14ac:dyDescent="0.25">
      <c r="A17" s="219"/>
      <c r="B17" s="222"/>
      <c r="C17" s="218"/>
      <c r="D17" s="218"/>
      <c r="E17" s="219"/>
      <c r="F17" s="219"/>
      <c r="G17" s="220"/>
      <c r="H17" s="219"/>
      <c r="I17" s="219"/>
      <c r="J17" s="220"/>
      <c r="K17" s="219"/>
      <c r="L17" s="219"/>
      <c r="M17" s="219"/>
      <c r="N17" s="218"/>
      <c r="O17" s="219" t="s">
        <v>47</v>
      </c>
      <c r="P17" s="219">
        <v>909</v>
      </c>
      <c r="Q17" s="219">
        <v>2000</v>
      </c>
      <c r="R17" s="219" t="s">
        <v>48</v>
      </c>
      <c r="S17" s="219"/>
      <c r="T17" s="219" t="s">
        <v>24</v>
      </c>
      <c r="U17" s="219">
        <v>100</v>
      </c>
      <c r="V17" s="205"/>
      <c r="W17" s="205">
        <v>11</v>
      </c>
      <c r="X17" s="206"/>
      <c r="Y17" s="206">
        <f>SUM(Q17*W17)</f>
        <v>22000</v>
      </c>
      <c r="Z17" s="206">
        <f>SUM(Q17*W17)</f>
        <v>22000</v>
      </c>
    </row>
    <row r="18" spans="1:26" s="221" customFormat="1" ht="15" customHeight="1" x14ac:dyDescent="0.25">
      <c r="A18" s="217"/>
      <c r="B18" s="222"/>
      <c r="C18" s="218"/>
      <c r="D18" s="218"/>
      <c r="E18" s="219"/>
      <c r="F18" s="219"/>
      <c r="G18" s="220"/>
      <c r="H18" s="219"/>
      <c r="I18" s="219"/>
      <c r="J18" s="220"/>
      <c r="K18" s="219"/>
      <c r="L18" s="219"/>
      <c r="M18" s="219"/>
      <c r="N18" s="218"/>
      <c r="O18" s="219" t="s">
        <v>47</v>
      </c>
      <c r="P18" s="219">
        <v>762</v>
      </c>
      <c r="Q18" s="219">
        <v>5765</v>
      </c>
      <c r="R18" s="219" t="s">
        <v>19</v>
      </c>
      <c r="S18" s="219"/>
      <c r="T18" s="219" t="s">
        <v>24</v>
      </c>
      <c r="U18" s="219">
        <v>100</v>
      </c>
      <c r="V18" s="205">
        <v>17500</v>
      </c>
      <c r="W18" s="205">
        <v>47</v>
      </c>
      <c r="X18" s="206">
        <f t="shared" si="0"/>
        <v>10088.75</v>
      </c>
      <c r="Y18" s="206">
        <f t="shared" si="1"/>
        <v>474171.25</v>
      </c>
      <c r="Z18" s="207">
        <f t="shared" si="2"/>
        <v>331919.875</v>
      </c>
    </row>
    <row r="19" spans="1:26" s="228" customFormat="1" ht="30" customHeight="1" x14ac:dyDescent="0.25">
      <c r="A19" s="223"/>
      <c r="B19" s="223"/>
      <c r="C19" s="224"/>
      <c r="D19" s="224"/>
      <c r="E19" s="223"/>
      <c r="F19" s="223"/>
      <c r="G19" s="225"/>
      <c r="H19" s="223"/>
      <c r="I19" s="223"/>
      <c r="J19" s="225"/>
      <c r="K19" s="223"/>
      <c r="L19" s="223"/>
      <c r="M19" s="223"/>
      <c r="N19" s="224"/>
      <c r="O19" s="223" t="s">
        <v>47</v>
      </c>
      <c r="P19" s="223">
        <v>762</v>
      </c>
      <c r="Q19" s="219">
        <v>1000</v>
      </c>
      <c r="R19" s="223" t="s">
        <v>25</v>
      </c>
      <c r="S19" s="223" t="s">
        <v>68</v>
      </c>
      <c r="T19" s="223" t="s">
        <v>24</v>
      </c>
      <c r="U19" s="223">
        <v>60</v>
      </c>
      <c r="V19" s="226">
        <v>30000</v>
      </c>
      <c r="W19" s="227">
        <v>60</v>
      </c>
      <c r="X19" s="206">
        <f t="shared" si="0"/>
        <v>3000</v>
      </c>
      <c r="Y19" s="206">
        <f t="shared" si="1"/>
        <v>180000</v>
      </c>
      <c r="Z19" s="207">
        <f t="shared" si="2"/>
        <v>126000</v>
      </c>
    </row>
    <row r="20" spans="1:26" s="228" customFormat="1" ht="15" customHeight="1" x14ac:dyDescent="0.25">
      <c r="A20" s="223"/>
      <c r="B20" s="223"/>
      <c r="C20" s="224"/>
      <c r="D20" s="224"/>
      <c r="E20" s="223"/>
      <c r="F20" s="223"/>
      <c r="G20" s="225"/>
      <c r="H20" s="223"/>
      <c r="I20" s="223"/>
      <c r="J20" s="225"/>
      <c r="K20" s="223"/>
      <c r="L20" s="223"/>
      <c r="M20" s="223"/>
      <c r="N20" s="224"/>
      <c r="O20" s="223" t="s">
        <v>47</v>
      </c>
      <c r="P20" s="223">
        <v>668</v>
      </c>
      <c r="Q20" s="223">
        <v>2500</v>
      </c>
      <c r="R20" s="223" t="s">
        <v>19</v>
      </c>
      <c r="S20" s="223"/>
      <c r="T20" s="223" t="s">
        <v>24</v>
      </c>
      <c r="U20" s="223">
        <v>100</v>
      </c>
      <c r="V20" s="205">
        <v>17500</v>
      </c>
      <c r="W20" s="205">
        <v>47</v>
      </c>
      <c r="X20" s="206">
        <f t="shared" si="0"/>
        <v>4375</v>
      </c>
      <c r="Y20" s="206">
        <f t="shared" si="1"/>
        <v>205625</v>
      </c>
      <c r="Z20" s="207">
        <f t="shared" si="2"/>
        <v>143937.5</v>
      </c>
    </row>
    <row r="21" spans="1:26" s="228" customFormat="1" ht="15" customHeight="1" x14ac:dyDescent="0.25">
      <c r="A21" s="229"/>
      <c r="B21" s="223"/>
      <c r="C21" s="230"/>
      <c r="D21" s="230"/>
      <c r="E21" s="229"/>
      <c r="F21" s="229"/>
      <c r="G21" s="231"/>
      <c r="H21" s="229"/>
      <c r="I21" s="229"/>
      <c r="J21" s="231"/>
      <c r="K21" s="229"/>
      <c r="L21" s="229"/>
      <c r="M21" s="229"/>
      <c r="N21" s="230"/>
      <c r="O21" s="229" t="s">
        <v>47</v>
      </c>
      <c r="P21" s="229">
        <v>668</v>
      </c>
      <c r="Q21" s="229">
        <v>2500</v>
      </c>
      <c r="R21" s="229" t="s">
        <v>48</v>
      </c>
      <c r="S21" s="229"/>
      <c r="T21" s="229" t="s">
        <v>24</v>
      </c>
      <c r="U21" s="229">
        <v>100</v>
      </c>
      <c r="V21" s="205"/>
      <c r="W21" s="205">
        <v>11</v>
      </c>
      <c r="X21" s="206"/>
      <c r="Y21" s="206">
        <f>SUM(Q21*W21)</f>
        <v>27500</v>
      </c>
      <c r="Z21" s="206">
        <f>SUM(Q21*W21)</f>
        <v>27500</v>
      </c>
    </row>
    <row r="22" spans="1:26" s="228" customFormat="1" ht="15" customHeight="1" x14ac:dyDescent="0.25">
      <c r="A22" s="229"/>
      <c r="B22" s="223"/>
      <c r="C22" s="230"/>
      <c r="D22" s="230"/>
      <c r="E22" s="229"/>
      <c r="F22" s="229"/>
      <c r="G22" s="231"/>
      <c r="H22" s="229"/>
      <c r="I22" s="229"/>
      <c r="J22" s="231"/>
      <c r="K22" s="229"/>
      <c r="L22" s="229"/>
      <c r="M22" s="229"/>
      <c r="N22" s="230"/>
      <c r="O22" s="229" t="s">
        <v>47</v>
      </c>
      <c r="P22" s="229">
        <v>669</v>
      </c>
      <c r="Q22" s="229">
        <v>770</v>
      </c>
      <c r="R22" s="229" t="s">
        <v>19</v>
      </c>
      <c r="S22" s="229"/>
      <c r="T22" s="229" t="s">
        <v>24</v>
      </c>
      <c r="U22" s="229">
        <v>100</v>
      </c>
      <c r="V22" s="205">
        <v>17500</v>
      </c>
      <c r="W22" s="205">
        <v>47</v>
      </c>
      <c r="X22" s="206">
        <f t="shared" si="0"/>
        <v>1347.5</v>
      </c>
      <c r="Y22" s="206">
        <f t="shared" si="1"/>
        <v>63332.5</v>
      </c>
      <c r="Z22" s="207">
        <f t="shared" si="2"/>
        <v>44332.75</v>
      </c>
    </row>
    <row r="23" spans="1:26" s="228" customFormat="1" ht="15" customHeight="1" x14ac:dyDescent="0.25">
      <c r="A23" s="229"/>
      <c r="B23" s="223"/>
      <c r="C23" s="230"/>
      <c r="D23" s="230"/>
      <c r="E23" s="229"/>
      <c r="F23" s="229"/>
      <c r="G23" s="231"/>
      <c r="H23" s="229"/>
      <c r="I23" s="229"/>
      <c r="J23" s="231"/>
      <c r="K23" s="229"/>
      <c r="L23" s="229"/>
      <c r="M23" s="229"/>
      <c r="N23" s="230"/>
      <c r="O23" s="229" t="s">
        <v>47</v>
      </c>
      <c r="P23" s="229">
        <v>669</v>
      </c>
      <c r="Q23" s="229">
        <v>770</v>
      </c>
      <c r="R23" s="229" t="s">
        <v>48</v>
      </c>
      <c r="S23" s="229"/>
      <c r="T23" s="229">
        <v>100</v>
      </c>
      <c r="U23" s="229">
        <v>100</v>
      </c>
      <c r="V23" s="205"/>
      <c r="W23" s="205">
        <v>11</v>
      </c>
      <c r="X23" s="206"/>
      <c r="Y23" s="206">
        <f>SUM(Q23*W23)</f>
        <v>8470</v>
      </c>
      <c r="Z23" s="206">
        <f>SUM(Q23*W23)</f>
        <v>8470</v>
      </c>
    </row>
    <row r="24" spans="1:26" s="142" customFormat="1" ht="30" customHeight="1" x14ac:dyDescent="0.25">
      <c r="A24" s="139">
        <v>4</v>
      </c>
      <c r="B24" s="139" t="s">
        <v>69</v>
      </c>
      <c r="C24" s="140" t="s">
        <v>39</v>
      </c>
      <c r="D24" s="140" t="s">
        <v>52</v>
      </c>
      <c r="E24" s="139" t="s">
        <v>71</v>
      </c>
      <c r="F24" s="139" t="s">
        <v>72</v>
      </c>
      <c r="G24" s="141">
        <v>2704983450142</v>
      </c>
      <c r="H24" s="139" t="s">
        <v>73</v>
      </c>
      <c r="I24" s="139" t="s">
        <v>55</v>
      </c>
      <c r="J24" s="141">
        <v>4324845273283840</v>
      </c>
      <c r="K24" s="139" t="s">
        <v>56</v>
      </c>
      <c r="L24" s="139"/>
      <c r="M24" s="139" t="s">
        <v>74</v>
      </c>
      <c r="N24" s="140" t="s">
        <v>75</v>
      </c>
      <c r="O24" s="139" t="s">
        <v>47</v>
      </c>
      <c r="P24" s="139">
        <v>446</v>
      </c>
      <c r="Q24" s="139">
        <v>2766</v>
      </c>
      <c r="R24" s="139" t="s">
        <v>59</v>
      </c>
      <c r="S24" s="139"/>
      <c r="T24" s="139" t="s">
        <v>24</v>
      </c>
      <c r="U24" s="139">
        <v>60</v>
      </c>
      <c r="V24" s="175">
        <v>1900</v>
      </c>
      <c r="W24" s="175">
        <v>390</v>
      </c>
      <c r="X24" s="176">
        <f t="shared" si="0"/>
        <v>525.54</v>
      </c>
      <c r="Y24" s="176">
        <f t="shared" si="1"/>
        <v>204960.59999999998</v>
      </c>
      <c r="Z24" s="177">
        <f t="shared" si="2"/>
        <v>143472.41999999998</v>
      </c>
    </row>
    <row r="25" spans="1:26" s="142" customFormat="1" ht="15" customHeight="1" x14ac:dyDescent="0.25">
      <c r="A25" s="139"/>
      <c r="B25" s="139"/>
      <c r="C25" s="140"/>
      <c r="D25" s="140"/>
      <c r="E25" s="139"/>
      <c r="F25" s="139"/>
      <c r="G25" s="141"/>
      <c r="H25" s="139"/>
      <c r="I25" s="139"/>
      <c r="J25" s="141"/>
      <c r="K25" s="139"/>
      <c r="L25" s="139"/>
      <c r="M25" s="139"/>
      <c r="N25" s="140"/>
      <c r="O25" s="139" t="s">
        <v>47</v>
      </c>
      <c r="P25" s="139" t="s">
        <v>76</v>
      </c>
      <c r="Q25" s="139">
        <v>2779</v>
      </c>
      <c r="R25" s="139" t="s">
        <v>59</v>
      </c>
      <c r="S25" s="139"/>
      <c r="T25" s="139" t="s">
        <v>24</v>
      </c>
      <c r="U25" s="139">
        <v>60</v>
      </c>
      <c r="V25" s="175">
        <v>1900</v>
      </c>
      <c r="W25" s="175">
        <v>390</v>
      </c>
      <c r="X25" s="176">
        <f t="shared" si="0"/>
        <v>528.01</v>
      </c>
      <c r="Y25" s="176">
        <f t="shared" si="1"/>
        <v>205923.9</v>
      </c>
      <c r="Z25" s="177">
        <f t="shared" si="2"/>
        <v>144146.73000000001</v>
      </c>
    </row>
    <row r="26" spans="1:26" s="142" customFormat="1" ht="15" customHeight="1" x14ac:dyDescent="0.25">
      <c r="A26" s="139"/>
      <c r="B26" s="139"/>
      <c r="C26" s="140"/>
      <c r="D26" s="140"/>
      <c r="E26" s="139"/>
      <c r="F26" s="139"/>
      <c r="G26" s="141"/>
      <c r="H26" s="139"/>
      <c r="I26" s="139"/>
      <c r="J26" s="141"/>
      <c r="K26" s="139"/>
      <c r="L26" s="139"/>
      <c r="M26" s="139"/>
      <c r="N26" s="140"/>
      <c r="O26" s="139" t="s">
        <v>47</v>
      </c>
      <c r="P26" s="139">
        <v>482</v>
      </c>
      <c r="Q26" s="139">
        <v>4374</v>
      </c>
      <c r="R26" s="139" t="s">
        <v>59</v>
      </c>
      <c r="S26" s="139"/>
      <c r="T26" s="139" t="s">
        <v>24</v>
      </c>
      <c r="U26" s="139">
        <v>60</v>
      </c>
      <c r="V26" s="175">
        <v>1900</v>
      </c>
      <c r="W26" s="175">
        <v>390</v>
      </c>
      <c r="X26" s="176">
        <f t="shared" si="0"/>
        <v>831.06</v>
      </c>
      <c r="Y26" s="176">
        <f t="shared" si="1"/>
        <v>324113.39999999997</v>
      </c>
      <c r="Z26" s="177">
        <f t="shared" si="2"/>
        <v>226879.37999999998</v>
      </c>
    </row>
    <row r="27" spans="1:26" s="142" customFormat="1" ht="15" customHeight="1" x14ac:dyDescent="0.25">
      <c r="A27" s="143"/>
      <c r="B27" s="139"/>
      <c r="C27" s="144"/>
      <c r="D27" s="144"/>
      <c r="E27" s="143"/>
      <c r="F27" s="143"/>
      <c r="G27" s="145"/>
      <c r="H27" s="143"/>
      <c r="I27" s="143"/>
      <c r="J27" s="145"/>
      <c r="K27" s="143"/>
      <c r="L27" s="143"/>
      <c r="M27" s="143"/>
      <c r="N27" s="144"/>
      <c r="O27" s="139" t="s">
        <v>47</v>
      </c>
      <c r="P27" s="139">
        <v>488</v>
      </c>
      <c r="Q27" s="139">
        <v>1912</v>
      </c>
      <c r="R27" s="139" t="s">
        <v>19</v>
      </c>
      <c r="S27" s="139"/>
      <c r="T27" s="139" t="s">
        <v>24</v>
      </c>
      <c r="U27" s="139">
        <v>100</v>
      </c>
      <c r="V27" s="175">
        <v>17500</v>
      </c>
      <c r="W27" s="175">
        <v>47</v>
      </c>
      <c r="X27" s="176">
        <f t="shared" si="0"/>
        <v>3346</v>
      </c>
      <c r="Y27" s="176">
        <f t="shared" si="1"/>
        <v>157262</v>
      </c>
      <c r="Z27" s="177">
        <f t="shared" si="2"/>
        <v>110083.4</v>
      </c>
    </row>
    <row r="28" spans="1:26" s="94" customFormat="1" ht="15" customHeight="1" x14ac:dyDescent="0.25">
      <c r="A28" s="131"/>
      <c r="B28" s="135"/>
      <c r="C28" s="146"/>
      <c r="D28" s="146"/>
      <c r="E28" s="147"/>
      <c r="F28" s="147"/>
      <c r="G28" s="148"/>
      <c r="H28" s="147"/>
      <c r="I28" s="147"/>
      <c r="J28" s="148"/>
      <c r="K28" s="147"/>
      <c r="L28" s="147"/>
      <c r="M28" s="147"/>
      <c r="N28" s="146"/>
      <c r="O28" s="136" t="s">
        <v>47</v>
      </c>
      <c r="P28" s="136">
        <v>488</v>
      </c>
      <c r="Q28" s="136">
        <v>1912</v>
      </c>
      <c r="R28" s="136" t="s">
        <v>48</v>
      </c>
      <c r="S28" s="136"/>
      <c r="T28" s="136" t="s">
        <v>24</v>
      </c>
      <c r="U28" s="136">
        <v>100</v>
      </c>
      <c r="V28" s="175"/>
      <c r="W28" s="175">
        <v>11</v>
      </c>
      <c r="X28" s="176"/>
      <c r="Y28" s="176">
        <f>SUM(Q28*W28)</f>
        <v>21032</v>
      </c>
      <c r="Z28" s="176">
        <f>SUM(Q28*W28)</f>
        <v>21032</v>
      </c>
    </row>
    <row r="29" spans="1:26" s="94" customFormat="1" ht="15" customHeight="1" x14ac:dyDescent="0.25">
      <c r="A29" s="147"/>
      <c r="B29" s="135"/>
      <c r="C29" s="146"/>
      <c r="D29" s="146"/>
      <c r="E29" s="147"/>
      <c r="F29" s="147"/>
      <c r="G29" s="148"/>
      <c r="H29" s="147"/>
      <c r="I29" s="147"/>
      <c r="J29" s="148"/>
      <c r="K29" s="147"/>
      <c r="L29" s="147"/>
      <c r="M29" s="147"/>
      <c r="N29" s="146"/>
      <c r="O29" s="136" t="s">
        <v>47</v>
      </c>
      <c r="P29" s="136">
        <v>484</v>
      </c>
      <c r="Q29" s="136">
        <v>1881</v>
      </c>
      <c r="R29" s="136" t="s">
        <v>77</v>
      </c>
      <c r="S29" s="136"/>
      <c r="T29" s="136" t="s">
        <v>24</v>
      </c>
      <c r="U29" s="136">
        <v>60</v>
      </c>
      <c r="V29" s="165">
        <v>4000</v>
      </c>
      <c r="W29" s="179">
        <v>9</v>
      </c>
      <c r="X29" s="176">
        <f t="shared" si="0"/>
        <v>752.4</v>
      </c>
      <c r="Y29" s="176">
        <f t="shared" si="1"/>
        <v>6771.5999999999995</v>
      </c>
      <c r="Z29" s="177">
        <f t="shared" si="2"/>
        <v>4740.119999999999</v>
      </c>
    </row>
    <row r="30" spans="1:26" s="221" customFormat="1" ht="30" customHeight="1" x14ac:dyDescent="0.25">
      <c r="A30" s="232">
        <v>5</v>
      </c>
      <c r="B30" s="202" t="s">
        <v>78</v>
      </c>
      <c r="C30" s="230" t="s">
        <v>67</v>
      </c>
      <c r="D30" s="230" t="s">
        <v>40</v>
      </c>
      <c r="E30" s="229" t="s">
        <v>79</v>
      </c>
      <c r="F30" s="229" t="s">
        <v>80</v>
      </c>
      <c r="G30" s="231">
        <v>1105990450080</v>
      </c>
      <c r="H30" s="229" t="s">
        <v>81</v>
      </c>
      <c r="I30" s="229" t="s">
        <v>82</v>
      </c>
      <c r="J30" s="231">
        <v>4324845274965540</v>
      </c>
      <c r="K30" s="233" t="s">
        <v>56</v>
      </c>
      <c r="L30" s="229"/>
      <c r="M30" s="229" t="s">
        <v>83</v>
      </c>
      <c r="N30" s="230" t="s">
        <v>40</v>
      </c>
      <c r="O30" s="229" t="s">
        <v>47</v>
      </c>
      <c r="P30" s="229">
        <v>417</v>
      </c>
      <c r="Q30" s="229">
        <v>768</v>
      </c>
      <c r="R30" s="229" t="s">
        <v>26</v>
      </c>
      <c r="S30" s="229"/>
      <c r="T30" s="229" t="s">
        <v>24</v>
      </c>
      <c r="U30" s="229">
        <v>100</v>
      </c>
      <c r="V30" s="234">
        <v>23500</v>
      </c>
      <c r="W30" s="227">
        <v>19</v>
      </c>
      <c r="X30" s="206">
        <f t="shared" si="0"/>
        <v>1804.8</v>
      </c>
      <c r="Y30" s="206">
        <f t="shared" si="1"/>
        <v>34291.199999999997</v>
      </c>
      <c r="Z30" s="207">
        <f t="shared" si="2"/>
        <v>24003.84</v>
      </c>
    </row>
    <row r="31" spans="1:26" s="221" customFormat="1" ht="15" customHeight="1" x14ac:dyDescent="0.25">
      <c r="A31" s="232"/>
      <c r="B31" s="222"/>
      <c r="C31" s="235"/>
      <c r="D31" s="230"/>
      <c r="E31" s="229"/>
      <c r="F31" s="229"/>
      <c r="G31" s="231"/>
      <c r="H31" s="229"/>
      <c r="I31" s="229"/>
      <c r="J31" s="231"/>
      <c r="K31" s="229"/>
      <c r="L31" s="229"/>
      <c r="M31" s="229"/>
      <c r="N31" s="230"/>
      <c r="O31" s="229" t="s">
        <v>47</v>
      </c>
      <c r="P31" s="229">
        <v>417</v>
      </c>
      <c r="Q31" s="229">
        <v>768</v>
      </c>
      <c r="R31" s="229" t="s">
        <v>48</v>
      </c>
      <c r="S31" s="229"/>
      <c r="T31" s="229" t="s">
        <v>24</v>
      </c>
      <c r="U31" s="229">
        <v>100</v>
      </c>
      <c r="V31" s="205"/>
      <c r="W31" s="205">
        <v>11</v>
      </c>
      <c r="X31" s="206"/>
      <c r="Y31" s="206">
        <f>SUM(Q31*W31)</f>
        <v>8448</v>
      </c>
      <c r="Z31" s="206">
        <f>SUM(Q31*W31)</f>
        <v>8448</v>
      </c>
    </row>
    <row r="32" spans="1:26" s="221" customFormat="1" ht="15" customHeight="1" x14ac:dyDescent="0.25">
      <c r="A32" s="217"/>
      <c r="B32" s="222"/>
      <c r="C32" s="235"/>
      <c r="D32" s="230"/>
      <c r="E32" s="229"/>
      <c r="F32" s="229"/>
      <c r="G32" s="231"/>
      <c r="H32" s="229"/>
      <c r="I32" s="229"/>
      <c r="J32" s="231"/>
      <c r="K32" s="229"/>
      <c r="L32" s="229"/>
      <c r="M32" s="229"/>
      <c r="N32" s="230"/>
      <c r="O32" s="229" t="s">
        <v>47</v>
      </c>
      <c r="P32" s="229">
        <v>418</v>
      </c>
      <c r="Q32" s="229">
        <v>1621</v>
      </c>
      <c r="R32" s="229" t="s">
        <v>19</v>
      </c>
      <c r="S32" s="229"/>
      <c r="T32" s="229" t="s">
        <v>24</v>
      </c>
      <c r="U32" s="229">
        <v>100</v>
      </c>
      <c r="V32" s="205">
        <v>17500</v>
      </c>
      <c r="W32" s="205">
        <v>47</v>
      </c>
      <c r="X32" s="206">
        <f t="shared" si="0"/>
        <v>2836.75</v>
      </c>
      <c r="Y32" s="206">
        <f t="shared" si="1"/>
        <v>133327.25</v>
      </c>
      <c r="Z32" s="207">
        <f t="shared" si="2"/>
        <v>93329.074999999997</v>
      </c>
    </row>
    <row r="33" spans="1:26" s="221" customFormat="1" ht="15" customHeight="1" x14ac:dyDescent="0.25">
      <c r="A33" s="232"/>
      <c r="B33" s="222"/>
      <c r="C33" s="235"/>
      <c r="D33" s="230"/>
      <c r="E33" s="229"/>
      <c r="F33" s="229"/>
      <c r="G33" s="231"/>
      <c r="H33" s="229"/>
      <c r="I33" s="229"/>
      <c r="J33" s="231"/>
      <c r="K33" s="229"/>
      <c r="L33" s="229"/>
      <c r="M33" s="229"/>
      <c r="N33" s="230"/>
      <c r="O33" s="229" t="s">
        <v>47</v>
      </c>
      <c r="P33" s="229">
        <v>418</v>
      </c>
      <c r="Q33" s="229">
        <v>1621</v>
      </c>
      <c r="R33" s="229" t="s">
        <v>48</v>
      </c>
      <c r="S33" s="229"/>
      <c r="T33" s="229" t="s">
        <v>24</v>
      </c>
      <c r="U33" s="229">
        <v>100</v>
      </c>
      <c r="V33" s="205"/>
      <c r="W33" s="205">
        <v>11</v>
      </c>
      <c r="X33" s="206"/>
      <c r="Y33" s="206">
        <f>SUM(Q33*W33)</f>
        <v>17831</v>
      </c>
      <c r="Z33" s="206">
        <f>SUM(Q33*W33)</f>
        <v>17831</v>
      </c>
    </row>
    <row r="34" spans="1:26" s="221" customFormat="1" ht="15" customHeight="1" x14ac:dyDescent="0.25">
      <c r="A34" s="232"/>
      <c r="B34" s="222"/>
      <c r="C34" s="235"/>
      <c r="D34" s="235"/>
      <c r="E34" s="232"/>
      <c r="F34" s="232"/>
      <c r="G34" s="236"/>
      <c r="H34" s="232"/>
      <c r="I34" s="232"/>
      <c r="J34" s="236"/>
      <c r="K34" s="232"/>
      <c r="L34" s="232"/>
      <c r="M34" s="232"/>
      <c r="N34" s="235"/>
      <c r="O34" s="229" t="s">
        <v>47</v>
      </c>
      <c r="P34" s="229" t="s">
        <v>84</v>
      </c>
      <c r="Q34" s="229">
        <v>3533</v>
      </c>
      <c r="R34" s="229" t="s">
        <v>85</v>
      </c>
      <c r="S34" s="229"/>
      <c r="T34" s="229" t="s">
        <v>24</v>
      </c>
      <c r="U34" s="229">
        <v>60</v>
      </c>
      <c r="V34" s="234">
        <v>5000</v>
      </c>
      <c r="W34" s="227">
        <v>11</v>
      </c>
      <c r="X34" s="206">
        <f t="shared" si="0"/>
        <v>1766.5</v>
      </c>
      <c r="Y34" s="206">
        <f t="shared" si="1"/>
        <v>19431.5</v>
      </c>
      <c r="Z34" s="207">
        <f t="shared" si="2"/>
        <v>13602.05</v>
      </c>
    </row>
    <row r="35" spans="1:26" s="94" customFormat="1" ht="30" customHeight="1" x14ac:dyDescent="0.25">
      <c r="A35" s="131">
        <v>6</v>
      </c>
      <c r="B35" s="127" t="s">
        <v>87</v>
      </c>
      <c r="C35" s="137" t="s">
        <v>39</v>
      </c>
      <c r="D35" s="137" t="s">
        <v>40</v>
      </c>
      <c r="E35" s="136" t="s">
        <v>88</v>
      </c>
      <c r="F35" s="136" t="s">
        <v>89</v>
      </c>
      <c r="G35" s="138">
        <v>1408964450032</v>
      </c>
      <c r="H35" s="136" t="s">
        <v>90</v>
      </c>
      <c r="I35" s="136" t="s">
        <v>55</v>
      </c>
      <c r="J35" s="138">
        <v>4324845272214780</v>
      </c>
      <c r="K35" s="139" t="s">
        <v>56</v>
      </c>
      <c r="L35" s="136"/>
      <c r="M35" s="136" t="s">
        <v>91</v>
      </c>
      <c r="N35" s="137" t="s">
        <v>75</v>
      </c>
      <c r="O35" s="136" t="s">
        <v>47</v>
      </c>
      <c r="P35" s="136">
        <v>743</v>
      </c>
      <c r="Q35" s="136">
        <v>1690</v>
      </c>
      <c r="R35" s="136" t="s">
        <v>26</v>
      </c>
      <c r="S35" s="136"/>
      <c r="T35" s="136" t="s">
        <v>24</v>
      </c>
      <c r="U35" s="136">
        <v>100</v>
      </c>
      <c r="V35" s="178">
        <v>23500</v>
      </c>
      <c r="W35" s="179">
        <v>19</v>
      </c>
      <c r="X35" s="176">
        <f t="shared" si="0"/>
        <v>3971.5</v>
      </c>
      <c r="Y35" s="176">
        <f t="shared" si="1"/>
        <v>75458.5</v>
      </c>
      <c r="Z35" s="177">
        <f t="shared" si="2"/>
        <v>52820.95</v>
      </c>
    </row>
    <row r="36" spans="1:26" s="94" customFormat="1" ht="15" customHeight="1" x14ac:dyDescent="0.25">
      <c r="A36" s="147"/>
      <c r="B36" s="149"/>
      <c r="C36" s="146"/>
      <c r="D36" s="146"/>
      <c r="E36" s="147"/>
      <c r="F36" s="147"/>
      <c r="G36" s="148"/>
      <c r="H36" s="147"/>
      <c r="I36" s="147"/>
      <c r="J36" s="148"/>
      <c r="K36" s="147"/>
      <c r="L36" s="147"/>
      <c r="M36" s="147"/>
      <c r="N36" s="146"/>
      <c r="O36" s="136" t="s">
        <v>47</v>
      </c>
      <c r="P36" s="136">
        <v>743</v>
      </c>
      <c r="Q36" s="136">
        <v>1690</v>
      </c>
      <c r="R36" s="136" t="s">
        <v>92</v>
      </c>
      <c r="S36" s="136"/>
      <c r="T36" s="136" t="s">
        <v>24</v>
      </c>
      <c r="U36" s="136">
        <v>100</v>
      </c>
      <c r="V36" s="175"/>
      <c r="W36" s="175">
        <v>11</v>
      </c>
      <c r="X36" s="176"/>
      <c r="Y36" s="176">
        <f>SUM(Q36*W36)</f>
        <v>18590</v>
      </c>
      <c r="Z36" s="176">
        <f>SUM(Q36*W36)</f>
        <v>18590</v>
      </c>
    </row>
    <row r="37" spans="1:26" s="94" customFormat="1" ht="15" customHeight="1" x14ac:dyDescent="0.25">
      <c r="A37" s="147"/>
      <c r="B37" s="149"/>
      <c r="C37" s="146"/>
      <c r="D37" s="146"/>
      <c r="E37" s="147"/>
      <c r="F37" s="147"/>
      <c r="G37" s="148"/>
      <c r="H37" s="147"/>
      <c r="I37" s="147"/>
      <c r="J37" s="148"/>
      <c r="K37" s="147"/>
      <c r="L37" s="147"/>
      <c r="M37" s="147"/>
      <c r="N37" s="146"/>
      <c r="O37" s="136" t="s">
        <v>47</v>
      </c>
      <c r="P37" s="136">
        <v>743</v>
      </c>
      <c r="Q37" s="136">
        <v>1690</v>
      </c>
      <c r="R37" s="136" t="s">
        <v>19</v>
      </c>
      <c r="S37" s="136"/>
      <c r="T37" s="136" t="s">
        <v>24</v>
      </c>
      <c r="U37" s="136">
        <v>100</v>
      </c>
      <c r="V37" s="175">
        <v>17500</v>
      </c>
      <c r="W37" s="175">
        <v>47</v>
      </c>
      <c r="X37" s="176">
        <f t="shared" si="0"/>
        <v>2957.5</v>
      </c>
      <c r="Y37" s="176">
        <f t="shared" si="1"/>
        <v>139002.5</v>
      </c>
      <c r="Z37" s="177">
        <f t="shared" si="2"/>
        <v>97301.75</v>
      </c>
    </row>
    <row r="38" spans="1:26" s="152" customFormat="1" ht="15" customHeight="1" x14ac:dyDescent="0.25">
      <c r="A38" s="150"/>
      <c r="B38" s="149"/>
      <c r="C38" s="130"/>
      <c r="D38" s="130"/>
      <c r="E38" s="150"/>
      <c r="F38" s="150"/>
      <c r="G38" s="151"/>
      <c r="H38" s="150"/>
      <c r="I38" s="150"/>
      <c r="J38" s="151"/>
      <c r="K38" s="150"/>
      <c r="L38" s="150"/>
      <c r="M38" s="150"/>
      <c r="N38" s="130"/>
      <c r="O38" s="124" t="s">
        <v>47</v>
      </c>
      <c r="P38" s="121">
        <v>743</v>
      </c>
      <c r="Q38" s="121">
        <v>1690</v>
      </c>
      <c r="R38" s="124" t="s">
        <v>92</v>
      </c>
      <c r="S38" s="121"/>
      <c r="T38" s="121" t="s">
        <v>24</v>
      </c>
      <c r="U38" s="121">
        <v>100</v>
      </c>
      <c r="V38" s="175"/>
      <c r="W38" s="175">
        <v>11</v>
      </c>
      <c r="X38" s="176"/>
      <c r="Y38" s="176">
        <f>SUM(Q38*W38)</f>
        <v>18590</v>
      </c>
      <c r="Z38" s="176">
        <f>SUM(Q38*W38)</f>
        <v>18590</v>
      </c>
    </row>
    <row r="39" spans="1:26" s="152" customFormat="1" ht="15" customHeight="1" x14ac:dyDescent="0.25">
      <c r="A39" s="149"/>
      <c r="B39" s="149"/>
      <c r="C39" s="130"/>
      <c r="D39" s="130"/>
      <c r="E39" s="150"/>
      <c r="F39" s="150"/>
      <c r="G39" s="151"/>
      <c r="H39" s="150"/>
      <c r="I39" s="150"/>
      <c r="J39" s="151"/>
      <c r="K39" s="150"/>
      <c r="L39" s="150"/>
      <c r="M39" s="150"/>
      <c r="N39" s="130"/>
      <c r="O39" s="124" t="s">
        <v>47</v>
      </c>
      <c r="P39" s="121">
        <v>494</v>
      </c>
      <c r="Q39" s="121">
        <v>3415</v>
      </c>
      <c r="R39" s="124" t="s">
        <v>85</v>
      </c>
      <c r="S39" s="121"/>
      <c r="T39" s="121" t="s">
        <v>24</v>
      </c>
      <c r="U39" s="121">
        <v>60</v>
      </c>
      <c r="V39" s="178">
        <v>5000</v>
      </c>
      <c r="W39" s="179">
        <v>11</v>
      </c>
      <c r="X39" s="176">
        <f t="shared" si="0"/>
        <v>1707.5</v>
      </c>
      <c r="Y39" s="176">
        <f t="shared" si="1"/>
        <v>18782.5</v>
      </c>
      <c r="Z39" s="177">
        <f t="shared" si="2"/>
        <v>13147.75</v>
      </c>
    </row>
    <row r="40" spans="1:26" s="237" customFormat="1" ht="30" customHeight="1" x14ac:dyDescent="0.25">
      <c r="A40" s="223">
        <v>7</v>
      </c>
      <c r="B40" s="202" t="s">
        <v>93</v>
      </c>
      <c r="C40" s="224" t="s">
        <v>51</v>
      </c>
      <c r="D40" s="224" t="s">
        <v>40</v>
      </c>
      <c r="E40" s="223" t="s">
        <v>94</v>
      </c>
      <c r="F40" s="223" t="s">
        <v>95</v>
      </c>
      <c r="G40" s="225">
        <v>2111992450006</v>
      </c>
      <c r="H40" s="223" t="s">
        <v>96</v>
      </c>
      <c r="I40" s="223" t="s">
        <v>55</v>
      </c>
      <c r="J40" s="225" t="s">
        <v>97</v>
      </c>
      <c r="K40" s="223" t="s">
        <v>98</v>
      </c>
      <c r="L40" s="223"/>
      <c r="M40" s="223" t="s">
        <v>99</v>
      </c>
      <c r="N40" s="224" t="s">
        <v>100</v>
      </c>
      <c r="O40" s="219" t="s">
        <v>47</v>
      </c>
      <c r="P40" s="223">
        <v>524</v>
      </c>
      <c r="Q40" s="223">
        <v>3795</v>
      </c>
      <c r="R40" s="219" t="s">
        <v>85</v>
      </c>
      <c r="S40" s="219" t="s">
        <v>101</v>
      </c>
      <c r="T40" s="223" t="s">
        <v>24</v>
      </c>
      <c r="U40" s="223">
        <v>60</v>
      </c>
      <c r="V40" s="234">
        <v>5000</v>
      </c>
      <c r="W40" s="227">
        <v>11</v>
      </c>
      <c r="X40" s="206">
        <f t="shared" si="0"/>
        <v>1897.5</v>
      </c>
      <c r="Y40" s="206">
        <f t="shared" si="1"/>
        <v>20872.5</v>
      </c>
      <c r="Z40" s="207">
        <f t="shared" si="2"/>
        <v>14610.75</v>
      </c>
    </row>
    <row r="41" spans="1:26" s="237" customFormat="1" ht="15" customHeight="1" x14ac:dyDescent="0.25">
      <c r="A41" s="238"/>
      <c r="B41" s="239"/>
      <c r="C41" s="209"/>
      <c r="D41" s="209"/>
      <c r="E41" s="238"/>
      <c r="F41" s="238"/>
      <c r="G41" s="240"/>
      <c r="H41" s="238"/>
      <c r="I41" s="238"/>
      <c r="J41" s="240"/>
      <c r="K41" s="238"/>
      <c r="L41" s="238"/>
      <c r="M41" s="238"/>
      <c r="N41" s="209"/>
      <c r="O41" s="219" t="s">
        <v>47</v>
      </c>
      <c r="P41" s="223">
        <v>441</v>
      </c>
      <c r="Q41" s="223">
        <v>1300</v>
      </c>
      <c r="R41" s="219" t="s">
        <v>85</v>
      </c>
      <c r="S41" s="219" t="s">
        <v>101</v>
      </c>
      <c r="T41" s="223" t="s">
        <v>24</v>
      </c>
      <c r="U41" s="223">
        <v>60</v>
      </c>
      <c r="V41" s="234">
        <v>5000</v>
      </c>
      <c r="W41" s="227">
        <v>11</v>
      </c>
      <c r="X41" s="206">
        <f t="shared" si="0"/>
        <v>650</v>
      </c>
      <c r="Y41" s="206">
        <f t="shared" si="1"/>
        <v>7150</v>
      </c>
      <c r="Z41" s="207">
        <f t="shared" si="2"/>
        <v>5005</v>
      </c>
    </row>
    <row r="42" spans="1:26" s="237" customFormat="1" ht="15" customHeight="1" x14ac:dyDescent="0.25">
      <c r="A42" s="238"/>
      <c r="B42" s="239"/>
      <c r="C42" s="209"/>
      <c r="D42" s="209"/>
      <c r="E42" s="238"/>
      <c r="F42" s="238"/>
      <c r="G42" s="240"/>
      <c r="H42" s="238"/>
      <c r="I42" s="238"/>
      <c r="J42" s="240"/>
      <c r="K42" s="238"/>
      <c r="L42" s="238"/>
      <c r="M42" s="238"/>
      <c r="N42" s="209"/>
      <c r="O42" s="219" t="s">
        <v>47</v>
      </c>
      <c r="P42" s="223">
        <v>116</v>
      </c>
      <c r="Q42" s="223">
        <v>2584</v>
      </c>
      <c r="R42" s="219" t="s">
        <v>85</v>
      </c>
      <c r="S42" s="219" t="s">
        <v>101</v>
      </c>
      <c r="T42" s="223" t="s">
        <v>24</v>
      </c>
      <c r="U42" s="223">
        <v>60</v>
      </c>
      <c r="V42" s="234">
        <v>5000</v>
      </c>
      <c r="W42" s="227">
        <v>11</v>
      </c>
      <c r="X42" s="206">
        <f t="shared" si="0"/>
        <v>1292</v>
      </c>
      <c r="Y42" s="206">
        <f t="shared" si="1"/>
        <v>14212</v>
      </c>
      <c r="Z42" s="207">
        <f t="shared" si="2"/>
        <v>9948.4</v>
      </c>
    </row>
    <row r="43" spans="1:26" s="237" customFormat="1" ht="15" customHeight="1" x14ac:dyDescent="0.25">
      <c r="A43" s="239"/>
      <c r="B43" s="239"/>
      <c r="C43" s="209"/>
      <c r="D43" s="209"/>
      <c r="E43" s="238"/>
      <c r="F43" s="238"/>
      <c r="G43" s="240"/>
      <c r="H43" s="238"/>
      <c r="I43" s="238"/>
      <c r="J43" s="240"/>
      <c r="K43" s="238"/>
      <c r="L43" s="238"/>
      <c r="M43" s="238"/>
      <c r="N43" s="209"/>
      <c r="O43" s="219" t="s">
        <v>47</v>
      </c>
      <c r="P43" s="223">
        <v>716</v>
      </c>
      <c r="Q43" s="223">
        <v>2320</v>
      </c>
      <c r="R43" s="219" t="s">
        <v>85</v>
      </c>
      <c r="S43" s="219" t="s">
        <v>101</v>
      </c>
      <c r="T43" s="223" t="s">
        <v>24</v>
      </c>
      <c r="U43" s="223">
        <v>60</v>
      </c>
      <c r="V43" s="234">
        <v>5000</v>
      </c>
      <c r="W43" s="227">
        <v>11</v>
      </c>
      <c r="X43" s="206">
        <f t="shared" si="0"/>
        <v>1160</v>
      </c>
      <c r="Y43" s="206">
        <f t="shared" si="1"/>
        <v>12760</v>
      </c>
      <c r="Z43" s="207">
        <f t="shared" si="2"/>
        <v>8932</v>
      </c>
    </row>
    <row r="44" spans="1:26" s="94" customFormat="1" ht="45" customHeight="1" x14ac:dyDescent="0.25">
      <c r="A44" s="136">
        <v>8</v>
      </c>
      <c r="B44" s="127" t="s">
        <v>102</v>
      </c>
      <c r="C44" s="137" t="s">
        <v>58</v>
      </c>
      <c r="D44" s="137" t="s">
        <v>103</v>
      </c>
      <c r="E44" s="136" t="s">
        <v>104</v>
      </c>
      <c r="F44" s="136" t="s">
        <v>105</v>
      </c>
      <c r="G44" s="138">
        <v>1304994450150</v>
      </c>
      <c r="H44" s="136" t="s">
        <v>106</v>
      </c>
      <c r="I44" s="136" t="s">
        <v>82</v>
      </c>
      <c r="J44" s="138">
        <v>300007027204224</v>
      </c>
      <c r="K44" s="136" t="s">
        <v>45</v>
      </c>
      <c r="L44" s="136"/>
      <c r="M44" s="136" t="s">
        <v>107</v>
      </c>
      <c r="N44" s="137" t="s">
        <v>58</v>
      </c>
      <c r="O44" s="136" t="s">
        <v>47</v>
      </c>
      <c r="P44" s="136">
        <v>384</v>
      </c>
      <c r="Q44" s="136">
        <v>1389</v>
      </c>
      <c r="R44" s="136" t="s">
        <v>59</v>
      </c>
      <c r="S44" s="136"/>
      <c r="T44" s="136" t="s">
        <v>24</v>
      </c>
      <c r="U44" s="136">
        <v>60</v>
      </c>
      <c r="V44" s="175">
        <v>1900</v>
      </c>
      <c r="W44" s="175">
        <v>390</v>
      </c>
      <c r="X44" s="176">
        <f t="shared" si="0"/>
        <v>263.91000000000003</v>
      </c>
      <c r="Y44" s="176">
        <f t="shared" si="1"/>
        <v>102924.90000000001</v>
      </c>
      <c r="Z44" s="177">
        <f t="shared" si="2"/>
        <v>72047.430000000008</v>
      </c>
    </row>
    <row r="45" spans="1:26" s="94" customFormat="1" ht="15" customHeight="1" x14ac:dyDescent="0.25">
      <c r="A45" s="147"/>
      <c r="B45" s="149"/>
      <c r="C45" s="137"/>
      <c r="D45" s="137"/>
      <c r="E45" s="136"/>
      <c r="F45" s="136"/>
      <c r="G45" s="138"/>
      <c r="H45" s="136"/>
      <c r="I45" s="136"/>
      <c r="J45" s="138"/>
      <c r="K45" s="136"/>
      <c r="L45" s="136"/>
      <c r="M45" s="136"/>
      <c r="N45" s="137"/>
      <c r="O45" s="136" t="s">
        <v>47</v>
      </c>
      <c r="P45" s="136">
        <v>477</v>
      </c>
      <c r="Q45" s="136">
        <v>5945</v>
      </c>
      <c r="R45" s="136" t="s">
        <v>59</v>
      </c>
      <c r="S45" s="136"/>
      <c r="T45" s="136" t="s">
        <v>24</v>
      </c>
      <c r="U45" s="136">
        <v>60</v>
      </c>
      <c r="V45" s="175">
        <v>1900</v>
      </c>
      <c r="W45" s="175">
        <v>390</v>
      </c>
      <c r="X45" s="176">
        <f t="shared" si="0"/>
        <v>1129.55</v>
      </c>
      <c r="Y45" s="176">
        <f t="shared" si="1"/>
        <v>440524.5</v>
      </c>
      <c r="Z45" s="177">
        <f t="shared" si="2"/>
        <v>308367.15000000002</v>
      </c>
    </row>
    <row r="46" spans="1:26" s="94" customFormat="1" ht="15" customHeight="1" x14ac:dyDescent="0.25">
      <c r="A46" s="147"/>
      <c r="B46" s="149"/>
      <c r="C46" s="137"/>
      <c r="D46" s="137"/>
      <c r="E46" s="136"/>
      <c r="F46" s="136"/>
      <c r="G46" s="138"/>
      <c r="H46" s="136"/>
      <c r="I46" s="136"/>
      <c r="J46" s="138"/>
      <c r="K46" s="136"/>
      <c r="L46" s="136"/>
      <c r="M46" s="136"/>
      <c r="N46" s="137"/>
      <c r="O46" s="136" t="s">
        <v>47</v>
      </c>
      <c r="P46" s="136">
        <v>676</v>
      </c>
      <c r="Q46" s="136">
        <v>1240</v>
      </c>
      <c r="R46" s="136" t="s">
        <v>59</v>
      </c>
      <c r="S46" s="136"/>
      <c r="T46" s="136" t="s">
        <v>24</v>
      </c>
      <c r="U46" s="136">
        <v>60</v>
      </c>
      <c r="V46" s="175">
        <v>1900</v>
      </c>
      <c r="W46" s="175">
        <v>390</v>
      </c>
      <c r="X46" s="176">
        <f t="shared" si="0"/>
        <v>235.6</v>
      </c>
      <c r="Y46" s="176">
        <f t="shared" si="1"/>
        <v>91884</v>
      </c>
      <c r="Z46" s="177">
        <f t="shared" si="2"/>
        <v>64318.8</v>
      </c>
    </row>
    <row r="47" spans="1:26" s="94" customFormat="1" ht="15" customHeight="1" x14ac:dyDescent="0.25">
      <c r="A47" s="131"/>
      <c r="B47" s="149"/>
      <c r="C47" s="137"/>
      <c r="D47" s="137"/>
      <c r="E47" s="136"/>
      <c r="F47" s="136"/>
      <c r="G47" s="138"/>
      <c r="H47" s="136"/>
      <c r="I47" s="136"/>
      <c r="J47" s="138"/>
      <c r="K47" s="136"/>
      <c r="L47" s="136"/>
      <c r="M47" s="136"/>
      <c r="N47" s="137"/>
      <c r="O47" s="136" t="s">
        <v>47</v>
      </c>
      <c r="P47" s="136">
        <v>714</v>
      </c>
      <c r="Q47" s="136">
        <v>2169</v>
      </c>
      <c r="R47" s="136" t="s">
        <v>59</v>
      </c>
      <c r="S47" s="136"/>
      <c r="T47" s="136" t="s">
        <v>24</v>
      </c>
      <c r="U47" s="136">
        <v>60</v>
      </c>
      <c r="V47" s="175">
        <v>1900</v>
      </c>
      <c r="W47" s="175">
        <v>390</v>
      </c>
      <c r="X47" s="176">
        <f t="shared" si="0"/>
        <v>412.11</v>
      </c>
      <c r="Y47" s="176">
        <f t="shared" si="1"/>
        <v>160722.9</v>
      </c>
      <c r="Z47" s="177">
        <f t="shared" si="2"/>
        <v>112506.03</v>
      </c>
    </row>
    <row r="48" spans="1:26" s="221" customFormat="1" ht="30" customHeight="1" x14ac:dyDescent="0.25">
      <c r="A48" s="229">
        <v>9</v>
      </c>
      <c r="B48" s="223" t="s">
        <v>108</v>
      </c>
      <c r="C48" s="230" t="s">
        <v>62</v>
      </c>
      <c r="D48" s="230" t="s">
        <v>40</v>
      </c>
      <c r="E48" s="229" t="s">
        <v>109</v>
      </c>
      <c r="F48" s="229" t="s">
        <v>110</v>
      </c>
      <c r="G48" s="231">
        <v>2002978450059</v>
      </c>
      <c r="H48" s="229" t="s">
        <v>111</v>
      </c>
      <c r="I48" s="229" t="s">
        <v>55</v>
      </c>
      <c r="J48" s="231">
        <v>5351781510236000</v>
      </c>
      <c r="K48" s="229" t="s">
        <v>56</v>
      </c>
      <c r="L48" s="229"/>
      <c r="M48" s="229" t="s">
        <v>112</v>
      </c>
      <c r="N48" s="230" t="s">
        <v>67</v>
      </c>
      <c r="O48" s="229" t="s">
        <v>47</v>
      </c>
      <c r="P48" s="229">
        <v>439</v>
      </c>
      <c r="Q48" s="229">
        <v>2496</v>
      </c>
      <c r="R48" s="229" t="s">
        <v>19</v>
      </c>
      <c r="S48" s="229"/>
      <c r="T48" s="229" t="s">
        <v>24</v>
      </c>
      <c r="U48" s="229">
        <v>100</v>
      </c>
      <c r="V48" s="205">
        <v>17500</v>
      </c>
      <c r="W48" s="205">
        <v>47</v>
      </c>
      <c r="X48" s="206">
        <f t="shared" si="0"/>
        <v>4368</v>
      </c>
      <c r="Y48" s="206">
        <f t="shared" si="1"/>
        <v>205296</v>
      </c>
      <c r="Z48" s="207">
        <f t="shared" si="2"/>
        <v>143707.20000000001</v>
      </c>
    </row>
    <row r="49" spans="1:26" s="221" customFormat="1" ht="15" customHeight="1" x14ac:dyDescent="0.25">
      <c r="A49" s="232"/>
      <c r="B49" s="239"/>
      <c r="C49" s="235"/>
      <c r="D49" s="235"/>
      <c r="E49" s="232"/>
      <c r="F49" s="232"/>
      <c r="G49" s="236"/>
      <c r="H49" s="232"/>
      <c r="I49" s="232"/>
      <c r="J49" s="236"/>
      <c r="K49" s="232"/>
      <c r="L49" s="232"/>
      <c r="M49" s="232"/>
      <c r="N49" s="235"/>
      <c r="O49" s="229" t="s">
        <v>47</v>
      </c>
      <c r="P49" s="229">
        <v>439</v>
      </c>
      <c r="Q49" s="229">
        <v>2496</v>
      </c>
      <c r="R49" s="229" t="s">
        <v>92</v>
      </c>
      <c r="S49" s="229"/>
      <c r="T49" s="229" t="s">
        <v>24</v>
      </c>
      <c r="U49" s="229">
        <v>100</v>
      </c>
      <c r="V49" s="205"/>
      <c r="W49" s="205">
        <v>11</v>
      </c>
      <c r="X49" s="206"/>
      <c r="Y49" s="206">
        <f>SUM(Q49*W49)</f>
        <v>27456</v>
      </c>
      <c r="Z49" s="206">
        <f>SUM(Q49*W49)</f>
        <v>27456</v>
      </c>
    </row>
    <row r="50" spans="1:26" s="221" customFormat="1" ht="15" customHeight="1" x14ac:dyDescent="0.25">
      <c r="A50" s="232"/>
      <c r="B50" s="239"/>
      <c r="C50" s="235"/>
      <c r="D50" s="235"/>
      <c r="E50" s="232"/>
      <c r="F50" s="232"/>
      <c r="G50" s="236"/>
      <c r="H50" s="232"/>
      <c r="I50" s="232"/>
      <c r="J50" s="236"/>
      <c r="K50" s="232"/>
      <c r="L50" s="232"/>
      <c r="M50" s="232"/>
      <c r="N50" s="235"/>
      <c r="O50" s="229" t="s">
        <v>47</v>
      </c>
      <c r="P50" s="229">
        <v>134</v>
      </c>
      <c r="Q50" s="229">
        <v>2566</v>
      </c>
      <c r="R50" s="229" t="s">
        <v>19</v>
      </c>
      <c r="S50" s="229"/>
      <c r="T50" s="229" t="s">
        <v>24</v>
      </c>
      <c r="U50" s="229">
        <v>100</v>
      </c>
      <c r="V50" s="205">
        <v>17500</v>
      </c>
      <c r="W50" s="205">
        <v>47</v>
      </c>
      <c r="X50" s="206">
        <f t="shared" si="0"/>
        <v>4490.5</v>
      </c>
      <c r="Y50" s="206">
        <f t="shared" si="1"/>
        <v>211053.5</v>
      </c>
      <c r="Z50" s="207">
        <f t="shared" si="2"/>
        <v>147737.45000000001</v>
      </c>
    </row>
    <row r="51" spans="1:26" s="221" customFormat="1" ht="15" customHeight="1" x14ac:dyDescent="0.25">
      <c r="A51" s="217"/>
      <c r="B51" s="239"/>
      <c r="C51" s="235"/>
      <c r="D51" s="235"/>
      <c r="E51" s="232"/>
      <c r="F51" s="232"/>
      <c r="G51" s="236"/>
      <c r="H51" s="232"/>
      <c r="I51" s="232"/>
      <c r="J51" s="236"/>
      <c r="K51" s="232"/>
      <c r="L51" s="232"/>
      <c r="M51" s="232"/>
      <c r="N51" s="235"/>
      <c r="O51" s="229" t="s">
        <v>47</v>
      </c>
      <c r="P51" s="229">
        <v>134</v>
      </c>
      <c r="Q51" s="229">
        <v>2566</v>
      </c>
      <c r="R51" s="229" t="s">
        <v>92</v>
      </c>
      <c r="S51" s="229"/>
      <c r="T51" s="229" t="s">
        <v>24</v>
      </c>
      <c r="U51" s="229">
        <v>100</v>
      </c>
      <c r="V51" s="205"/>
      <c r="W51" s="205">
        <v>11</v>
      </c>
      <c r="X51" s="206"/>
      <c r="Y51" s="206">
        <f>SUM(Q51*W51)</f>
        <v>28226</v>
      </c>
      <c r="Z51" s="206">
        <f>SUM(Q51*W51)</f>
        <v>28226</v>
      </c>
    </row>
    <row r="52" spans="1:26" s="221" customFormat="1" ht="15" customHeight="1" x14ac:dyDescent="0.25">
      <c r="A52" s="232"/>
      <c r="B52" s="241"/>
      <c r="C52" s="235"/>
      <c r="D52" s="235"/>
      <c r="E52" s="232"/>
      <c r="F52" s="232"/>
      <c r="G52" s="236"/>
      <c r="H52" s="232"/>
      <c r="I52" s="232"/>
      <c r="J52" s="236"/>
      <c r="K52" s="232"/>
      <c r="L52" s="232"/>
      <c r="M52" s="232"/>
      <c r="N52" s="235"/>
      <c r="O52" s="229" t="s">
        <v>47</v>
      </c>
      <c r="P52" s="229">
        <v>594</v>
      </c>
      <c r="Q52" s="229">
        <v>2280</v>
      </c>
      <c r="R52" s="229" t="s">
        <v>59</v>
      </c>
      <c r="S52" s="229"/>
      <c r="T52" s="229" t="s">
        <v>24</v>
      </c>
      <c r="U52" s="229">
        <v>60</v>
      </c>
      <c r="V52" s="205">
        <v>1900</v>
      </c>
      <c r="W52" s="205">
        <v>390</v>
      </c>
      <c r="X52" s="206">
        <f t="shared" si="0"/>
        <v>433.2</v>
      </c>
      <c r="Y52" s="206">
        <f t="shared" si="1"/>
        <v>168948</v>
      </c>
      <c r="Z52" s="207">
        <f t="shared" si="2"/>
        <v>118263.6</v>
      </c>
    </row>
    <row r="53" spans="1:26" s="221" customFormat="1" ht="15" customHeight="1" x14ac:dyDescent="0.25">
      <c r="A53" s="232"/>
      <c r="B53" s="241"/>
      <c r="C53" s="235"/>
      <c r="D53" s="235"/>
      <c r="E53" s="232"/>
      <c r="F53" s="232"/>
      <c r="G53" s="236"/>
      <c r="H53" s="232"/>
      <c r="I53" s="232"/>
      <c r="J53" s="236"/>
      <c r="K53" s="232"/>
      <c r="L53" s="232"/>
      <c r="M53" s="232"/>
      <c r="N53" s="235"/>
      <c r="O53" s="229" t="s">
        <v>47</v>
      </c>
      <c r="P53" s="229">
        <v>753</v>
      </c>
      <c r="Q53" s="229">
        <v>4634</v>
      </c>
      <c r="R53" s="229" t="s">
        <v>26</v>
      </c>
      <c r="S53" s="229"/>
      <c r="T53" s="229" t="s">
        <v>24</v>
      </c>
      <c r="U53" s="229">
        <v>100</v>
      </c>
      <c r="V53" s="234">
        <v>23500</v>
      </c>
      <c r="W53" s="227">
        <v>19</v>
      </c>
      <c r="X53" s="206">
        <f t="shared" si="0"/>
        <v>10889.9</v>
      </c>
      <c r="Y53" s="206">
        <f t="shared" si="1"/>
        <v>206908.1</v>
      </c>
      <c r="Z53" s="207">
        <f t="shared" si="2"/>
        <v>144835.67000000001</v>
      </c>
    </row>
    <row r="54" spans="1:26" s="221" customFormat="1" ht="15" customHeight="1" x14ac:dyDescent="0.25">
      <c r="A54" s="232"/>
      <c r="B54" s="241"/>
      <c r="C54" s="235"/>
      <c r="D54" s="235"/>
      <c r="E54" s="232"/>
      <c r="F54" s="232"/>
      <c r="G54" s="236"/>
      <c r="H54" s="232"/>
      <c r="I54" s="232"/>
      <c r="J54" s="236"/>
      <c r="K54" s="232"/>
      <c r="L54" s="232"/>
      <c r="M54" s="232"/>
      <c r="N54" s="235"/>
      <c r="O54" s="229" t="s">
        <v>47</v>
      </c>
      <c r="P54" s="229">
        <v>753</v>
      </c>
      <c r="Q54" s="229">
        <v>4634</v>
      </c>
      <c r="R54" s="229" t="s">
        <v>92</v>
      </c>
      <c r="S54" s="229"/>
      <c r="T54" s="229" t="s">
        <v>24</v>
      </c>
      <c r="U54" s="229">
        <v>100</v>
      </c>
      <c r="V54" s="205"/>
      <c r="W54" s="205">
        <v>11</v>
      </c>
      <c r="X54" s="206"/>
      <c r="Y54" s="206">
        <f>SUM(Q54*W54)</f>
        <v>50974</v>
      </c>
      <c r="Z54" s="206">
        <f>SUM(Q54*W54)</f>
        <v>50974</v>
      </c>
    </row>
    <row r="55" spans="1:26" s="221" customFormat="1" ht="15" customHeight="1" x14ac:dyDescent="0.25">
      <c r="A55" s="217"/>
      <c r="B55" s="242"/>
      <c r="C55" s="235"/>
      <c r="D55" s="235"/>
      <c r="E55" s="232"/>
      <c r="F55" s="232"/>
      <c r="G55" s="236"/>
      <c r="H55" s="232"/>
      <c r="I55" s="232"/>
      <c r="J55" s="236"/>
      <c r="K55" s="232"/>
      <c r="L55" s="232"/>
      <c r="M55" s="232"/>
      <c r="N55" s="235"/>
      <c r="O55" s="229" t="s">
        <v>47</v>
      </c>
      <c r="P55" s="229">
        <v>271</v>
      </c>
      <c r="Q55" s="229">
        <v>401</v>
      </c>
      <c r="R55" s="229" t="s">
        <v>22</v>
      </c>
      <c r="S55" s="229"/>
      <c r="T55" s="229" t="s">
        <v>24</v>
      </c>
      <c r="U55" s="229">
        <v>100</v>
      </c>
      <c r="V55" s="243">
        <v>25000</v>
      </c>
      <c r="W55" s="227">
        <v>79</v>
      </c>
      <c r="X55" s="206">
        <f t="shared" si="0"/>
        <v>1002.5</v>
      </c>
      <c r="Y55" s="206">
        <f t="shared" si="1"/>
        <v>79197.5</v>
      </c>
      <c r="Z55" s="207">
        <f t="shared" si="2"/>
        <v>55438.25</v>
      </c>
    </row>
    <row r="56" spans="1:26" s="221" customFormat="1" ht="15" customHeight="1" x14ac:dyDescent="0.25">
      <c r="A56" s="232"/>
      <c r="B56" s="242"/>
      <c r="C56" s="235"/>
      <c r="D56" s="235"/>
      <c r="E56" s="232"/>
      <c r="F56" s="232"/>
      <c r="G56" s="236"/>
      <c r="H56" s="232"/>
      <c r="I56" s="232"/>
      <c r="J56" s="236"/>
      <c r="K56" s="232"/>
      <c r="L56" s="232"/>
      <c r="M56" s="232"/>
      <c r="N56" s="235"/>
      <c r="O56" s="229" t="s">
        <v>47</v>
      </c>
      <c r="P56" s="229">
        <v>271</v>
      </c>
      <c r="Q56" s="229">
        <v>401</v>
      </c>
      <c r="R56" s="229" t="s">
        <v>25</v>
      </c>
      <c r="S56" s="229"/>
      <c r="T56" s="229" t="s">
        <v>24</v>
      </c>
      <c r="U56" s="229">
        <v>100</v>
      </c>
      <c r="V56" s="226">
        <v>30000</v>
      </c>
      <c r="W56" s="227">
        <v>60</v>
      </c>
      <c r="X56" s="206">
        <f t="shared" si="0"/>
        <v>1203</v>
      </c>
      <c r="Y56" s="206">
        <f t="shared" si="1"/>
        <v>72180</v>
      </c>
      <c r="Z56" s="207">
        <f t="shared" si="2"/>
        <v>50526</v>
      </c>
    </row>
    <row r="57" spans="1:26" s="94" customFormat="1" ht="30" customHeight="1" x14ac:dyDescent="0.25">
      <c r="A57" s="136">
        <v>10</v>
      </c>
      <c r="B57" s="121" t="s">
        <v>113</v>
      </c>
      <c r="C57" s="137" t="s">
        <v>39</v>
      </c>
      <c r="D57" s="137" t="s">
        <v>114</v>
      </c>
      <c r="E57" s="136" t="s">
        <v>115</v>
      </c>
      <c r="F57" s="136" t="s">
        <v>116</v>
      </c>
      <c r="G57" s="138">
        <v>708953450189</v>
      </c>
      <c r="H57" s="136" t="s">
        <v>90</v>
      </c>
      <c r="I57" s="136" t="s">
        <v>55</v>
      </c>
      <c r="J57" s="138">
        <v>6761170909104150</v>
      </c>
      <c r="K57" s="136" t="s">
        <v>117</v>
      </c>
      <c r="L57" s="136"/>
      <c r="M57" s="136" t="s">
        <v>118</v>
      </c>
      <c r="N57" s="137" t="s">
        <v>75</v>
      </c>
      <c r="O57" s="136" t="s">
        <v>47</v>
      </c>
      <c r="P57" s="136">
        <v>57</v>
      </c>
      <c r="Q57" s="136">
        <v>886</v>
      </c>
      <c r="R57" s="136" t="s">
        <v>19</v>
      </c>
      <c r="S57" s="136"/>
      <c r="T57" s="136" t="s">
        <v>24</v>
      </c>
      <c r="U57" s="136">
        <v>100</v>
      </c>
      <c r="V57" s="175">
        <v>17500</v>
      </c>
      <c r="W57" s="175">
        <v>47</v>
      </c>
      <c r="X57" s="176">
        <f t="shared" si="0"/>
        <v>1550.5</v>
      </c>
      <c r="Y57" s="176">
        <f t="shared" si="1"/>
        <v>72873.5</v>
      </c>
      <c r="Z57" s="177">
        <f t="shared" si="2"/>
        <v>51011.45</v>
      </c>
    </row>
    <row r="58" spans="1:26" s="94" customFormat="1" ht="15" customHeight="1" x14ac:dyDescent="0.25">
      <c r="A58" s="136"/>
      <c r="B58" s="121"/>
      <c r="C58" s="137"/>
      <c r="D58" s="137"/>
      <c r="E58" s="136"/>
      <c r="F58" s="136"/>
      <c r="G58" s="138"/>
      <c r="H58" s="136"/>
      <c r="I58" s="136"/>
      <c r="J58" s="138"/>
      <c r="K58" s="136"/>
      <c r="L58" s="136"/>
      <c r="M58" s="136"/>
      <c r="N58" s="137"/>
      <c r="O58" s="136" t="s">
        <v>47</v>
      </c>
      <c r="P58" s="136">
        <v>57</v>
      </c>
      <c r="Q58" s="136">
        <v>886</v>
      </c>
      <c r="R58" s="136" t="s">
        <v>92</v>
      </c>
      <c r="S58" s="136"/>
      <c r="T58" s="136" t="s">
        <v>24</v>
      </c>
      <c r="U58" s="136">
        <v>100</v>
      </c>
      <c r="V58" s="175"/>
      <c r="W58" s="175">
        <v>11</v>
      </c>
      <c r="X58" s="176"/>
      <c r="Y58" s="176">
        <f>SUM(Q58*W58)</f>
        <v>9746</v>
      </c>
      <c r="Z58" s="176">
        <f>SUM(Q58*W58)</f>
        <v>9746</v>
      </c>
    </row>
    <row r="59" spans="1:26" s="94" customFormat="1" ht="15" customHeight="1" x14ac:dyDescent="0.25">
      <c r="A59" s="121"/>
      <c r="B59" s="121"/>
      <c r="C59" s="137"/>
      <c r="D59" s="137"/>
      <c r="E59" s="136"/>
      <c r="F59" s="136"/>
      <c r="G59" s="138"/>
      <c r="H59" s="136"/>
      <c r="I59" s="136"/>
      <c r="J59" s="138"/>
      <c r="K59" s="136"/>
      <c r="L59" s="136"/>
      <c r="M59" s="136"/>
      <c r="N59" s="137"/>
      <c r="O59" s="136" t="s">
        <v>47</v>
      </c>
      <c r="P59" s="136">
        <v>743</v>
      </c>
      <c r="Q59" s="136">
        <v>1690</v>
      </c>
      <c r="R59" s="136" t="s">
        <v>26</v>
      </c>
      <c r="S59" s="136"/>
      <c r="T59" s="136" t="s">
        <v>24</v>
      </c>
      <c r="U59" s="136">
        <v>100</v>
      </c>
      <c r="V59" s="178">
        <v>23500</v>
      </c>
      <c r="W59" s="179">
        <v>19</v>
      </c>
      <c r="X59" s="176">
        <f t="shared" si="0"/>
        <v>3971.5</v>
      </c>
      <c r="Y59" s="176">
        <f t="shared" si="1"/>
        <v>75458.5</v>
      </c>
      <c r="Z59" s="177">
        <f t="shared" si="2"/>
        <v>52820.95</v>
      </c>
    </row>
    <row r="60" spans="1:26" s="94" customFormat="1" ht="15" customHeight="1" x14ac:dyDescent="0.25">
      <c r="A60" s="136"/>
      <c r="B60" s="121"/>
      <c r="C60" s="137"/>
      <c r="D60" s="137"/>
      <c r="E60" s="136"/>
      <c r="F60" s="136"/>
      <c r="G60" s="138"/>
      <c r="H60" s="136"/>
      <c r="I60" s="136"/>
      <c r="J60" s="138"/>
      <c r="K60" s="136"/>
      <c r="L60" s="136"/>
      <c r="M60" s="136"/>
      <c r="N60" s="137"/>
      <c r="O60" s="136" t="s">
        <v>47</v>
      </c>
      <c r="P60" s="136">
        <v>743</v>
      </c>
      <c r="Q60" s="136">
        <v>1690</v>
      </c>
      <c r="R60" s="136" t="s">
        <v>92</v>
      </c>
      <c r="S60" s="136"/>
      <c r="T60" s="136" t="s">
        <v>24</v>
      </c>
      <c r="U60" s="136">
        <v>100</v>
      </c>
      <c r="V60" s="175"/>
      <c r="W60" s="175">
        <v>11</v>
      </c>
      <c r="X60" s="176"/>
      <c r="Y60" s="176">
        <f>SUM(Q60*W60)</f>
        <v>18590</v>
      </c>
      <c r="Z60" s="176">
        <f>SUM(Q60*W60)</f>
        <v>18590</v>
      </c>
    </row>
    <row r="61" spans="1:26" s="94" customFormat="1" ht="15" customHeight="1" x14ac:dyDescent="0.25">
      <c r="A61" s="136"/>
      <c r="B61" s="121"/>
      <c r="C61" s="137"/>
      <c r="D61" s="137"/>
      <c r="E61" s="136"/>
      <c r="F61" s="136"/>
      <c r="G61" s="138"/>
      <c r="H61" s="136"/>
      <c r="I61" s="136"/>
      <c r="J61" s="138"/>
      <c r="K61" s="136"/>
      <c r="L61" s="136"/>
      <c r="M61" s="136"/>
      <c r="N61" s="137"/>
      <c r="O61" s="136" t="s">
        <v>47</v>
      </c>
      <c r="P61" s="136">
        <v>743</v>
      </c>
      <c r="Q61" s="136">
        <v>1690</v>
      </c>
      <c r="R61" s="136" t="s">
        <v>19</v>
      </c>
      <c r="S61" s="136"/>
      <c r="T61" s="136" t="s">
        <v>24</v>
      </c>
      <c r="U61" s="136">
        <v>100</v>
      </c>
      <c r="V61" s="175">
        <v>17500</v>
      </c>
      <c r="W61" s="175">
        <v>47</v>
      </c>
      <c r="X61" s="176">
        <f t="shared" si="0"/>
        <v>2957.5</v>
      </c>
      <c r="Y61" s="176">
        <f t="shared" si="1"/>
        <v>139002.5</v>
      </c>
      <c r="Z61" s="177">
        <f t="shared" si="2"/>
        <v>97301.75</v>
      </c>
    </row>
    <row r="62" spans="1:26" s="94" customFormat="1" ht="15" customHeight="1" x14ac:dyDescent="0.25">
      <c r="A62" s="136"/>
      <c r="B62" s="121"/>
      <c r="C62" s="137"/>
      <c r="D62" s="137"/>
      <c r="E62" s="136"/>
      <c r="F62" s="136"/>
      <c r="G62" s="138"/>
      <c r="H62" s="136"/>
      <c r="I62" s="136"/>
      <c r="J62" s="138"/>
      <c r="K62" s="136"/>
      <c r="L62" s="136"/>
      <c r="M62" s="136"/>
      <c r="N62" s="137"/>
      <c r="O62" s="136" t="s">
        <v>47</v>
      </c>
      <c r="P62" s="136">
        <v>743</v>
      </c>
      <c r="Q62" s="136">
        <v>1690</v>
      </c>
      <c r="R62" s="136" t="s">
        <v>92</v>
      </c>
      <c r="S62" s="136"/>
      <c r="T62" s="136" t="s">
        <v>24</v>
      </c>
      <c r="U62" s="136">
        <v>100</v>
      </c>
      <c r="V62" s="175"/>
      <c r="W62" s="175">
        <v>11</v>
      </c>
      <c r="X62" s="176"/>
      <c r="Y62" s="176">
        <f>SUM(Q62*W62)</f>
        <v>18590</v>
      </c>
      <c r="Z62" s="176">
        <f>SUM(Q62*W62)</f>
        <v>18590</v>
      </c>
    </row>
    <row r="63" spans="1:26" s="221" customFormat="1" ht="30" customHeight="1" x14ac:dyDescent="0.25">
      <c r="A63" s="223">
        <v>11</v>
      </c>
      <c r="B63" s="223" t="s">
        <v>119</v>
      </c>
      <c r="C63" s="230" t="s">
        <v>39</v>
      </c>
      <c r="D63" s="230" t="s">
        <v>40</v>
      </c>
      <c r="E63" s="229" t="s">
        <v>120</v>
      </c>
      <c r="F63" s="229" t="s">
        <v>121</v>
      </c>
      <c r="G63" s="231">
        <v>1606951450048</v>
      </c>
      <c r="H63" s="229" t="s">
        <v>122</v>
      </c>
      <c r="I63" s="229" t="s">
        <v>55</v>
      </c>
      <c r="J63" s="231">
        <v>210501686613351</v>
      </c>
      <c r="K63" s="229" t="s">
        <v>56</v>
      </c>
      <c r="L63" s="229"/>
      <c r="M63" s="229" t="s">
        <v>123</v>
      </c>
      <c r="N63" s="230" t="s">
        <v>124</v>
      </c>
      <c r="O63" s="229" t="s">
        <v>47</v>
      </c>
      <c r="P63" s="229">
        <v>29</v>
      </c>
      <c r="Q63" s="229">
        <v>2925</v>
      </c>
      <c r="R63" s="229" t="s">
        <v>77</v>
      </c>
      <c r="S63" s="229"/>
      <c r="T63" s="229" t="s">
        <v>24</v>
      </c>
      <c r="U63" s="229">
        <v>60</v>
      </c>
      <c r="V63" s="243">
        <v>4000</v>
      </c>
      <c r="W63" s="227">
        <v>9</v>
      </c>
      <c r="X63" s="206">
        <f t="shared" si="0"/>
        <v>1170</v>
      </c>
      <c r="Y63" s="206">
        <f t="shared" si="1"/>
        <v>10530</v>
      </c>
      <c r="Z63" s="207">
        <f t="shared" si="2"/>
        <v>7371</v>
      </c>
    </row>
    <row r="64" spans="1:26" s="221" customFormat="1" ht="15" customHeight="1" x14ac:dyDescent="0.25">
      <c r="A64" s="232"/>
      <c r="B64" s="242"/>
      <c r="C64" s="235"/>
      <c r="D64" s="235"/>
      <c r="E64" s="232"/>
      <c r="F64" s="232"/>
      <c r="G64" s="236"/>
      <c r="H64" s="232"/>
      <c r="I64" s="232"/>
      <c r="J64" s="236"/>
      <c r="K64" s="232"/>
      <c r="L64" s="232"/>
      <c r="M64" s="232"/>
      <c r="N64" s="235"/>
      <c r="O64" s="229" t="s">
        <v>47</v>
      </c>
      <c r="P64" s="229">
        <v>753</v>
      </c>
      <c r="Q64" s="229">
        <v>2300</v>
      </c>
      <c r="R64" s="229" t="s">
        <v>26</v>
      </c>
      <c r="S64" s="229"/>
      <c r="T64" s="229" t="s">
        <v>24</v>
      </c>
      <c r="U64" s="229">
        <v>100</v>
      </c>
      <c r="V64" s="234">
        <v>23500</v>
      </c>
      <c r="W64" s="227">
        <v>19</v>
      </c>
      <c r="X64" s="206">
        <f t="shared" si="0"/>
        <v>5405</v>
      </c>
      <c r="Y64" s="206">
        <f t="shared" si="1"/>
        <v>102695</v>
      </c>
      <c r="Z64" s="207">
        <f t="shared" si="2"/>
        <v>71886.5</v>
      </c>
    </row>
    <row r="65" spans="1:26" s="221" customFormat="1" ht="15" customHeight="1" x14ac:dyDescent="0.25">
      <c r="A65" s="232"/>
      <c r="B65" s="242"/>
      <c r="C65" s="235"/>
      <c r="D65" s="235"/>
      <c r="E65" s="232"/>
      <c r="F65" s="232"/>
      <c r="G65" s="236"/>
      <c r="H65" s="232"/>
      <c r="I65" s="232"/>
      <c r="J65" s="236"/>
      <c r="K65" s="232"/>
      <c r="L65" s="232"/>
      <c r="M65" s="232"/>
      <c r="N65" s="235"/>
      <c r="O65" s="229"/>
      <c r="P65" s="229">
        <v>753</v>
      </c>
      <c r="Q65" s="229">
        <v>2300</v>
      </c>
      <c r="R65" s="229" t="s">
        <v>92</v>
      </c>
      <c r="S65" s="229"/>
      <c r="T65" s="229" t="s">
        <v>24</v>
      </c>
      <c r="U65" s="229">
        <v>100</v>
      </c>
      <c r="V65" s="205"/>
      <c r="W65" s="205">
        <v>11</v>
      </c>
      <c r="X65" s="206"/>
      <c r="Y65" s="206">
        <f>SUM(Q65*W65)</f>
        <v>25300</v>
      </c>
      <c r="Z65" s="206">
        <f>SUM(Q65*W65)</f>
        <v>25300</v>
      </c>
    </row>
    <row r="66" spans="1:26" s="94" customFormat="1" ht="30" customHeight="1" x14ac:dyDescent="0.25">
      <c r="A66" s="136">
        <v>12</v>
      </c>
      <c r="B66" s="155" t="s">
        <v>125</v>
      </c>
      <c r="C66" s="137" t="s">
        <v>67</v>
      </c>
      <c r="D66" s="137" t="s">
        <v>126</v>
      </c>
      <c r="E66" s="136" t="s">
        <v>127</v>
      </c>
      <c r="F66" s="136" t="s">
        <v>128</v>
      </c>
      <c r="G66" s="138">
        <v>2004995450057</v>
      </c>
      <c r="H66" s="136" t="s">
        <v>129</v>
      </c>
      <c r="I66" s="136" t="s">
        <v>55</v>
      </c>
      <c r="J66" s="138">
        <v>4297247011905920</v>
      </c>
      <c r="K66" s="136" t="s">
        <v>130</v>
      </c>
      <c r="L66" s="136"/>
      <c r="M66" s="136" t="s">
        <v>131</v>
      </c>
      <c r="N66" s="137" t="s">
        <v>67</v>
      </c>
      <c r="O66" s="136" t="s">
        <v>132</v>
      </c>
      <c r="P66" s="136">
        <v>997</v>
      </c>
      <c r="Q66" s="136">
        <v>1875</v>
      </c>
      <c r="R66" s="136" t="s">
        <v>19</v>
      </c>
      <c r="S66" s="136"/>
      <c r="T66" s="136" t="s">
        <v>24</v>
      </c>
      <c r="U66" s="136">
        <v>100</v>
      </c>
      <c r="V66" s="175">
        <v>17500</v>
      </c>
      <c r="W66" s="175">
        <v>47</v>
      </c>
      <c r="X66" s="176">
        <f t="shared" ref="X66:X128" si="5">SUM((V66*Q66)/10000)</f>
        <v>3281.25</v>
      </c>
      <c r="Y66" s="176">
        <f t="shared" ref="Y66:Y128" si="6">SUM(X66*W66)</f>
        <v>154218.75</v>
      </c>
      <c r="Z66" s="177">
        <f t="shared" ref="Z66:Z128" si="7">SUM(Y66*70)/100</f>
        <v>107953.125</v>
      </c>
    </row>
    <row r="67" spans="1:26" s="94" customFormat="1" ht="30" customHeight="1" x14ac:dyDescent="0.25">
      <c r="A67" s="131"/>
      <c r="B67" s="154"/>
      <c r="C67" s="146"/>
      <c r="D67" s="146"/>
      <c r="E67" s="147"/>
      <c r="F67" s="147"/>
      <c r="G67" s="148"/>
      <c r="H67" s="147"/>
      <c r="I67" s="147"/>
      <c r="J67" s="148"/>
      <c r="K67" s="147"/>
      <c r="L67" s="147"/>
      <c r="M67" s="147"/>
      <c r="N67" s="146"/>
      <c r="O67" s="136" t="s">
        <v>132</v>
      </c>
      <c r="P67" s="136">
        <v>997</v>
      </c>
      <c r="Q67" s="136">
        <v>1875</v>
      </c>
      <c r="R67" s="136" t="s">
        <v>92</v>
      </c>
      <c r="S67" s="136"/>
      <c r="T67" s="136" t="s">
        <v>24</v>
      </c>
      <c r="U67" s="136">
        <v>100</v>
      </c>
      <c r="V67" s="175"/>
      <c r="W67" s="175">
        <v>11</v>
      </c>
      <c r="X67" s="176"/>
      <c r="Y67" s="176">
        <f>SUM(Q67*W67)</f>
        <v>20625</v>
      </c>
      <c r="Z67" s="176">
        <f>SUM(Q67*W67)</f>
        <v>20625</v>
      </c>
    </row>
    <row r="68" spans="1:26" s="94" customFormat="1" ht="30" customHeight="1" x14ac:dyDescent="0.25">
      <c r="A68" s="147"/>
      <c r="B68" s="154"/>
      <c r="C68" s="146"/>
      <c r="D68" s="146"/>
      <c r="E68" s="147"/>
      <c r="F68" s="147"/>
      <c r="G68" s="148"/>
      <c r="H68" s="147"/>
      <c r="I68" s="147"/>
      <c r="J68" s="148"/>
      <c r="K68" s="147"/>
      <c r="L68" s="147"/>
      <c r="M68" s="147"/>
      <c r="N68" s="146"/>
      <c r="O68" s="136" t="s">
        <v>132</v>
      </c>
      <c r="P68" s="136">
        <v>997</v>
      </c>
      <c r="Q68" s="136">
        <v>1875</v>
      </c>
      <c r="R68" s="136" t="s">
        <v>683</v>
      </c>
      <c r="S68" s="136"/>
      <c r="T68" s="136" t="s">
        <v>24</v>
      </c>
      <c r="U68" s="136">
        <v>100</v>
      </c>
      <c r="V68" s="165"/>
      <c r="W68" s="165">
        <v>31</v>
      </c>
      <c r="X68" s="176"/>
      <c r="Y68" s="176">
        <f>SUM(Q68*W68)</f>
        <v>58125</v>
      </c>
      <c r="Z68" s="176">
        <f>SUM(Q68*W68)</f>
        <v>58125</v>
      </c>
    </row>
    <row r="69" spans="1:26" s="94" customFormat="1" ht="30" customHeight="1" x14ac:dyDescent="0.25">
      <c r="A69" s="147"/>
      <c r="B69" s="154"/>
      <c r="C69" s="146"/>
      <c r="D69" s="146"/>
      <c r="E69" s="147"/>
      <c r="F69" s="147"/>
      <c r="G69" s="148"/>
      <c r="H69" s="147"/>
      <c r="I69" s="147"/>
      <c r="J69" s="148"/>
      <c r="K69" s="147"/>
      <c r="L69" s="147"/>
      <c r="M69" s="147"/>
      <c r="N69" s="146"/>
      <c r="O69" s="136" t="s">
        <v>132</v>
      </c>
      <c r="P69" s="136">
        <v>998</v>
      </c>
      <c r="Q69" s="136">
        <v>2500</v>
      </c>
      <c r="R69" s="136" t="s">
        <v>19</v>
      </c>
      <c r="S69" s="136"/>
      <c r="T69" s="136" t="s">
        <v>24</v>
      </c>
      <c r="U69" s="136">
        <v>100</v>
      </c>
      <c r="V69" s="175">
        <v>17500</v>
      </c>
      <c r="W69" s="175">
        <v>47</v>
      </c>
      <c r="X69" s="176">
        <f t="shared" si="5"/>
        <v>4375</v>
      </c>
      <c r="Y69" s="176">
        <f t="shared" si="6"/>
        <v>205625</v>
      </c>
      <c r="Z69" s="177">
        <f t="shared" si="7"/>
        <v>143937.5</v>
      </c>
    </row>
    <row r="70" spans="1:26" s="94" customFormat="1" ht="30" customHeight="1" x14ac:dyDescent="0.25">
      <c r="A70" s="131"/>
      <c r="B70" s="153"/>
      <c r="C70" s="146"/>
      <c r="D70" s="146"/>
      <c r="E70" s="147"/>
      <c r="F70" s="147"/>
      <c r="G70" s="148"/>
      <c r="H70" s="147"/>
      <c r="I70" s="147"/>
      <c r="J70" s="148"/>
      <c r="K70" s="147"/>
      <c r="L70" s="147"/>
      <c r="M70" s="147"/>
      <c r="N70" s="146"/>
      <c r="O70" s="136" t="s">
        <v>132</v>
      </c>
      <c r="P70" s="136">
        <v>998</v>
      </c>
      <c r="Q70" s="136">
        <v>2500</v>
      </c>
      <c r="R70" s="136" t="s">
        <v>92</v>
      </c>
      <c r="S70" s="136"/>
      <c r="T70" s="136" t="s">
        <v>24</v>
      </c>
      <c r="U70" s="136">
        <v>100</v>
      </c>
      <c r="V70" s="175"/>
      <c r="W70" s="175">
        <v>11</v>
      </c>
      <c r="X70" s="176"/>
      <c r="Y70" s="176">
        <f>SUM(Q70*W70)</f>
        <v>27500</v>
      </c>
      <c r="Z70" s="176">
        <f>SUM(Q70*W70)</f>
        <v>27500</v>
      </c>
    </row>
    <row r="71" spans="1:26" s="94" customFormat="1" ht="30" customHeight="1" x14ac:dyDescent="0.25">
      <c r="A71" s="147"/>
      <c r="B71" s="153"/>
      <c r="C71" s="146"/>
      <c r="D71" s="146"/>
      <c r="E71" s="147"/>
      <c r="F71" s="147"/>
      <c r="G71" s="148"/>
      <c r="H71" s="147"/>
      <c r="I71" s="147"/>
      <c r="J71" s="148"/>
      <c r="K71" s="147"/>
      <c r="L71" s="147"/>
      <c r="M71" s="147"/>
      <c r="N71" s="146"/>
      <c r="O71" s="136" t="s">
        <v>132</v>
      </c>
      <c r="P71" s="136">
        <v>998</v>
      </c>
      <c r="Q71" s="136">
        <v>2500</v>
      </c>
      <c r="R71" s="136" t="s">
        <v>683</v>
      </c>
      <c r="S71" s="136"/>
      <c r="T71" s="136" t="s">
        <v>24</v>
      </c>
      <c r="U71" s="136">
        <v>100</v>
      </c>
      <c r="V71" s="165"/>
      <c r="W71" s="165">
        <v>31</v>
      </c>
      <c r="X71" s="176"/>
      <c r="Y71" s="176">
        <f>SUM(Q71*W71)</f>
        <v>77500</v>
      </c>
      <c r="Z71" s="176">
        <f>SUM(Q71*W71)</f>
        <v>77500</v>
      </c>
    </row>
    <row r="72" spans="1:26" s="221" customFormat="1" ht="15" customHeight="1" x14ac:dyDescent="0.25">
      <c r="A72" s="232">
        <v>13</v>
      </c>
      <c r="B72" s="244" t="s">
        <v>133</v>
      </c>
      <c r="C72" s="245" t="s">
        <v>39</v>
      </c>
      <c r="D72" s="245" t="s">
        <v>40</v>
      </c>
      <c r="E72" s="244" t="s">
        <v>134</v>
      </c>
      <c r="F72" s="244" t="s">
        <v>72</v>
      </c>
      <c r="G72" s="246">
        <v>205969455154</v>
      </c>
      <c r="H72" s="244" t="s">
        <v>135</v>
      </c>
      <c r="I72" s="229" t="s">
        <v>82</v>
      </c>
      <c r="J72" s="246">
        <v>4627207400472120</v>
      </c>
      <c r="K72" s="244" t="s">
        <v>136</v>
      </c>
      <c r="L72" s="244"/>
      <c r="M72" s="244" t="s">
        <v>137</v>
      </c>
      <c r="N72" s="245" t="s">
        <v>100</v>
      </c>
      <c r="O72" s="229" t="s">
        <v>47</v>
      </c>
      <c r="P72" s="229">
        <v>712</v>
      </c>
      <c r="Q72" s="229">
        <v>6376</v>
      </c>
      <c r="R72" s="229" t="s">
        <v>19</v>
      </c>
      <c r="S72" s="229"/>
      <c r="T72" s="229" t="s">
        <v>24</v>
      </c>
      <c r="U72" s="229">
        <v>100</v>
      </c>
      <c r="V72" s="205">
        <v>17500</v>
      </c>
      <c r="W72" s="205">
        <v>47</v>
      </c>
      <c r="X72" s="206">
        <f t="shared" si="5"/>
        <v>11158</v>
      </c>
      <c r="Y72" s="206">
        <f t="shared" si="6"/>
        <v>524426</v>
      </c>
      <c r="Z72" s="207">
        <f t="shared" si="7"/>
        <v>367098.2</v>
      </c>
    </row>
    <row r="73" spans="1:26" s="221" customFormat="1" ht="15" customHeight="1" x14ac:dyDescent="0.25">
      <c r="A73" s="217"/>
      <c r="B73" s="242"/>
      <c r="C73" s="235"/>
      <c r="D73" s="235"/>
      <c r="E73" s="232"/>
      <c r="F73" s="232"/>
      <c r="G73" s="236"/>
      <c r="H73" s="232"/>
      <c r="I73" s="232"/>
      <c r="J73" s="236"/>
      <c r="K73" s="232"/>
      <c r="L73" s="232"/>
      <c r="M73" s="232"/>
      <c r="N73" s="235"/>
      <c r="O73" s="229" t="s">
        <v>47</v>
      </c>
      <c r="P73" s="229">
        <v>712</v>
      </c>
      <c r="Q73" s="229">
        <v>6376</v>
      </c>
      <c r="R73" s="229" t="s">
        <v>92</v>
      </c>
      <c r="S73" s="229"/>
      <c r="T73" s="229" t="s">
        <v>24</v>
      </c>
      <c r="U73" s="229">
        <v>100</v>
      </c>
      <c r="V73" s="205"/>
      <c r="W73" s="205">
        <v>11</v>
      </c>
      <c r="X73" s="206"/>
      <c r="Y73" s="206">
        <f>SUM(Q73*W73)</f>
        <v>70136</v>
      </c>
      <c r="Z73" s="206">
        <f>SUM(Q73*W73)</f>
        <v>70136</v>
      </c>
    </row>
    <row r="74" spans="1:26" s="221" customFormat="1" ht="15" customHeight="1" x14ac:dyDescent="0.25">
      <c r="A74" s="232"/>
      <c r="B74" s="242"/>
      <c r="C74" s="235"/>
      <c r="D74" s="235"/>
      <c r="E74" s="232"/>
      <c r="F74" s="232"/>
      <c r="G74" s="236"/>
      <c r="H74" s="232"/>
      <c r="I74" s="232"/>
      <c r="J74" s="236"/>
      <c r="K74" s="232"/>
      <c r="L74" s="232"/>
      <c r="M74" s="232"/>
      <c r="N74" s="235"/>
      <c r="O74" s="229" t="s">
        <v>47</v>
      </c>
      <c r="P74" s="229">
        <v>710</v>
      </c>
      <c r="Q74" s="229">
        <v>4337</v>
      </c>
      <c r="R74" s="229" t="s">
        <v>19</v>
      </c>
      <c r="S74" s="229"/>
      <c r="T74" s="229" t="s">
        <v>24</v>
      </c>
      <c r="U74" s="229">
        <v>100</v>
      </c>
      <c r="V74" s="205">
        <v>17500</v>
      </c>
      <c r="W74" s="205">
        <v>47</v>
      </c>
      <c r="X74" s="206">
        <f t="shared" si="5"/>
        <v>7589.75</v>
      </c>
      <c r="Y74" s="206">
        <f t="shared" si="6"/>
        <v>356718.25</v>
      </c>
      <c r="Z74" s="207">
        <f t="shared" si="7"/>
        <v>249702.77499999999</v>
      </c>
    </row>
    <row r="75" spans="1:26" s="221" customFormat="1" ht="15" customHeight="1" x14ac:dyDescent="0.25">
      <c r="A75" s="232"/>
      <c r="B75" s="242"/>
      <c r="C75" s="235"/>
      <c r="D75" s="235"/>
      <c r="E75" s="232"/>
      <c r="F75" s="232"/>
      <c r="G75" s="236"/>
      <c r="H75" s="232"/>
      <c r="I75" s="232"/>
      <c r="J75" s="236"/>
      <c r="K75" s="232"/>
      <c r="L75" s="232"/>
      <c r="M75" s="232"/>
      <c r="N75" s="235"/>
      <c r="O75" s="229" t="s">
        <v>47</v>
      </c>
      <c r="P75" s="229">
        <v>710</v>
      </c>
      <c r="Q75" s="229">
        <v>4337</v>
      </c>
      <c r="R75" s="229" t="s">
        <v>92</v>
      </c>
      <c r="S75" s="229"/>
      <c r="T75" s="229" t="s">
        <v>24</v>
      </c>
      <c r="U75" s="229">
        <v>100</v>
      </c>
      <c r="V75" s="205"/>
      <c r="W75" s="205">
        <v>11</v>
      </c>
      <c r="X75" s="206"/>
      <c r="Y75" s="206">
        <f>SUM(Q75*W75)</f>
        <v>47707</v>
      </c>
      <c r="Z75" s="206">
        <f>SUM(Q75*W75)</f>
        <v>47707</v>
      </c>
    </row>
    <row r="76" spans="1:26" s="221" customFormat="1" ht="15" customHeight="1" x14ac:dyDescent="0.25">
      <c r="A76" s="217"/>
      <c r="B76" s="242"/>
      <c r="C76" s="235"/>
      <c r="D76" s="235"/>
      <c r="E76" s="232"/>
      <c r="F76" s="232"/>
      <c r="G76" s="236"/>
      <c r="H76" s="232"/>
      <c r="I76" s="232"/>
      <c r="J76" s="236"/>
      <c r="K76" s="232"/>
      <c r="L76" s="232"/>
      <c r="M76" s="232"/>
      <c r="N76" s="235"/>
      <c r="O76" s="229" t="s">
        <v>47</v>
      </c>
      <c r="P76" s="229">
        <v>408</v>
      </c>
      <c r="Q76" s="229">
        <v>4894</v>
      </c>
      <c r="R76" s="229" t="s">
        <v>59</v>
      </c>
      <c r="S76" s="229"/>
      <c r="T76" s="229" t="s">
        <v>24</v>
      </c>
      <c r="U76" s="229">
        <v>60</v>
      </c>
      <c r="V76" s="205">
        <v>1900</v>
      </c>
      <c r="W76" s="205">
        <v>390</v>
      </c>
      <c r="X76" s="206">
        <f t="shared" si="5"/>
        <v>929.86</v>
      </c>
      <c r="Y76" s="206">
        <f t="shared" si="6"/>
        <v>362645.4</v>
      </c>
      <c r="Z76" s="207">
        <f t="shared" si="7"/>
        <v>253851.78</v>
      </c>
    </row>
    <row r="77" spans="1:26" s="248" customFormat="1" ht="15" customHeight="1" x14ac:dyDescent="0.25">
      <c r="A77" s="238"/>
      <c r="B77" s="247"/>
      <c r="C77" s="209"/>
      <c r="D77" s="209"/>
      <c r="E77" s="238"/>
      <c r="F77" s="238"/>
      <c r="G77" s="240"/>
      <c r="H77" s="238"/>
      <c r="I77" s="238"/>
      <c r="J77" s="240"/>
      <c r="K77" s="238"/>
      <c r="L77" s="238"/>
      <c r="M77" s="238"/>
      <c r="N77" s="209"/>
      <c r="O77" s="219" t="s">
        <v>47</v>
      </c>
      <c r="P77" s="223">
        <v>491</v>
      </c>
      <c r="Q77" s="223">
        <v>3512</v>
      </c>
      <c r="R77" s="219" t="s">
        <v>85</v>
      </c>
      <c r="S77" s="223"/>
      <c r="T77" s="223" t="s">
        <v>24</v>
      </c>
      <c r="U77" s="223">
        <v>60</v>
      </c>
      <c r="V77" s="234">
        <v>5000</v>
      </c>
      <c r="W77" s="227">
        <v>11</v>
      </c>
      <c r="X77" s="206">
        <f t="shared" si="5"/>
        <v>1756</v>
      </c>
      <c r="Y77" s="206">
        <f t="shared" si="6"/>
        <v>19316</v>
      </c>
      <c r="Z77" s="207">
        <f t="shared" si="7"/>
        <v>13521.2</v>
      </c>
    </row>
    <row r="78" spans="1:26" s="248" customFormat="1" ht="15" customHeight="1" x14ac:dyDescent="0.25">
      <c r="A78" s="238"/>
      <c r="B78" s="247"/>
      <c r="C78" s="209"/>
      <c r="D78" s="209"/>
      <c r="E78" s="238"/>
      <c r="F78" s="238"/>
      <c r="G78" s="240"/>
      <c r="H78" s="238"/>
      <c r="I78" s="238"/>
      <c r="J78" s="240"/>
      <c r="K78" s="238"/>
      <c r="L78" s="238"/>
      <c r="M78" s="238"/>
      <c r="N78" s="209"/>
      <c r="O78" s="219" t="s">
        <v>47</v>
      </c>
      <c r="P78" s="223">
        <v>491</v>
      </c>
      <c r="Q78" s="223">
        <v>2958</v>
      </c>
      <c r="R78" s="219" t="s">
        <v>85</v>
      </c>
      <c r="S78" s="223"/>
      <c r="T78" s="223" t="s">
        <v>24</v>
      </c>
      <c r="U78" s="223">
        <v>60</v>
      </c>
      <c r="V78" s="234">
        <v>5000</v>
      </c>
      <c r="W78" s="227">
        <v>11</v>
      </c>
      <c r="X78" s="206">
        <f t="shared" si="5"/>
        <v>1479</v>
      </c>
      <c r="Y78" s="206">
        <f t="shared" si="6"/>
        <v>16269</v>
      </c>
      <c r="Z78" s="207">
        <f t="shared" si="7"/>
        <v>11388.3</v>
      </c>
    </row>
    <row r="79" spans="1:26" s="94" customFormat="1" ht="45" customHeight="1" x14ac:dyDescent="0.25">
      <c r="A79" s="131">
        <v>14</v>
      </c>
      <c r="B79" s="156" t="s">
        <v>138</v>
      </c>
      <c r="C79" s="137" t="s">
        <v>62</v>
      </c>
      <c r="D79" s="137" t="s">
        <v>139</v>
      </c>
      <c r="E79" s="136" t="s">
        <v>140</v>
      </c>
      <c r="F79" s="136" t="s">
        <v>53</v>
      </c>
      <c r="G79" s="138">
        <v>106962450094</v>
      </c>
      <c r="H79" s="136" t="s">
        <v>141</v>
      </c>
      <c r="I79" s="136" t="s">
        <v>82</v>
      </c>
      <c r="J79" s="138">
        <v>200002493186045</v>
      </c>
      <c r="K79" s="96" t="s">
        <v>136</v>
      </c>
      <c r="L79" s="147"/>
      <c r="M79" s="147" t="s">
        <v>142</v>
      </c>
      <c r="N79" s="146" t="s">
        <v>67</v>
      </c>
      <c r="O79" s="136" t="s">
        <v>61</v>
      </c>
      <c r="P79" s="136">
        <v>305</v>
      </c>
      <c r="Q79" s="136">
        <v>1233</v>
      </c>
      <c r="R79" s="136" t="s">
        <v>26</v>
      </c>
      <c r="S79" s="136"/>
      <c r="T79" s="136" t="s">
        <v>24</v>
      </c>
      <c r="U79" s="136">
        <v>100</v>
      </c>
      <c r="V79" s="178">
        <v>23500</v>
      </c>
      <c r="W79" s="179">
        <v>19</v>
      </c>
      <c r="X79" s="176">
        <f t="shared" si="5"/>
        <v>2897.55</v>
      </c>
      <c r="Y79" s="176">
        <f t="shared" si="6"/>
        <v>55053.450000000004</v>
      </c>
      <c r="Z79" s="177">
        <f t="shared" si="7"/>
        <v>38537.415000000008</v>
      </c>
    </row>
    <row r="80" spans="1:26" s="94" customFormat="1" ht="15" customHeight="1" x14ac:dyDescent="0.25">
      <c r="A80" s="147"/>
      <c r="B80" s="154"/>
      <c r="C80" s="146"/>
      <c r="D80" s="146"/>
      <c r="E80" s="147"/>
      <c r="F80" s="147"/>
      <c r="G80" s="148"/>
      <c r="H80" s="147"/>
      <c r="I80" s="147"/>
      <c r="J80" s="148"/>
      <c r="K80" s="147"/>
      <c r="L80" s="147"/>
      <c r="M80" s="147"/>
      <c r="N80" s="146"/>
      <c r="O80" s="136" t="s">
        <v>61</v>
      </c>
      <c r="P80" s="136">
        <v>305</v>
      </c>
      <c r="Q80" s="136">
        <v>1233</v>
      </c>
      <c r="R80" s="136" t="s">
        <v>92</v>
      </c>
      <c r="S80" s="136"/>
      <c r="T80" s="136" t="s">
        <v>24</v>
      </c>
      <c r="U80" s="136">
        <v>100</v>
      </c>
      <c r="V80" s="175"/>
      <c r="W80" s="175">
        <v>11</v>
      </c>
      <c r="X80" s="176"/>
      <c r="Y80" s="176">
        <f>SUM(Q80*W80)</f>
        <v>13563</v>
      </c>
      <c r="Z80" s="176">
        <f>SUM(Q80*W80)</f>
        <v>13563</v>
      </c>
    </row>
    <row r="81" spans="1:26" s="94" customFormat="1" ht="15" customHeight="1" x14ac:dyDescent="0.25">
      <c r="A81" s="147"/>
      <c r="B81" s="154"/>
      <c r="C81" s="146"/>
      <c r="D81" s="146"/>
      <c r="E81" s="147"/>
      <c r="F81" s="147"/>
      <c r="G81" s="148"/>
      <c r="H81" s="147"/>
      <c r="I81" s="147"/>
      <c r="J81" s="148"/>
      <c r="K81" s="147"/>
      <c r="L81" s="147"/>
      <c r="M81" s="147"/>
      <c r="N81" s="146"/>
      <c r="O81" s="136" t="s">
        <v>61</v>
      </c>
      <c r="P81" s="136">
        <v>304</v>
      </c>
      <c r="Q81" s="136">
        <v>425</v>
      </c>
      <c r="R81" s="136" t="s">
        <v>26</v>
      </c>
      <c r="S81" s="136"/>
      <c r="T81" s="136" t="s">
        <v>24</v>
      </c>
      <c r="U81" s="136">
        <v>100</v>
      </c>
      <c r="V81" s="178">
        <v>23500</v>
      </c>
      <c r="W81" s="179">
        <v>19</v>
      </c>
      <c r="X81" s="176">
        <f t="shared" si="5"/>
        <v>998.75</v>
      </c>
      <c r="Y81" s="176">
        <f t="shared" si="6"/>
        <v>18976.25</v>
      </c>
      <c r="Z81" s="177">
        <f t="shared" si="7"/>
        <v>13283.375</v>
      </c>
    </row>
    <row r="82" spans="1:26" s="94" customFormat="1" ht="15" customHeight="1" x14ac:dyDescent="0.25">
      <c r="A82" s="131"/>
      <c r="B82" s="157"/>
      <c r="C82" s="146"/>
      <c r="D82" s="146"/>
      <c r="E82" s="147"/>
      <c r="F82" s="147"/>
      <c r="G82" s="148"/>
      <c r="H82" s="147"/>
      <c r="I82" s="147"/>
      <c r="J82" s="148"/>
      <c r="K82" s="147"/>
      <c r="L82" s="147"/>
      <c r="M82" s="147"/>
      <c r="N82" s="146"/>
      <c r="O82" s="136" t="s">
        <v>61</v>
      </c>
      <c r="P82" s="136">
        <v>304</v>
      </c>
      <c r="Q82" s="136">
        <v>425</v>
      </c>
      <c r="R82" s="136" t="s">
        <v>92</v>
      </c>
      <c r="S82" s="136"/>
      <c r="T82" s="136" t="s">
        <v>24</v>
      </c>
      <c r="U82" s="136">
        <v>100</v>
      </c>
      <c r="V82" s="175"/>
      <c r="W82" s="175">
        <v>11</v>
      </c>
      <c r="X82" s="176"/>
      <c r="Y82" s="176">
        <f>SUM(Q82*W82)</f>
        <v>4675</v>
      </c>
      <c r="Z82" s="176">
        <f>SUM(Q82*W82)</f>
        <v>4675</v>
      </c>
    </row>
    <row r="83" spans="1:26" s="94" customFormat="1" ht="15" customHeight="1" x14ac:dyDescent="0.25">
      <c r="A83" s="147"/>
      <c r="B83" s="157"/>
      <c r="C83" s="146"/>
      <c r="D83" s="146"/>
      <c r="E83" s="147"/>
      <c r="F83" s="147"/>
      <c r="G83" s="148"/>
      <c r="H83" s="147"/>
      <c r="I83" s="147"/>
      <c r="J83" s="148"/>
      <c r="K83" s="147"/>
      <c r="L83" s="147"/>
      <c r="M83" s="147"/>
      <c r="N83" s="146"/>
      <c r="O83" s="136" t="s">
        <v>61</v>
      </c>
      <c r="P83" s="136">
        <v>305</v>
      </c>
      <c r="Q83" s="136">
        <v>390</v>
      </c>
      <c r="R83" s="136" t="s">
        <v>26</v>
      </c>
      <c r="S83" s="136" t="s">
        <v>144</v>
      </c>
      <c r="T83" s="136" t="s">
        <v>24</v>
      </c>
      <c r="U83" s="136">
        <v>100</v>
      </c>
      <c r="V83" s="178">
        <v>23500</v>
      </c>
      <c r="W83" s="179">
        <v>19</v>
      </c>
      <c r="X83" s="176">
        <f t="shared" si="5"/>
        <v>916.5</v>
      </c>
      <c r="Y83" s="176">
        <f t="shared" si="6"/>
        <v>17413.5</v>
      </c>
      <c r="Z83" s="177">
        <f t="shared" si="7"/>
        <v>12189.45</v>
      </c>
    </row>
    <row r="84" spans="1:26" s="94" customFormat="1" ht="15" customHeight="1" x14ac:dyDescent="0.25">
      <c r="A84" s="147"/>
      <c r="B84" s="157"/>
      <c r="C84" s="146"/>
      <c r="D84" s="146"/>
      <c r="E84" s="147"/>
      <c r="F84" s="147"/>
      <c r="G84" s="148"/>
      <c r="H84" s="147"/>
      <c r="I84" s="147"/>
      <c r="J84" s="148"/>
      <c r="K84" s="147"/>
      <c r="L84" s="147"/>
      <c r="M84" s="147"/>
      <c r="N84" s="146"/>
      <c r="O84" s="136" t="s">
        <v>61</v>
      </c>
      <c r="P84" s="136">
        <v>305</v>
      </c>
      <c r="Q84" s="136">
        <v>390</v>
      </c>
      <c r="R84" s="136" t="s">
        <v>92</v>
      </c>
      <c r="S84" s="136"/>
      <c r="T84" s="136" t="s">
        <v>24</v>
      </c>
      <c r="U84" s="136">
        <v>100</v>
      </c>
      <c r="V84" s="175"/>
      <c r="W84" s="175">
        <v>11</v>
      </c>
      <c r="X84" s="176"/>
      <c r="Y84" s="176">
        <f>SUM(Q84*W84)</f>
        <v>4290</v>
      </c>
      <c r="Z84" s="176">
        <f>SUM(Q84*W84)</f>
        <v>4290</v>
      </c>
    </row>
    <row r="85" spans="1:26" s="94" customFormat="1" ht="15" customHeight="1" x14ac:dyDescent="0.25">
      <c r="A85" s="131"/>
      <c r="B85" s="157"/>
      <c r="C85" s="146"/>
      <c r="D85" s="146"/>
      <c r="E85" s="147"/>
      <c r="F85" s="147"/>
      <c r="G85" s="148"/>
      <c r="H85" s="147"/>
      <c r="I85" s="147"/>
      <c r="J85" s="148"/>
      <c r="K85" s="147"/>
      <c r="L85" s="147"/>
      <c r="M85" s="147"/>
      <c r="N85" s="146"/>
      <c r="O85" s="136" t="s">
        <v>61</v>
      </c>
      <c r="P85" s="136">
        <v>302</v>
      </c>
      <c r="Q85" s="136">
        <v>386</v>
      </c>
      <c r="R85" s="136" t="s">
        <v>26</v>
      </c>
      <c r="S85" s="136"/>
      <c r="T85" s="136" t="s">
        <v>24</v>
      </c>
      <c r="U85" s="136">
        <v>100</v>
      </c>
      <c r="V85" s="178">
        <v>23500</v>
      </c>
      <c r="W85" s="179">
        <v>19</v>
      </c>
      <c r="X85" s="176">
        <f t="shared" si="5"/>
        <v>907.1</v>
      </c>
      <c r="Y85" s="176">
        <f t="shared" si="6"/>
        <v>17234.900000000001</v>
      </c>
      <c r="Z85" s="177">
        <f t="shared" si="7"/>
        <v>12064.43</v>
      </c>
    </row>
    <row r="86" spans="1:26" s="94" customFormat="1" ht="15" customHeight="1" x14ac:dyDescent="0.25">
      <c r="A86" s="147"/>
      <c r="B86" s="157"/>
      <c r="C86" s="146"/>
      <c r="D86" s="146"/>
      <c r="E86" s="147"/>
      <c r="F86" s="147"/>
      <c r="G86" s="148"/>
      <c r="H86" s="147"/>
      <c r="I86" s="147"/>
      <c r="J86" s="148"/>
      <c r="K86" s="147"/>
      <c r="L86" s="147"/>
      <c r="M86" s="147"/>
      <c r="N86" s="146"/>
      <c r="O86" s="136" t="s">
        <v>61</v>
      </c>
      <c r="P86" s="136">
        <v>302</v>
      </c>
      <c r="Q86" s="136">
        <v>386</v>
      </c>
      <c r="R86" s="136" t="s">
        <v>26</v>
      </c>
      <c r="S86" s="136"/>
      <c r="T86" s="136" t="s">
        <v>24</v>
      </c>
      <c r="U86" s="136">
        <v>100</v>
      </c>
      <c r="V86" s="178">
        <v>23500</v>
      </c>
      <c r="W86" s="179">
        <v>19</v>
      </c>
      <c r="X86" s="176">
        <f t="shared" si="5"/>
        <v>907.1</v>
      </c>
      <c r="Y86" s="176">
        <f t="shared" si="6"/>
        <v>17234.900000000001</v>
      </c>
      <c r="Z86" s="177">
        <f t="shared" si="7"/>
        <v>12064.43</v>
      </c>
    </row>
    <row r="87" spans="1:26" s="94" customFormat="1" ht="15" customHeight="1" x14ac:dyDescent="0.25">
      <c r="A87" s="147"/>
      <c r="B87" s="157"/>
      <c r="C87" s="146"/>
      <c r="D87" s="146"/>
      <c r="E87" s="147"/>
      <c r="F87" s="147"/>
      <c r="G87" s="148"/>
      <c r="H87" s="147"/>
      <c r="I87" s="147"/>
      <c r="J87" s="148"/>
      <c r="K87" s="147"/>
      <c r="L87" s="147"/>
      <c r="M87" s="147"/>
      <c r="N87" s="146"/>
      <c r="O87" s="136" t="s">
        <v>61</v>
      </c>
      <c r="P87" s="136" t="s">
        <v>143</v>
      </c>
      <c r="Q87" s="136">
        <v>2464</v>
      </c>
      <c r="R87" s="136" t="s">
        <v>26</v>
      </c>
      <c r="S87" s="136" t="s">
        <v>144</v>
      </c>
      <c r="T87" s="136" t="s">
        <v>24</v>
      </c>
      <c r="U87" s="136">
        <v>100</v>
      </c>
      <c r="V87" s="178">
        <v>23500</v>
      </c>
      <c r="W87" s="179">
        <v>19</v>
      </c>
      <c r="X87" s="176">
        <f t="shared" si="5"/>
        <v>5790.4</v>
      </c>
      <c r="Y87" s="176">
        <f t="shared" si="6"/>
        <v>110017.59999999999</v>
      </c>
      <c r="Z87" s="177">
        <f t="shared" si="7"/>
        <v>77012.319999999992</v>
      </c>
    </row>
    <row r="88" spans="1:26" s="94" customFormat="1" ht="15" customHeight="1" x14ac:dyDescent="0.25">
      <c r="A88" s="131"/>
      <c r="B88" s="157"/>
      <c r="C88" s="146"/>
      <c r="D88" s="146"/>
      <c r="E88" s="147"/>
      <c r="F88" s="147"/>
      <c r="G88" s="148"/>
      <c r="H88" s="147"/>
      <c r="I88" s="147"/>
      <c r="J88" s="148"/>
      <c r="K88" s="147"/>
      <c r="L88" s="147"/>
      <c r="M88" s="147"/>
      <c r="N88" s="146"/>
      <c r="O88" s="136" t="s">
        <v>47</v>
      </c>
      <c r="P88" s="136" t="s">
        <v>60</v>
      </c>
      <c r="Q88" s="136">
        <v>4000</v>
      </c>
      <c r="R88" s="136" t="s">
        <v>59</v>
      </c>
      <c r="S88" s="136"/>
      <c r="T88" s="136" t="s">
        <v>24</v>
      </c>
      <c r="U88" s="136">
        <v>60</v>
      </c>
      <c r="V88" s="175">
        <v>1900</v>
      </c>
      <c r="W88" s="175">
        <v>390</v>
      </c>
      <c r="X88" s="176">
        <f t="shared" si="5"/>
        <v>760</v>
      </c>
      <c r="Y88" s="176">
        <f t="shared" si="6"/>
        <v>296400</v>
      </c>
      <c r="Z88" s="177">
        <f t="shared" si="7"/>
        <v>207480</v>
      </c>
    </row>
    <row r="89" spans="1:26" s="94" customFormat="1" ht="15" customHeight="1" x14ac:dyDescent="0.25">
      <c r="A89" s="147"/>
      <c r="B89" s="157"/>
      <c r="C89" s="146"/>
      <c r="D89" s="146"/>
      <c r="E89" s="147"/>
      <c r="F89" s="147"/>
      <c r="G89" s="148"/>
      <c r="H89" s="147"/>
      <c r="I89" s="147"/>
      <c r="J89" s="148"/>
      <c r="K89" s="147"/>
      <c r="L89" s="147"/>
      <c r="M89" s="147"/>
      <c r="N89" s="146"/>
      <c r="O89" s="136" t="s">
        <v>47</v>
      </c>
      <c r="P89" s="136" t="s">
        <v>60</v>
      </c>
      <c r="Q89" s="136">
        <v>3000</v>
      </c>
      <c r="R89" s="136" t="s">
        <v>19</v>
      </c>
      <c r="S89" s="136"/>
      <c r="T89" s="136" t="s">
        <v>24</v>
      </c>
      <c r="U89" s="136">
        <v>100</v>
      </c>
      <c r="V89" s="175">
        <v>17500</v>
      </c>
      <c r="W89" s="175">
        <v>47</v>
      </c>
      <c r="X89" s="176">
        <f t="shared" si="5"/>
        <v>5250</v>
      </c>
      <c r="Y89" s="176">
        <f t="shared" si="6"/>
        <v>246750</v>
      </c>
      <c r="Z89" s="177">
        <f t="shared" si="7"/>
        <v>172725</v>
      </c>
    </row>
    <row r="90" spans="1:26" s="94" customFormat="1" ht="15" customHeight="1" x14ac:dyDescent="0.25">
      <c r="A90" s="147"/>
      <c r="B90" s="157"/>
      <c r="C90" s="146"/>
      <c r="D90" s="146"/>
      <c r="E90" s="147"/>
      <c r="F90" s="147"/>
      <c r="G90" s="148"/>
      <c r="H90" s="147"/>
      <c r="I90" s="147"/>
      <c r="J90" s="148"/>
      <c r="K90" s="147"/>
      <c r="L90" s="147"/>
      <c r="M90" s="147"/>
      <c r="N90" s="146"/>
      <c r="O90" s="136" t="s">
        <v>47</v>
      </c>
      <c r="P90" s="136" t="s">
        <v>60</v>
      </c>
      <c r="Q90" s="136">
        <v>3000</v>
      </c>
      <c r="R90" s="136" t="s">
        <v>92</v>
      </c>
      <c r="S90" s="136"/>
      <c r="T90" s="136" t="s">
        <v>24</v>
      </c>
      <c r="U90" s="136">
        <v>100</v>
      </c>
      <c r="V90" s="175"/>
      <c r="W90" s="175">
        <v>11</v>
      </c>
      <c r="X90" s="176"/>
      <c r="Y90" s="176">
        <f>SUM(Q90*W90)</f>
        <v>33000</v>
      </c>
      <c r="Z90" s="176">
        <f>SUM(Q90*W90)</f>
        <v>33000</v>
      </c>
    </row>
    <row r="91" spans="1:26" s="94" customFormat="1" ht="15" customHeight="1" x14ac:dyDescent="0.25">
      <c r="A91" s="131"/>
      <c r="B91" s="157"/>
      <c r="C91" s="146"/>
      <c r="D91" s="146"/>
      <c r="E91" s="147"/>
      <c r="F91" s="147"/>
      <c r="G91" s="148"/>
      <c r="H91" s="147"/>
      <c r="I91" s="147"/>
      <c r="J91" s="148"/>
      <c r="K91" s="147"/>
      <c r="L91" s="147"/>
      <c r="M91" s="147"/>
      <c r="N91" s="146"/>
      <c r="O91" s="136" t="s">
        <v>47</v>
      </c>
      <c r="P91" s="136">
        <v>629</v>
      </c>
      <c r="Q91" s="136">
        <v>2000</v>
      </c>
      <c r="R91" s="136" t="s">
        <v>26</v>
      </c>
      <c r="S91" s="136"/>
      <c r="T91" s="136" t="s">
        <v>24</v>
      </c>
      <c r="U91" s="136">
        <v>100</v>
      </c>
      <c r="V91" s="178">
        <v>23500</v>
      </c>
      <c r="W91" s="179">
        <v>19</v>
      </c>
      <c r="X91" s="176">
        <f t="shared" si="5"/>
        <v>4700</v>
      </c>
      <c r="Y91" s="176">
        <f t="shared" si="6"/>
        <v>89300</v>
      </c>
      <c r="Z91" s="177">
        <f t="shared" si="7"/>
        <v>62510</v>
      </c>
    </row>
    <row r="92" spans="1:26" s="94" customFormat="1" ht="15" customHeight="1" x14ac:dyDescent="0.25">
      <c r="A92" s="147"/>
      <c r="B92" s="157"/>
      <c r="C92" s="146"/>
      <c r="D92" s="146"/>
      <c r="E92" s="147"/>
      <c r="F92" s="147"/>
      <c r="G92" s="148"/>
      <c r="H92" s="147"/>
      <c r="I92" s="147"/>
      <c r="J92" s="148"/>
      <c r="K92" s="147"/>
      <c r="L92" s="147"/>
      <c r="M92" s="147"/>
      <c r="N92" s="146"/>
      <c r="O92" s="136" t="s">
        <v>47</v>
      </c>
      <c r="P92" s="136">
        <v>629</v>
      </c>
      <c r="Q92" s="136">
        <v>2000</v>
      </c>
      <c r="R92" s="136" t="s">
        <v>92</v>
      </c>
      <c r="S92" s="136"/>
      <c r="T92" s="136" t="s">
        <v>24</v>
      </c>
      <c r="U92" s="136">
        <v>100</v>
      </c>
      <c r="V92" s="175"/>
      <c r="W92" s="175">
        <v>11</v>
      </c>
      <c r="X92" s="176"/>
      <c r="Y92" s="176">
        <f>SUM(Q92*W92)</f>
        <v>22000</v>
      </c>
      <c r="Z92" s="176">
        <f>SUM(Q92*W92)</f>
        <v>22000</v>
      </c>
    </row>
    <row r="93" spans="1:26" s="94" customFormat="1" ht="15" customHeight="1" x14ac:dyDescent="0.25">
      <c r="A93" s="147"/>
      <c r="B93" s="157"/>
      <c r="C93" s="146"/>
      <c r="D93" s="146"/>
      <c r="E93" s="147"/>
      <c r="F93" s="147"/>
      <c r="G93" s="148"/>
      <c r="H93" s="147"/>
      <c r="I93" s="147"/>
      <c r="J93" s="148"/>
      <c r="K93" s="147"/>
      <c r="L93" s="147"/>
      <c r="M93" s="147"/>
      <c r="N93" s="146"/>
      <c r="O93" s="136" t="s">
        <v>47</v>
      </c>
      <c r="P93" s="136">
        <v>735</v>
      </c>
      <c r="Q93" s="136">
        <v>1880</v>
      </c>
      <c r="R93" s="136" t="s">
        <v>59</v>
      </c>
      <c r="S93" s="136"/>
      <c r="T93" s="136" t="s">
        <v>24</v>
      </c>
      <c r="U93" s="136">
        <v>60</v>
      </c>
      <c r="V93" s="175">
        <v>1900</v>
      </c>
      <c r="W93" s="175">
        <v>390</v>
      </c>
      <c r="X93" s="176">
        <f t="shared" si="5"/>
        <v>357.2</v>
      </c>
      <c r="Y93" s="176">
        <f t="shared" si="6"/>
        <v>139308</v>
      </c>
      <c r="Z93" s="177">
        <f t="shared" si="7"/>
        <v>97515.6</v>
      </c>
    </row>
    <row r="94" spans="1:26" s="94" customFormat="1" ht="15" customHeight="1" x14ac:dyDescent="0.25">
      <c r="A94" s="131"/>
      <c r="B94" s="157"/>
      <c r="C94" s="146"/>
      <c r="D94" s="146"/>
      <c r="E94" s="147"/>
      <c r="F94" s="147"/>
      <c r="G94" s="148"/>
      <c r="H94" s="147"/>
      <c r="I94" s="147"/>
      <c r="J94" s="148"/>
      <c r="K94" s="147"/>
      <c r="L94" s="147"/>
      <c r="M94" s="147"/>
      <c r="N94" s="146"/>
      <c r="O94" s="136" t="s">
        <v>47</v>
      </c>
      <c r="P94" s="136" t="s">
        <v>145</v>
      </c>
      <c r="Q94" s="136">
        <v>1850</v>
      </c>
      <c r="R94" s="136" t="s">
        <v>26</v>
      </c>
      <c r="S94" s="136"/>
      <c r="T94" s="136" t="s">
        <v>24</v>
      </c>
      <c r="U94" s="136">
        <v>100</v>
      </c>
      <c r="V94" s="178">
        <v>23500</v>
      </c>
      <c r="W94" s="179">
        <v>19</v>
      </c>
      <c r="X94" s="176">
        <f t="shared" si="5"/>
        <v>4347.5</v>
      </c>
      <c r="Y94" s="176">
        <f t="shared" si="6"/>
        <v>82602.5</v>
      </c>
      <c r="Z94" s="177">
        <f t="shared" si="7"/>
        <v>57821.75</v>
      </c>
    </row>
    <row r="95" spans="1:26" s="94" customFormat="1" ht="15" customHeight="1" x14ac:dyDescent="0.25">
      <c r="A95" s="147"/>
      <c r="B95" s="157"/>
      <c r="C95" s="146"/>
      <c r="D95" s="146"/>
      <c r="E95" s="147"/>
      <c r="F95" s="147"/>
      <c r="G95" s="148"/>
      <c r="H95" s="147"/>
      <c r="I95" s="147"/>
      <c r="J95" s="148"/>
      <c r="K95" s="147"/>
      <c r="L95" s="147"/>
      <c r="M95" s="147"/>
      <c r="N95" s="146"/>
      <c r="O95" s="136" t="s">
        <v>47</v>
      </c>
      <c r="P95" s="136">
        <v>419</v>
      </c>
      <c r="Q95" s="136">
        <v>602</v>
      </c>
      <c r="R95" s="136" t="s">
        <v>85</v>
      </c>
      <c r="S95" s="136"/>
      <c r="T95" s="136" t="s">
        <v>24</v>
      </c>
      <c r="U95" s="136">
        <v>60</v>
      </c>
      <c r="V95" s="178">
        <v>5000</v>
      </c>
      <c r="W95" s="179">
        <v>11</v>
      </c>
      <c r="X95" s="176">
        <f t="shared" si="5"/>
        <v>301</v>
      </c>
      <c r="Y95" s="176">
        <f t="shared" si="6"/>
        <v>3311</v>
      </c>
      <c r="Z95" s="177">
        <f t="shared" si="7"/>
        <v>2317.6999999999998</v>
      </c>
    </row>
    <row r="96" spans="1:26" s="94" customFormat="1" ht="15" customHeight="1" x14ac:dyDescent="0.25">
      <c r="A96" s="147"/>
      <c r="B96" s="157"/>
      <c r="C96" s="146"/>
      <c r="D96" s="146"/>
      <c r="E96" s="147"/>
      <c r="F96" s="147"/>
      <c r="G96" s="148"/>
      <c r="H96" s="147"/>
      <c r="I96" s="147"/>
      <c r="J96" s="148"/>
      <c r="K96" s="147"/>
      <c r="L96" s="147"/>
      <c r="M96" s="147"/>
      <c r="N96" s="146"/>
      <c r="O96" s="136" t="s">
        <v>47</v>
      </c>
      <c r="P96" s="136">
        <v>832</v>
      </c>
      <c r="Q96" s="136">
        <v>5336</v>
      </c>
      <c r="R96" s="136" t="s">
        <v>19</v>
      </c>
      <c r="S96" s="136"/>
      <c r="T96" s="136" t="s">
        <v>24</v>
      </c>
      <c r="U96" s="136">
        <v>100</v>
      </c>
      <c r="V96" s="175">
        <v>17500</v>
      </c>
      <c r="W96" s="175">
        <v>47</v>
      </c>
      <c r="X96" s="176">
        <f t="shared" si="5"/>
        <v>9338</v>
      </c>
      <c r="Y96" s="176">
        <f t="shared" si="6"/>
        <v>438886</v>
      </c>
      <c r="Z96" s="177">
        <f t="shared" si="7"/>
        <v>307220.2</v>
      </c>
    </row>
    <row r="97" spans="1:26" s="94" customFormat="1" ht="15" customHeight="1" x14ac:dyDescent="0.25">
      <c r="A97" s="131"/>
      <c r="B97" s="157"/>
      <c r="C97" s="146"/>
      <c r="D97" s="146"/>
      <c r="E97" s="147"/>
      <c r="F97" s="147"/>
      <c r="G97" s="148"/>
      <c r="H97" s="147"/>
      <c r="I97" s="147"/>
      <c r="J97" s="148"/>
      <c r="K97" s="147"/>
      <c r="L97" s="147"/>
      <c r="M97" s="147"/>
      <c r="N97" s="146"/>
      <c r="O97" s="136" t="s">
        <v>47</v>
      </c>
      <c r="P97" s="136">
        <v>832</v>
      </c>
      <c r="Q97" s="136">
        <v>5336</v>
      </c>
      <c r="R97" s="136" t="s">
        <v>92</v>
      </c>
      <c r="S97" s="136"/>
      <c r="T97" s="136" t="s">
        <v>24</v>
      </c>
      <c r="U97" s="136">
        <v>100</v>
      </c>
      <c r="V97" s="175"/>
      <c r="W97" s="175">
        <v>11</v>
      </c>
      <c r="X97" s="176"/>
      <c r="Y97" s="176">
        <f>SUM(Q97*W97)</f>
        <v>58696</v>
      </c>
      <c r="Z97" s="176">
        <f>SUM(Q97*W97)</f>
        <v>58696</v>
      </c>
    </row>
    <row r="98" spans="1:26" s="94" customFormat="1" ht="15" customHeight="1" x14ac:dyDescent="0.25">
      <c r="A98" s="147"/>
      <c r="B98" s="157"/>
      <c r="C98" s="146"/>
      <c r="D98" s="146"/>
      <c r="E98" s="147"/>
      <c r="F98" s="147"/>
      <c r="G98" s="148"/>
      <c r="H98" s="147"/>
      <c r="I98" s="147"/>
      <c r="J98" s="148"/>
      <c r="K98" s="147"/>
      <c r="L98" s="147"/>
      <c r="M98" s="147"/>
      <c r="N98" s="146"/>
      <c r="O98" s="136" t="s">
        <v>47</v>
      </c>
      <c r="P98" s="136">
        <v>294</v>
      </c>
      <c r="Q98" s="136">
        <v>3313</v>
      </c>
      <c r="R98" s="136" t="s">
        <v>59</v>
      </c>
      <c r="S98" s="136"/>
      <c r="T98" s="136" t="s">
        <v>24</v>
      </c>
      <c r="U98" s="136">
        <v>60</v>
      </c>
      <c r="V98" s="175">
        <v>1900</v>
      </c>
      <c r="W98" s="175">
        <v>390</v>
      </c>
      <c r="X98" s="176">
        <f t="shared" si="5"/>
        <v>629.47</v>
      </c>
      <c r="Y98" s="176">
        <f t="shared" si="6"/>
        <v>245493.30000000002</v>
      </c>
      <c r="Z98" s="177">
        <f t="shared" si="7"/>
        <v>171845.31</v>
      </c>
    </row>
    <row r="99" spans="1:26" s="94" customFormat="1" ht="15" customHeight="1" x14ac:dyDescent="0.25">
      <c r="A99" s="147"/>
      <c r="B99" s="157"/>
      <c r="C99" s="146"/>
      <c r="D99" s="146"/>
      <c r="E99" s="147"/>
      <c r="F99" s="147"/>
      <c r="G99" s="148"/>
      <c r="H99" s="147"/>
      <c r="I99" s="147"/>
      <c r="J99" s="148"/>
      <c r="K99" s="147"/>
      <c r="L99" s="147"/>
      <c r="M99" s="147"/>
      <c r="N99" s="146"/>
      <c r="O99" s="136" t="s">
        <v>47</v>
      </c>
      <c r="P99" s="136">
        <v>294</v>
      </c>
      <c r="Q99" s="136">
        <v>375</v>
      </c>
      <c r="R99" s="136" t="s">
        <v>683</v>
      </c>
      <c r="S99" s="136"/>
      <c r="T99" s="136" t="s">
        <v>24</v>
      </c>
      <c r="U99" s="136">
        <v>100</v>
      </c>
      <c r="V99" s="165"/>
      <c r="W99" s="165">
        <v>31</v>
      </c>
      <c r="X99" s="176"/>
      <c r="Y99" s="176">
        <f>SUM(Q99*W99)</f>
        <v>11625</v>
      </c>
      <c r="Z99" s="176">
        <f>SUM(Q99*W99)</f>
        <v>11625</v>
      </c>
    </row>
    <row r="100" spans="1:26" s="221" customFormat="1" ht="45" customHeight="1" x14ac:dyDescent="0.25">
      <c r="A100" s="217">
        <v>15</v>
      </c>
      <c r="B100" s="202" t="s">
        <v>146</v>
      </c>
      <c r="C100" s="235" t="s">
        <v>39</v>
      </c>
      <c r="D100" s="235" t="s">
        <v>40</v>
      </c>
      <c r="E100" s="232" t="s">
        <v>147</v>
      </c>
      <c r="F100" s="232" t="s">
        <v>148</v>
      </c>
      <c r="G100" s="236">
        <v>104949450104</v>
      </c>
      <c r="H100" s="232" t="s">
        <v>149</v>
      </c>
      <c r="I100" s="232" t="s">
        <v>55</v>
      </c>
      <c r="J100" s="236">
        <v>300007020279685</v>
      </c>
      <c r="K100" s="232" t="s">
        <v>45</v>
      </c>
      <c r="L100" s="232"/>
      <c r="M100" s="232" t="s">
        <v>150</v>
      </c>
      <c r="N100" s="235" t="s">
        <v>151</v>
      </c>
      <c r="O100" s="229" t="s">
        <v>47</v>
      </c>
      <c r="P100" s="229">
        <v>168</v>
      </c>
      <c r="Q100" s="229">
        <v>4829</v>
      </c>
      <c r="R100" s="229" t="s">
        <v>77</v>
      </c>
      <c r="S100" s="229"/>
      <c r="T100" s="229" t="s">
        <v>24</v>
      </c>
      <c r="U100" s="229">
        <v>60</v>
      </c>
      <c r="V100" s="243">
        <v>4000</v>
      </c>
      <c r="W100" s="227">
        <v>9</v>
      </c>
      <c r="X100" s="206">
        <f t="shared" si="5"/>
        <v>1931.6</v>
      </c>
      <c r="Y100" s="206">
        <f t="shared" si="6"/>
        <v>17384.399999999998</v>
      </c>
      <c r="Z100" s="207">
        <f t="shared" si="7"/>
        <v>12169.079999999998</v>
      </c>
    </row>
    <row r="101" spans="1:26" s="221" customFormat="1" ht="15" customHeight="1" x14ac:dyDescent="0.25">
      <c r="A101" s="232"/>
      <c r="B101" s="249"/>
      <c r="C101" s="235"/>
      <c r="D101" s="235"/>
      <c r="E101" s="232"/>
      <c r="F101" s="232"/>
      <c r="G101" s="236"/>
      <c r="H101" s="232"/>
      <c r="I101" s="232"/>
      <c r="J101" s="236"/>
      <c r="K101" s="232"/>
      <c r="L101" s="232"/>
      <c r="M101" s="232"/>
      <c r="N101" s="235"/>
      <c r="O101" s="229" t="s">
        <v>47</v>
      </c>
      <c r="P101" s="229">
        <v>132</v>
      </c>
      <c r="Q101" s="229">
        <v>4138</v>
      </c>
      <c r="R101" s="229" t="s">
        <v>19</v>
      </c>
      <c r="S101" s="229"/>
      <c r="T101" s="229" t="s">
        <v>24</v>
      </c>
      <c r="U101" s="229">
        <v>100</v>
      </c>
      <c r="V101" s="205">
        <v>17500</v>
      </c>
      <c r="W101" s="205">
        <v>47</v>
      </c>
      <c r="X101" s="206">
        <f t="shared" si="5"/>
        <v>7241.5</v>
      </c>
      <c r="Y101" s="206">
        <f t="shared" si="6"/>
        <v>340350.5</v>
      </c>
      <c r="Z101" s="207">
        <f t="shared" si="7"/>
        <v>238245.35</v>
      </c>
    </row>
    <row r="102" spans="1:26" s="221" customFormat="1" ht="15" customHeight="1" x14ac:dyDescent="0.25">
      <c r="A102" s="232"/>
      <c r="B102" s="249"/>
      <c r="C102" s="235"/>
      <c r="D102" s="235"/>
      <c r="E102" s="232"/>
      <c r="F102" s="232"/>
      <c r="G102" s="236"/>
      <c r="H102" s="232"/>
      <c r="I102" s="232"/>
      <c r="J102" s="236"/>
      <c r="K102" s="232"/>
      <c r="L102" s="232"/>
      <c r="M102" s="232"/>
      <c r="N102" s="235"/>
      <c r="O102" s="229" t="s">
        <v>47</v>
      </c>
      <c r="P102" s="229">
        <v>132</v>
      </c>
      <c r="Q102" s="229">
        <v>4138</v>
      </c>
      <c r="R102" s="229" t="s">
        <v>92</v>
      </c>
      <c r="S102" s="229"/>
      <c r="T102" s="229" t="s">
        <v>24</v>
      </c>
      <c r="U102" s="229">
        <v>100</v>
      </c>
      <c r="V102" s="205"/>
      <c r="W102" s="205">
        <v>11</v>
      </c>
      <c r="X102" s="206"/>
      <c r="Y102" s="206">
        <f>SUM(Q102*W102)</f>
        <v>45518</v>
      </c>
      <c r="Z102" s="206">
        <f>SUM(Q102*W102)</f>
        <v>45518</v>
      </c>
    </row>
    <row r="103" spans="1:26" s="221" customFormat="1" ht="15" customHeight="1" x14ac:dyDescent="0.25">
      <c r="A103" s="217"/>
      <c r="B103" s="249"/>
      <c r="C103" s="235"/>
      <c r="D103" s="235"/>
      <c r="E103" s="232"/>
      <c r="F103" s="232"/>
      <c r="G103" s="236"/>
      <c r="H103" s="232"/>
      <c r="I103" s="232"/>
      <c r="J103" s="236"/>
      <c r="K103" s="232"/>
      <c r="L103" s="232"/>
      <c r="M103" s="232"/>
      <c r="N103" s="235"/>
      <c r="O103" s="229" t="s">
        <v>47</v>
      </c>
      <c r="P103" s="229">
        <v>306</v>
      </c>
      <c r="Q103" s="229">
        <v>140</v>
      </c>
      <c r="R103" s="229" t="s">
        <v>152</v>
      </c>
      <c r="S103" s="229" t="s">
        <v>153</v>
      </c>
      <c r="T103" s="229" t="s">
        <v>24</v>
      </c>
      <c r="U103" s="229">
        <v>60</v>
      </c>
      <c r="V103" s="243">
        <v>20</v>
      </c>
      <c r="W103" s="227">
        <v>74</v>
      </c>
      <c r="X103" s="206">
        <f>SUM((V103*Q103))</f>
        <v>2800</v>
      </c>
      <c r="Y103" s="206">
        <f t="shared" si="6"/>
        <v>207200</v>
      </c>
      <c r="Z103" s="207">
        <f t="shared" si="7"/>
        <v>145040</v>
      </c>
    </row>
    <row r="104" spans="1:26" s="208" customFormat="1" ht="15" customHeight="1" x14ac:dyDescent="0.25">
      <c r="A104" s="238"/>
      <c r="B104" s="201"/>
      <c r="C104" s="209"/>
      <c r="D104" s="209"/>
      <c r="E104" s="238"/>
      <c r="F104" s="238"/>
      <c r="G104" s="240"/>
      <c r="H104" s="238"/>
      <c r="I104" s="238"/>
      <c r="J104" s="240"/>
      <c r="K104" s="238"/>
      <c r="L104" s="238"/>
      <c r="M104" s="238"/>
      <c r="N104" s="209"/>
      <c r="O104" s="229" t="s">
        <v>47</v>
      </c>
      <c r="P104" s="223">
        <v>592</v>
      </c>
      <c r="Q104" s="223">
        <v>1891</v>
      </c>
      <c r="R104" s="219" t="s">
        <v>19</v>
      </c>
      <c r="S104" s="223"/>
      <c r="T104" s="223" t="s">
        <v>24</v>
      </c>
      <c r="U104" s="223">
        <v>100</v>
      </c>
      <c r="V104" s="205">
        <v>17500</v>
      </c>
      <c r="W104" s="205">
        <v>47</v>
      </c>
      <c r="X104" s="206">
        <f t="shared" si="5"/>
        <v>3309.25</v>
      </c>
      <c r="Y104" s="206">
        <f t="shared" si="6"/>
        <v>155534.75</v>
      </c>
      <c r="Z104" s="207">
        <f t="shared" si="7"/>
        <v>108874.325</v>
      </c>
    </row>
    <row r="105" spans="1:26" s="208" customFormat="1" ht="15" customHeight="1" x14ac:dyDescent="0.25">
      <c r="A105" s="238"/>
      <c r="B105" s="201"/>
      <c r="C105" s="209"/>
      <c r="D105" s="209"/>
      <c r="E105" s="238"/>
      <c r="F105" s="238"/>
      <c r="G105" s="240"/>
      <c r="H105" s="238"/>
      <c r="I105" s="238"/>
      <c r="J105" s="240"/>
      <c r="K105" s="238"/>
      <c r="L105" s="238"/>
      <c r="M105" s="238"/>
      <c r="N105" s="209"/>
      <c r="O105" s="229" t="s">
        <v>47</v>
      </c>
      <c r="P105" s="223">
        <v>592</v>
      </c>
      <c r="Q105" s="223">
        <v>1891</v>
      </c>
      <c r="R105" s="219" t="s">
        <v>92</v>
      </c>
      <c r="S105" s="223"/>
      <c r="T105" s="223" t="s">
        <v>24</v>
      </c>
      <c r="U105" s="223">
        <v>100</v>
      </c>
      <c r="V105" s="205"/>
      <c r="W105" s="205">
        <v>11</v>
      </c>
      <c r="X105" s="206"/>
      <c r="Y105" s="206">
        <f>SUM(Q105*W105)</f>
        <v>20801</v>
      </c>
      <c r="Z105" s="206">
        <f>SUM(Q105*W105)</f>
        <v>20801</v>
      </c>
    </row>
    <row r="106" spans="1:26" s="208" customFormat="1" ht="15" customHeight="1" x14ac:dyDescent="0.25">
      <c r="A106" s="201"/>
      <c r="B106" s="201"/>
      <c r="C106" s="209"/>
      <c r="D106" s="209"/>
      <c r="E106" s="238"/>
      <c r="F106" s="238"/>
      <c r="G106" s="240"/>
      <c r="H106" s="238"/>
      <c r="I106" s="238"/>
      <c r="J106" s="240"/>
      <c r="K106" s="238"/>
      <c r="L106" s="238"/>
      <c r="M106" s="238"/>
      <c r="N106" s="209"/>
      <c r="O106" s="229" t="s">
        <v>47</v>
      </c>
      <c r="P106" s="223">
        <v>530</v>
      </c>
      <c r="Q106" s="223">
        <v>1046</v>
      </c>
      <c r="R106" s="219" t="s">
        <v>77</v>
      </c>
      <c r="S106" s="223"/>
      <c r="T106" s="223" t="s">
        <v>24</v>
      </c>
      <c r="U106" s="223">
        <v>60</v>
      </c>
      <c r="V106" s="243">
        <v>4000</v>
      </c>
      <c r="W106" s="227">
        <v>9</v>
      </c>
      <c r="X106" s="206">
        <f t="shared" si="5"/>
        <v>418.4</v>
      </c>
      <c r="Y106" s="206">
        <f t="shared" si="6"/>
        <v>3765.6</v>
      </c>
      <c r="Z106" s="207">
        <f t="shared" si="7"/>
        <v>2635.92</v>
      </c>
    </row>
    <row r="107" spans="1:26" s="221" customFormat="1" ht="15" customHeight="1" x14ac:dyDescent="0.25">
      <c r="A107" s="232"/>
      <c r="B107" s="249"/>
      <c r="C107" s="235"/>
      <c r="D107" s="235"/>
      <c r="E107" s="232"/>
      <c r="F107" s="232"/>
      <c r="G107" s="236"/>
      <c r="H107" s="232"/>
      <c r="I107" s="232"/>
      <c r="J107" s="236"/>
      <c r="K107" s="232"/>
      <c r="L107" s="232"/>
      <c r="M107" s="232"/>
      <c r="N107" s="235"/>
      <c r="O107" s="229" t="s">
        <v>47</v>
      </c>
      <c r="P107" s="229">
        <v>755</v>
      </c>
      <c r="Q107" s="229">
        <v>3344</v>
      </c>
      <c r="R107" s="229" t="s">
        <v>154</v>
      </c>
      <c r="S107" s="229" t="s">
        <v>155</v>
      </c>
      <c r="T107" s="229" t="s">
        <v>24</v>
      </c>
      <c r="U107" s="229">
        <v>30</v>
      </c>
      <c r="V107" s="243">
        <v>20000</v>
      </c>
      <c r="W107" s="227">
        <v>140</v>
      </c>
      <c r="X107" s="206">
        <f t="shared" si="5"/>
        <v>6688</v>
      </c>
      <c r="Y107" s="206">
        <f t="shared" si="6"/>
        <v>936320</v>
      </c>
      <c r="Z107" s="207">
        <f t="shared" si="7"/>
        <v>655424</v>
      </c>
    </row>
    <row r="108" spans="1:26" s="221" customFormat="1" ht="15" customHeight="1" x14ac:dyDescent="0.25">
      <c r="A108" s="232"/>
      <c r="B108" s="249"/>
      <c r="C108" s="235"/>
      <c r="D108" s="235"/>
      <c r="E108" s="232"/>
      <c r="F108" s="232"/>
      <c r="G108" s="236"/>
      <c r="H108" s="232"/>
      <c r="I108" s="232"/>
      <c r="J108" s="236"/>
      <c r="K108" s="232"/>
      <c r="L108" s="232"/>
      <c r="M108" s="232"/>
      <c r="N108" s="235"/>
      <c r="O108" s="229" t="s">
        <v>47</v>
      </c>
      <c r="P108" s="229">
        <v>878</v>
      </c>
      <c r="Q108" s="229">
        <v>3500</v>
      </c>
      <c r="R108" s="229" t="s">
        <v>154</v>
      </c>
      <c r="S108" s="229" t="s">
        <v>155</v>
      </c>
      <c r="T108" s="229" t="s">
        <v>24</v>
      </c>
      <c r="U108" s="229">
        <v>30</v>
      </c>
      <c r="V108" s="243">
        <v>20000</v>
      </c>
      <c r="W108" s="227">
        <v>140</v>
      </c>
      <c r="X108" s="206">
        <f t="shared" si="5"/>
        <v>7000</v>
      </c>
      <c r="Y108" s="206">
        <f t="shared" si="6"/>
        <v>980000</v>
      </c>
      <c r="Z108" s="207">
        <f t="shared" si="7"/>
        <v>686000</v>
      </c>
    </row>
    <row r="109" spans="1:26" s="221" customFormat="1" ht="15" customHeight="1" x14ac:dyDescent="0.25">
      <c r="A109" s="217"/>
      <c r="B109" s="249"/>
      <c r="C109" s="235"/>
      <c r="D109" s="235"/>
      <c r="E109" s="232"/>
      <c r="F109" s="232"/>
      <c r="G109" s="236"/>
      <c r="H109" s="232"/>
      <c r="I109" s="232"/>
      <c r="J109" s="236"/>
      <c r="K109" s="232"/>
      <c r="L109" s="232"/>
      <c r="M109" s="232"/>
      <c r="N109" s="235"/>
      <c r="O109" s="229" t="s">
        <v>47</v>
      </c>
      <c r="P109" s="229">
        <v>878</v>
      </c>
      <c r="Q109" s="229">
        <v>3500</v>
      </c>
      <c r="R109" s="229" t="s">
        <v>19</v>
      </c>
      <c r="S109" s="229"/>
      <c r="T109" s="229" t="s">
        <v>24</v>
      </c>
      <c r="U109" s="229">
        <v>100</v>
      </c>
      <c r="V109" s="205">
        <v>17500</v>
      </c>
      <c r="W109" s="205">
        <v>47</v>
      </c>
      <c r="X109" s="206">
        <f t="shared" si="5"/>
        <v>6125</v>
      </c>
      <c r="Y109" s="206">
        <f t="shared" si="6"/>
        <v>287875</v>
      </c>
      <c r="Z109" s="207">
        <f t="shared" si="7"/>
        <v>201512.5</v>
      </c>
    </row>
    <row r="110" spans="1:26" s="221" customFormat="1" ht="15" customHeight="1" x14ac:dyDescent="0.25">
      <c r="A110" s="232"/>
      <c r="B110" s="249"/>
      <c r="C110" s="235"/>
      <c r="D110" s="235"/>
      <c r="E110" s="232"/>
      <c r="F110" s="232"/>
      <c r="G110" s="236"/>
      <c r="H110" s="232"/>
      <c r="I110" s="232"/>
      <c r="J110" s="236"/>
      <c r="K110" s="232"/>
      <c r="L110" s="232"/>
      <c r="M110" s="232"/>
      <c r="N110" s="235"/>
      <c r="O110" s="229" t="s">
        <v>47</v>
      </c>
      <c r="P110" s="229">
        <v>878</v>
      </c>
      <c r="Q110" s="229">
        <v>3500</v>
      </c>
      <c r="R110" s="229" t="s">
        <v>92</v>
      </c>
      <c r="S110" s="229"/>
      <c r="T110" s="229" t="s">
        <v>24</v>
      </c>
      <c r="U110" s="229">
        <v>100</v>
      </c>
      <c r="V110" s="205"/>
      <c r="W110" s="205">
        <v>11</v>
      </c>
      <c r="X110" s="206"/>
      <c r="Y110" s="206">
        <f>SUM(Q110*W110)</f>
        <v>38500</v>
      </c>
      <c r="Z110" s="206">
        <f>SUM(Q110*W110)</f>
        <v>38500</v>
      </c>
    </row>
    <row r="111" spans="1:26" s="221" customFormat="1" ht="15" customHeight="1" x14ac:dyDescent="0.25">
      <c r="A111" s="232"/>
      <c r="B111" s="249"/>
      <c r="C111" s="235"/>
      <c r="D111" s="235"/>
      <c r="E111" s="232"/>
      <c r="F111" s="232"/>
      <c r="G111" s="236"/>
      <c r="H111" s="232"/>
      <c r="I111" s="232"/>
      <c r="J111" s="236"/>
      <c r="K111" s="232"/>
      <c r="L111" s="232"/>
      <c r="M111" s="232"/>
      <c r="N111" s="235"/>
      <c r="O111" s="229" t="s">
        <v>47</v>
      </c>
      <c r="P111" s="229">
        <v>591</v>
      </c>
      <c r="Q111" s="229">
        <v>3949</v>
      </c>
      <c r="R111" s="229" t="s">
        <v>19</v>
      </c>
      <c r="S111" s="229"/>
      <c r="T111" s="229" t="s">
        <v>24</v>
      </c>
      <c r="U111" s="229">
        <v>100</v>
      </c>
      <c r="V111" s="205">
        <v>17500</v>
      </c>
      <c r="W111" s="205">
        <v>47</v>
      </c>
      <c r="X111" s="206">
        <f t="shared" si="5"/>
        <v>6910.75</v>
      </c>
      <c r="Y111" s="206">
        <f t="shared" si="6"/>
        <v>324805.25</v>
      </c>
      <c r="Z111" s="207">
        <f t="shared" si="7"/>
        <v>227363.67499999999</v>
      </c>
    </row>
    <row r="112" spans="1:26" s="221" customFormat="1" ht="15" customHeight="1" x14ac:dyDescent="0.25">
      <c r="A112" s="217"/>
      <c r="B112" s="249"/>
      <c r="C112" s="235"/>
      <c r="D112" s="235"/>
      <c r="E112" s="232"/>
      <c r="F112" s="232"/>
      <c r="G112" s="236"/>
      <c r="H112" s="232"/>
      <c r="I112" s="232"/>
      <c r="J112" s="236"/>
      <c r="K112" s="232"/>
      <c r="L112" s="232"/>
      <c r="M112" s="232"/>
      <c r="N112" s="235"/>
      <c r="O112" s="229" t="s">
        <v>47</v>
      </c>
      <c r="P112" s="229">
        <v>591</v>
      </c>
      <c r="Q112" s="229">
        <v>3949</v>
      </c>
      <c r="R112" s="229" t="s">
        <v>92</v>
      </c>
      <c r="S112" s="229"/>
      <c r="T112" s="229" t="s">
        <v>24</v>
      </c>
      <c r="U112" s="229">
        <v>100</v>
      </c>
      <c r="V112" s="205"/>
      <c r="W112" s="205">
        <v>11</v>
      </c>
      <c r="X112" s="206"/>
      <c r="Y112" s="206">
        <f>SUM(Q112*W112)</f>
        <v>43439</v>
      </c>
      <c r="Z112" s="206">
        <f>SUM(Q112*W112)</f>
        <v>43439</v>
      </c>
    </row>
    <row r="113" spans="1:26" s="94" customFormat="1" ht="30" customHeight="1" x14ac:dyDescent="0.25">
      <c r="A113" s="147">
        <v>16</v>
      </c>
      <c r="B113" s="127" t="s">
        <v>163</v>
      </c>
      <c r="C113" s="146" t="s">
        <v>51</v>
      </c>
      <c r="D113" s="146" t="s">
        <v>52</v>
      </c>
      <c r="E113" s="147" t="s">
        <v>156</v>
      </c>
      <c r="F113" s="147" t="s">
        <v>157</v>
      </c>
      <c r="G113" s="148">
        <v>2705990450081</v>
      </c>
      <c r="H113" s="147" t="s">
        <v>158</v>
      </c>
      <c r="I113" s="147" t="s">
        <v>55</v>
      </c>
      <c r="J113" s="148">
        <v>5351781511281480</v>
      </c>
      <c r="K113" s="147" t="s">
        <v>56</v>
      </c>
      <c r="L113" s="147"/>
      <c r="M113" s="147" t="s">
        <v>159</v>
      </c>
      <c r="N113" s="146" t="s">
        <v>151</v>
      </c>
      <c r="O113" s="136" t="s">
        <v>47</v>
      </c>
      <c r="P113" s="136">
        <v>183</v>
      </c>
      <c r="Q113" s="136">
        <v>1500</v>
      </c>
      <c r="R113" s="136" t="s">
        <v>59</v>
      </c>
      <c r="S113" s="136"/>
      <c r="T113" s="136" t="s">
        <v>24</v>
      </c>
      <c r="U113" s="136">
        <v>60</v>
      </c>
      <c r="V113" s="175">
        <v>1900</v>
      </c>
      <c r="W113" s="175">
        <v>390</v>
      </c>
      <c r="X113" s="176">
        <f t="shared" si="5"/>
        <v>285</v>
      </c>
      <c r="Y113" s="176">
        <f t="shared" si="6"/>
        <v>111150</v>
      </c>
      <c r="Z113" s="177">
        <f t="shared" si="7"/>
        <v>77805</v>
      </c>
    </row>
    <row r="114" spans="1:26" s="94" customFormat="1" ht="15" customHeight="1" x14ac:dyDescent="0.25">
      <c r="A114" s="147"/>
      <c r="B114" s="157"/>
      <c r="C114" s="146"/>
      <c r="D114" s="146"/>
      <c r="E114" s="147"/>
      <c r="F114" s="147"/>
      <c r="G114" s="148"/>
      <c r="H114" s="147"/>
      <c r="I114" s="147"/>
      <c r="J114" s="148"/>
      <c r="K114" s="147"/>
      <c r="L114" s="147"/>
      <c r="M114" s="147"/>
      <c r="N114" s="146"/>
      <c r="O114" s="136" t="s">
        <v>47</v>
      </c>
      <c r="P114" s="136">
        <v>183</v>
      </c>
      <c r="Q114" s="136">
        <v>750</v>
      </c>
      <c r="R114" s="136" t="s">
        <v>683</v>
      </c>
      <c r="S114" s="136"/>
      <c r="T114" s="136" t="s">
        <v>24</v>
      </c>
      <c r="U114" s="136">
        <v>100</v>
      </c>
      <c r="V114" s="165"/>
      <c r="W114" s="165">
        <v>31</v>
      </c>
      <c r="X114" s="176"/>
      <c r="Y114" s="176">
        <f>SUM(Q114*W114)</f>
        <v>23250</v>
      </c>
      <c r="Z114" s="176">
        <f>SUM(Q114*W114)</f>
        <v>23250</v>
      </c>
    </row>
    <row r="115" spans="1:26" s="94" customFormat="1" ht="15" customHeight="1" x14ac:dyDescent="0.25">
      <c r="A115" s="131"/>
      <c r="B115" s="157"/>
      <c r="C115" s="146"/>
      <c r="D115" s="146"/>
      <c r="E115" s="147"/>
      <c r="F115" s="147"/>
      <c r="G115" s="148"/>
      <c r="H115" s="147"/>
      <c r="I115" s="147"/>
      <c r="J115" s="148"/>
      <c r="K115" s="147"/>
      <c r="L115" s="147"/>
      <c r="M115" s="147"/>
      <c r="N115" s="146"/>
      <c r="O115" s="136" t="s">
        <v>47</v>
      </c>
      <c r="P115" s="136" t="s">
        <v>160</v>
      </c>
      <c r="Q115" s="136">
        <v>5302</v>
      </c>
      <c r="R115" s="136" t="s">
        <v>59</v>
      </c>
      <c r="S115" s="136"/>
      <c r="T115" s="136" t="s">
        <v>24</v>
      </c>
      <c r="U115" s="136">
        <v>60</v>
      </c>
      <c r="V115" s="175">
        <v>1900</v>
      </c>
      <c r="W115" s="175">
        <v>390</v>
      </c>
      <c r="X115" s="176">
        <f t="shared" si="5"/>
        <v>1007.38</v>
      </c>
      <c r="Y115" s="176">
        <f t="shared" si="6"/>
        <v>392878.2</v>
      </c>
      <c r="Z115" s="177">
        <f t="shared" si="7"/>
        <v>275014.74</v>
      </c>
    </row>
    <row r="116" spans="1:26" s="94" customFormat="1" ht="15" customHeight="1" x14ac:dyDescent="0.25">
      <c r="A116" s="147"/>
      <c r="B116" s="157"/>
      <c r="C116" s="146"/>
      <c r="D116" s="146"/>
      <c r="E116" s="147"/>
      <c r="F116" s="147"/>
      <c r="G116" s="148"/>
      <c r="H116" s="147"/>
      <c r="I116" s="147"/>
      <c r="J116" s="148"/>
      <c r="K116" s="147"/>
      <c r="L116" s="147"/>
      <c r="M116" s="147"/>
      <c r="N116" s="146"/>
      <c r="O116" s="136" t="s">
        <v>47</v>
      </c>
      <c r="P116" s="136" t="s">
        <v>161</v>
      </c>
      <c r="Q116" s="136">
        <v>5433</v>
      </c>
      <c r="R116" s="136" t="s">
        <v>59</v>
      </c>
      <c r="S116" s="136"/>
      <c r="T116" s="136" t="s">
        <v>24</v>
      </c>
      <c r="U116" s="136">
        <v>60</v>
      </c>
      <c r="V116" s="175">
        <v>1900</v>
      </c>
      <c r="W116" s="175">
        <v>390</v>
      </c>
      <c r="X116" s="176">
        <f t="shared" si="5"/>
        <v>1032.27</v>
      </c>
      <c r="Y116" s="176">
        <f t="shared" si="6"/>
        <v>402585.3</v>
      </c>
      <c r="Z116" s="177">
        <f t="shared" si="7"/>
        <v>281809.71000000002</v>
      </c>
    </row>
    <row r="117" spans="1:26" s="94" customFormat="1" ht="15" customHeight="1" x14ac:dyDescent="0.25">
      <c r="A117" s="147"/>
      <c r="B117" s="157"/>
      <c r="C117" s="146"/>
      <c r="D117" s="146"/>
      <c r="E117" s="147"/>
      <c r="F117" s="147"/>
      <c r="G117" s="148"/>
      <c r="H117" s="147"/>
      <c r="I117" s="147"/>
      <c r="J117" s="148"/>
      <c r="K117" s="147"/>
      <c r="L117" s="147"/>
      <c r="M117" s="147"/>
      <c r="N117" s="146"/>
      <c r="O117" s="136" t="s">
        <v>47</v>
      </c>
      <c r="P117" s="136">
        <v>766</v>
      </c>
      <c r="Q117" s="136">
        <v>9232</v>
      </c>
      <c r="R117" s="136" t="s">
        <v>59</v>
      </c>
      <c r="S117" s="136"/>
      <c r="T117" s="136" t="s">
        <v>24</v>
      </c>
      <c r="U117" s="136">
        <v>60</v>
      </c>
      <c r="V117" s="175">
        <v>1900</v>
      </c>
      <c r="W117" s="175">
        <v>390</v>
      </c>
      <c r="X117" s="176">
        <f t="shared" si="5"/>
        <v>1754.08</v>
      </c>
      <c r="Y117" s="176">
        <f t="shared" si="6"/>
        <v>684091.2</v>
      </c>
      <c r="Z117" s="177">
        <f t="shared" si="7"/>
        <v>478863.84</v>
      </c>
    </row>
    <row r="118" spans="1:26" s="94" customFormat="1" ht="15" customHeight="1" x14ac:dyDescent="0.25">
      <c r="A118" s="131"/>
      <c r="B118" s="157"/>
      <c r="C118" s="146"/>
      <c r="D118" s="146"/>
      <c r="E118" s="147"/>
      <c r="F118" s="147"/>
      <c r="G118" s="148"/>
      <c r="H118" s="147"/>
      <c r="I118" s="147"/>
      <c r="J118" s="148"/>
      <c r="K118" s="147"/>
      <c r="L118" s="147"/>
      <c r="M118" s="147"/>
      <c r="N118" s="146"/>
      <c r="O118" s="136" t="s">
        <v>47</v>
      </c>
      <c r="P118" s="136">
        <v>147</v>
      </c>
      <c r="Q118" s="136">
        <v>1832</v>
      </c>
      <c r="R118" s="136" t="s">
        <v>59</v>
      </c>
      <c r="S118" s="136"/>
      <c r="T118" s="136" t="s">
        <v>24</v>
      </c>
      <c r="U118" s="136">
        <v>60</v>
      </c>
      <c r="V118" s="175">
        <v>1900</v>
      </c>
      <c r="W118" s="175">
        <v>390</v>
      </c>
      <c r="X118" s="176">
        <f t="shared" si="5"/>
        <v>348.08</v>
      </c>
      <c r="Y118" s="176">
        <f t="shared" si="6"/>
        <v>135751.19999999998</v>
      </c>
      <c r="Z118" s="177">
        <f t="shared" si="7"/>
        <v>95025.839999999982</v>
      </c>
    </row>
    <row r="119" spans="1:26" s="94" customFormat="1" ht="15" customHeight="1" x14ac:dyDescent="0.25">
      <c r="A119" s="147"/>
      <c r="B119" s="157"/>
      <c r="C119" s="146"/>
      <c r="D119" s="146"/>
      <c r="E119" s="147"/>
      <c r="F119" s="147"/>
      <c r="G119" s="148"/>
      <c r="H119" s="147"/>
      <c r="I119" s="147"/>
      <c r="J119" s="148"/>
      <c r="K119" s="147"/>
      <c r="L119" s="147"/>
      <c r="M119" s="147"/>
      <c r="N119" s="146"/>
      <c r="O119" s="136" t="s">
        <v>47</v>
      </c>
      <c r="P119" s="136">
        <v>147</v>
      </c>
      <c r="Q119" s="136">
        <v>3024</v>
      </c>
      <c r="R119" s="136" t="s">
        <v>85</v>
      </c>
      <c r="S119" s="136"/>
      <c r="T119" s="136" t="s">
        <v>24</v>
      </c>
      <c r="U119" s="136">
        <v>60</v>
      </c>
      <c r="V119" s="178">
        <v>5000</v>
      </c>
      <c r="W119" s="179">
        <v>11</v>
      </c>
      <c r="X119" s="176">
        <f t="shared" si="5"/>
        <v>1512</v>
      </c>
      <c r="Y119" s="176">
        <f t="shared" si="6"/>
        <v>16632</v>
      </c>
      <c r="Z119" s="177">
        <f t="shared" si="7"/>
        <v>11642.4</v>
      </c>
    </row>
    <row r="120" spans="1:26" s="221" customFormat="1" ht="30" customHeight="1" x14ac:dyDescent="0.25">
      <c r="A120" s="232">
        <v>17</v>
      </c>
      <c r="B120" s="250" t="s">
        <v>162</v>
      </c>
      <c r="C120" s="235" t="s">
        <v>58</v>
      </c>
      <c r="D120" s="235" t="s">
        <v>164</v>
      </c>
      <c r="E120" s="232" t="s">
        <v>165</v>
      </c>
      <c r="F120" s="232" t="s">
        <v>166</v>
      </c>
      <c r="G120" s="236">
        <v>102987454633</v>
      </c>
      <c r="H120" s="232" t="s">
        <v>167</v>
      </c>
      <c r="I120" s="232" t="s">
        <v>55</v>
      </c>
      <c r="J120" s="236" t="s">
        <v>168</v>
      </c>
      <c r="K120" s="232" t="s">
        <v>169</v>
      </c>
      <c r="L120" s="232"/>
      <c r="M120" s="232" t="s">
        <v>170</v>
      </c>
      <c r="N120" s="235" t="s">
        <v>75</v>
      </c>
      <c r="O120" s="229" t="s">
        <v>171</v>
      </c>
      <c r="P120" s="229" t="s">
        <v>172</v>
      </c>
      <c r="Q120" s="229">
        <v>2000</v>
      </c>
      <c r="R120" s="229" t="s">
        <v>19</v>
      </c>
      <c r="S120" s="229"/>
      <c r="T120" s="229" t="s">
        <v>24</v>
      </c>
      <c r="U120" s="229">
        <v>60</v>
      </c>
      <c r="V120" s="205">
        <v>17500</v>
      </c>
      <c r="W120" s="205">
        <v>47</v>
      </c>
      <c r="X120" s="206">
        <f t="shared" si="5"/>
        <v>3500</v>
      </c>
      <c r="Y120" s="206">
        <f t="shared" si="6"/>
        <v>164500</v>
      </c>
      <c r="Z120" s="207">
        <f t="shared" si="7"/>
        <v>115150</v>
      </c>
    </row>
    <row r="121" spans="1:26" s="221" customFormat="1" ht="15" customHeight="1" x14ac:dyDescent="0.25">
      <c r="A121" s="217"/>
      <c r="B121" s="249"/>
      <c r="C121" s="235"/>
      <c r="D121" s="235"/>
      <c r="E121" s="232"/>
      <c r="F121" s="232"/>
      <c r="G121" s="236"/>
      <c r="H121" s="232"/>
      <c r="I121" s="232"/>
      <c r="J121" s="236"/>
      <c r="K121" s="232"/>
      <c r="L121" s="232"/>
      <c r="M121" s="232"/>
      <c r="N121" s="235"/>
      <c r="O121" s="229" t="s">
        <v>171</v>
      </c>
      <c r="P121" s="229" t="s">
        <v>172</v>
      </c>
      <c r="Q121" s="229">
        <v>750</v>
      </c>
      <c r="R121" s="229" t="s">
        <v>92</v>
      </c>
      <c r="S121" s="229"/>
      <c r="T121" s="229" t="s">
        <v>24</v>
      </c>
      <c r="U121" s="229">
        <v>100</v>
      </c>
      <c r="V121" s="205"/>
      <c r="W121" s="205">
        <v>11</v>
      </c>
      <c r="X121" s="206"/>
      <c r="Y121" s="206">
        <f>SUM(Q121*W121)</f>
        <v>8250</v>
      </c>
      <c r="Z121" s="206">
        <f>SUM(Q121*W121)</f>
        <v>8250</v>
      </c>
    </row>
    <row r="122" spans="1:26" s="221" customFormat="1" ht="15" customHeight="1" x14ac:dyDescent="0.25">
      <c r="A122" s="232"/>
      <c r="B122" s="249"/>
      <c r="C122" s="235"/>
      <c r="D122" s="235"/>
      <c r="E122" s="232"/>
      <c r="F122" s="232"/>
      <c r="G122" s="236"/>
      <c r="H122" s="232"/>
      <c r="I122" s="232"/>
      <c r="J122" s="236"/>
      <c r="K122" s="232"/>
      <c r="L122" s="232"/>
      <c r="M122" s="232"/>
      <c r="N122" s="235"/>
      <c r="O122" s="229" t="s">
        <v>171</v>
      </c>
      <c r="P122" s="229" t="s">
        <v>172</v>
      </c>
      <c r="Q122" s="229">
        <v>2000</v>
      </c>
      <c r="R122" s="229" t="s">
        <v>683</v>
      </c>
      <c r="S122" s="229"/>
      <c r="T122" s="229" t="s">
        <v>24</v>
      </c>
      <c r="U122" s="229">
        <v>100</v>
      </c>
      <c r="V122" s="243"/>
      <c r="W122" s="243">
        <v>31</v>
      </c>
      <c r="X122" s="206"/>
      <c r="Y122" s="206">
        <f>SUM(Q122*W122)</f>
        <v>62000</v>
      </c>
      <c r="Z122" s="206">
        <f>SUM(Q122*W122)</f>
        <v>62000</v>
      </c>
    </row>
    <row r="123" spans="1:26" s="221" customFormat="1" ht="15" customHeight="1" x14ac:dyDescent="0.25">
      <c r="A123" s="232"/>
      <c r="B123" s="249"/>
      <c r="C123" s="235"/>
      <c r="D123" s="235"/>
      <c r="E123" s="232"/>
      <c r="F123" s="232"/>
      <c r="G123" s="236"/>
      <c r="H123" s="232"/>
      <c r="I123" s="232"/>
      <c r="J123" s="236"/>
      <c r="K123" s="232"/>
      <c r="L123" s="232"/>
      <c r="M123" s="232"/>
      <c r="N123" s="235"/>
      <c r="O123" s="229" t="s">
        <v>171</v>
      </c>
      <c r="P123" s="229" t="s">
        <v>172</v>
      </c>
      <c r="Q123" s="229">
        <v>750</v>
      </c>
      <c r="R123" s="229" t="s">
        <v>1457</v>
      </c>
      <c r="S123" s="229"/>
      <c r="T123" s="229" t="s">
        <v>24</v>
      </c>
      <c r="U123" s="229">
        <v>60</v>
      </c>
      <c r="V123" s="243">
        <v>28000</v>
      </c>
      <c r="W123" s="227">
        <v>32</v>
      </c>
      <c r="X123" s="206">
        <f t="shared" si="5"/>
        <v>2100</v>
      </c>
      <c r="Y123" s="206">
        <f t="shared" si="6"/>
        <v>67200</v>
      </c>
      <c r="Z123" s="207">
        <f t="shared" si="7"/>
        <v>47040</v>
      </c>
    </row>
    <row r="124" spans="1:26" s="94" customFormat="1" ht="30" customHeight="1" x14ac:dyDescent="0.25">
      <c r="A124" s="131">
        <v>18</v>
      </c>
      <c r="B124" s="127" t="s">
        <v>173</v>
      </c>
      <c r="C124" s="146" t="s">
        <v>39</v>
      </c>
      <c r="D124" s="146" t="s">
        <v>139</v>
      </c>
      <c r="E124" s="147" t="s">
        <v>63</v>
      </c>
      <c r="F124" s="147" t="s">
        <v>174</v>
      </c>
      <c r="G124" s="148">
        <v>1602950450022</v>
      </c>
      <c r="H124" s="147" t="s">
        <v>90</v>
      </c>
      <c r="I124" s="147" t="s">
        <v>55</v>
      </c>
      <c r="J124" s="148">
        <v>4627207311531540</v>
      </c>
      <c r="K124" s="96" t="s">
        <v>136</v>
      </c>
      <c r="L124" s="147"/>
      <c r="M124" s="147" t="s">
        <v>175</v>
      </c>
      <c r="N124" s="146" t="s">
        <v>139</v>
      </c>
      <c r="O124" s="136" t="s">
        <v>47</v>
      </c>
      <c r="P124" s="136">
        <v>474</v>
      </c>
      <c r="Q124" s="136">
        <v>3292</v>
      </c>
      <c r="R124" s="136" t="s">
        <v>19</v>
      </c>
      <c r="S124" s="136"/>
      <c r="T124" s="136" t="s">
        <v>24</v>
      </c>
      <c r="U124" s="136">
        <v>100</v>
      </c>
      <c r="V124" s="175">
        <v>17500</v>
      </c>
      <c r="W124" s="175">
        <v>47</v>
      </c>
      <c r="X124" s="176">
        <f t="shared" si="5"/>
        <v>5761</v>
      </c>
      <c r="Y124" s="176">
        <f t="shared" si="6"/>
        <v>270767</v>
      </c>
      <c r="Z124" s="177">
        <f t="shared" si="7"/>
        <v>189536.9</v>
      </c>
    </row>
    <row r="125" spans="1:26" s="94" customFormat="1" ht="15" customHeight="1" x14ac:dyDescent="0.25">
      <c r="A125" s="147"/>
      <c r="B125" s="157"/>
      <c r="C125" s="146"/>
      <c r="D125" s="146"/>
      <c r="E125" s="147"/>
      <c r="F125" s="147"/>
      <c r="G125" s="148"/>
      <c r="H125" s="147"/>
      <c r="I125" s="147"/>
      <c r="J125" s="148"/>
      <c r="K125" s="147"/>
      <c r="L125" s="147"/>
      <c r="M125" s="147"/>
      <c r="N125" s="146"/>
      <c r="O125" s="136" t="s">
        <v>47</v>
      </c>
      <c r="P125" s="136">
        <v>474</v>
      </c>
      <c r="Q125" s="136">
        <v>3292</v>
      </c>
      <c r="R125" s="136" t="s">
        <v>92</v>
      </c>
      <c r="S125" s="136"/>
      <c r="T125" s="136" t="s">
        <v>24</v>
      </c>
      <c r="U125" s="136">
        <v>100</v>
      </c>
      <c r="V125" s="175"/>
      <c r="W125" s="175">
        <v>11</v>
      </c>
      <c r="X125" s="176"/>
      <c r="Y125" s="176">
        <f>SUM(Q125*W125)</f>
        <v>36212</v>
      </c>
      <c r="Z125" s="176">
        <f>SUM(Q125*W125)</f>
        <v>36212</v>
      </c>
    </row>
    <row r="126" spans="1:26" s="94" customFormat="1" ht="15" customHeight="1" x14ac:dyDescent="0.25">
      <c r="A126" s="147"/>
      <c r="B126" s="157"/>
      <c r="C126" s="146"/>
      <c r="D126" s="146"/>
      <c r="E126" s="147"/>
      <c r="F126" s="147"/>
      <c r="G126" s="148"/>
      <c r="H126" s="147"/>
      <c r="I126" s="147"/>
      <c r="J126" s="148"/>
      <c r="K126" s="147"/>
      <c r="L126" s="147"/>
      <c r="M126" s="147"/>
      <c r="N126" s="146"/>
      <c r="O126" s="136" t="s">
        <v>47</v>
      </c>
      <c r="P126" s="136">
        <v>743</v>
      </c>
      <c r="Q126" s="136">
        <v>3300</v>
      </c>
      <c r="R126" s="136" t="s">
        <v>77</v>
      </c>
      <c r="S126" s="136"/>
      <c r="T126" s="136" t="s">
        <v>24</v>
      </c>
      <c r="U126" s="136">
        <v>60</v>
      </c>
      <c r="V126" s="165">
        <v>4000</v>
      </c>
      <c r="W126" s="179">
        <v>9</v>
      </c>
      <c r="X126" s="176">
        <f t="shared" si="5"/>
        <v>1320</v>
      </c>
      <c r="Y126" s="176">
        <f t="shared" si="6"/>
        <v>11880</v>
      </c>
      <c r="Z126" s="177">
        <f t="shared" si="7"/>
        <v>8316</v>
      </c>
    </row>
    <row r="127" spans="1:26" s="94" customFormat="1" ht="30" customHeight="1" x14ac:dyDescent="0.25">
      <c r="A127" s="147">
        <v>19</v>
      </c>
      <c r="B127" s="127" t="s">
        <v>176</v>
      </c>
      <c r="C127" s="146" t="s">
        <v>39</v>
      </c>
      <c r="D127" s="146" t="s">
        <v>40</v>
      </c>
      <c r="E127" s="147" t="s">
        <v>177</v>
      </c>
      <c r="F127" s="147" t="s">
        <v>178</v>
      </c>
      <c r="G127" s="148">
        <v>2408977450043</v>
      </c>
      <c r="H127" s="147" t="s">
        <v>179</v>
      </c>
      <c r="I127" s="147" t="s">
        <v>55</v>
      </c>
      <c r="J127" s="148">
        <v>4324845271166420</v>
      </c>
      <c r="K127" s="147" t="s">
        <v>180</v>
      </c>
      <c r="L127" s="147"/>
      <c r="M127" s="147" t="s">
        <v>181</v>
      </c>
      <c r="N127" s="146" t="s">
        <v>75</v>
      </c>
      <c r="O127" s="136" t="s">
        <v>61</v>
      </c>
      <c r="P127" s="136">
        <v>303</v>
      </c>
      <c r="Q127" s="136">
        <v>2757</v>
      </c>
      <c r="R127" s="136" t="s">
        <v>26</v>
      </c>
      <c r="S127" s="136"/>
      <c r="T127" s="136" t="s">
        <v>24</v>
      </c>
      <c r="U127" s="136">
        <v>100</v>
      </c>
      <c r="V127" s="178">
        <v>23500</v>
      </c>
      <c r="W127" s="179">
        <v>19</v>
      </c>
      <c r="X127" s="176">
        <f t="shared" si="5"/>
        <v>6478.95</v>
      </c>
      <c r="Y127" s="176">
        <f t="shared" si="6"/>
        <v>123100.05</v>
      </c>
      <c r="Z127" s="177">
        <f t="shared" si="7"/>
        <v>86170.035000000003</v>
      </c>
    </row>
    <row r="128" spans="1:26" s="94" customFormat="1" ht="15" customHeight="1" x14ac:dyDescent="0.25">
      <c r="A128" s="147"/>
      <c r="B128" s="157"/>
      <c r="C128" s="146"/>
      <c r="D128" s="146"/>
      <c r="E128" s="147"/>
      <c r="F128" s="147"/>
      <c r="G128" s="148"/>
      <c r="H128" s="147"/>
      <c r="I128" s="147"/>
      <c r="J128" s="148"/>
      <c r="K128" s="147"/>
      <c r="L128" s="147"/>
      <c r="M128" s="147"/>
      <c r="N128" s="146"/>
      <c r="O128" s="136" t="s">
        <v>61</v>
      </c>
      <c r="P128" s="136" t="s">
        <v>182</v>
      </c>
      <c r="Q128" s="136">
        <v>625</v>
      </c>
      <c r="R128" s="136" t="s">
        <v>19</v>
      </c>
      <c r="S128" s="136"/>
      <c r="T128" s="136" t="s">
        <v>24</v>
      </c>
      <c r="U128" s="136">
        <v>100</v>
      </c>
      <c r="V128" s="175">
        <v>17500</v>
      </c>
      <c r="W128" s="175">
        <v>47</v>
      </c>
      <c r="X128" s="176">
        <f t="shared" si="5"/>
        <v>1093.75</v>
      </c>
      <c r="Y128" s="176">
        <f t="shared" si="6"/>
        <v>51406.25</v>
      </c>
      <c r="Z128" s="177">
        <f t="shared" si="7"/>
        <v>35984.375</v>
      </c>
    </row>
    <row r="129" spans="1:26" s="94" customFormat="1" ht="15" customHeight="1" x14ac:dyDescent="0.25">
      <c r="A129" s="131"/>
      <c r="B129" s="157"/>
      <c r="C129" s="146"/>
      <c r="D129" s="146"/>
      <c r="E129" s="147"/>
      <c r="F129" s="147"/>
      <c r="G129" s="148"/>
      <c r="H129" s="147"/>
      <c r="I129" s="147"/>
      <c r="J129" s="148"/>
      <c r="K129" s="147"/>
      <c r="L129" s="147"/>
      <c r="M129" s="147"/>
      <c r="N129" s="146"/>
      <c r="O129" s="136" t="s">
        <v>61</v>
      </c>
      <c r="P129" s="136" t="s">
        <v>183</v>
      </c>
      <c r="Q129" s="136">
        <v>625</v>
      </c>
      <c r="R129" s="136" t="s">
        <v>19</v>
      </c>
      <c r="S129" s="136"/>
      <c r="T129" s="136" t="s">
        <v>24</v>
      </c>
      <c r="U129" s="136">
        <v>100</v>
      </c>
      <c r="V129" s="175">
        <v>17500</v>
      </c>
      <c r="W129" s="175">
        <v>47</v>
      </c>
      <c r="X129" s="176">
        <f t="shared" ref="X129:X191" si="8">SUM((V129*Q129)/10000)</f>
        <v>1093.75</v>
      </c>
      <c r="Y129" s="176">
        <f t="shared" ref="Y129:Y191" si="9">SUM(X129*W129)</f>
        <v>51406.25</v>
      </c>
      <c r="Z129" s="177">
        <f t="shared" ref="Z129:Z191" si="10">SUM(Y129*70)/100</f>
        <v>35984.375</v>
      </c>
    </row>
    <row r="130" spans="1:26" s="94" customFormat="1" ht="15" customHeight="1" x14ac:dyDescent="0.25">
      <c r="A130" s="147"/>
      <c r="B130" s="157"/>
      <c r="C130" s="146"/>
      <c r="D130" s="146"/>
      <c r="E130" s="147"/>
      <c r="F130" s="147"/>
      <c r="G130" s="148"/>
      <c r="H130" s="147"/>
      <c r="I130" s="147"/>
      <c r="J130" s="148"/>
      <c r="K130" s="147"/>
      <c r="L130" s="147"/>
      <c r="M130" s="147"/>
      <c r="N130" s="146"/>
      <c r="O130" s="136" t="s">
        <v>61</v>
      </c>
      <c r="P130" s="136">
        <v>372</v>
      </c>
      <c r="Q130" s="136">
        <v>1875</v>
      </c>
      <c r="R130" s="136" t="s">
        <v>154</v>
      </c>
      <c r="S130" s="136" t="s">
        <v>155</v>
      </c>
      <c r="T130" s="136" t="s">
        <v>24</v>
      </c>
      <c r="U130" s="136">
        <v>30</v>
      </c>
      <c r="V130" s="165">
        <v>20000</v>
      </c>
      <c r="W130" s="179">
        <v>140</v>
      </c>
      <c r="X130" s="176">
        <f t="shared" si="8"/>
        <v>3750</v>
      </c>
      <c r="Y130" s="176">
        <f t="shared" si="9"/>
        <v>525000</v>
      </c>
      <c r="Z130" s="177">
        <f t="shared" si="10"/>
        <v>367500</v>
      </c>
    </row>
    <row r="131" spans="1:26" s="94" customFormat="1" ht="15" customHeight="1" x14ac:dyDescent="0.25">
      <c r="A131" s="147"/>
      <c r="B131" s="157"/>
      <c r="C131" s="146"/>
      <c r="D131" s="146"/>
      <c r="E131" s="147"/>
      <c r="F131" s="147"/>
      <c r="G131" s="148"/>
      <c r="H131" s="147"/>
      <c r="I131" s="147"/>
      <c r="J131" s="148"/>
      <c r="K131" s="147"/>
      <c r="L131" s="147"/>
      <c r="M131" s="147"/>
      <c r="N131" s="146"/>
      <c r="O131" s="136" t="s">
        <v>61</v>
      </c>
      <c r="P131" s="136">
        <v>372</v>
      </c>
      <c r="Q131" s="136">
        <v>1875</v>
      </c>
      <c r="R131" s="136" t="s">
        <v>19</v>
      </c>
      <c r="S131" s="136"/>
      <c r="T131" s="136" t="s">
        <v>24</v>
      </c>
      <c r="U131" s="136">
        <v>100</v>
      </c>
      <c r="V131" s="175">
        <v>17500</v>
      </c>
      <c r="W131" s="175">
        <v>47</v>
      </c>
      <c r="X131" s="176">
        <f t="shared" si="8"/>
        <v>3281.25</v>
      </c>
      <c r="Y131" s="176">
        <f t="shared" si="9"/>
        <v>154218.75</v>
      </c>
      <c r="Z131" s="177">
        <f t="shared" si="10"/>
        <v>107953.125</v>
      </c>
    </row>
    <row r="132" spans="1:26" s="94" customFormat="1" ht="15" customHeight="1" x14ac:dyDescent="0.25">
      <c r="A132" s="131"/>
      <c r="B132" s="157"/>
      <c r="C132" s="146"/>
      <c r="D132" s="146"/>
      <c r="E132" s="147"/>
      <c r="F132" s="147"/>
      <c r="G132" s="148"/>
      <c r="H132" s="147"/>
      <c r="I132" s="147"/>
      <c r="J132" s="148"/>
      <c r="K132" s="147"/>
      <c r="L132" s="147"/>
      <c r="M132" s="147"/>
      <c r="N132" s="146"/>
      <c r="O132" s="136" t="s">
        <v>61</v>
      </c>
      <c r="P132" s="136">
        <v>303</v>
      </c>
      <c r="Q132" s="136">
        <v>2757</v>
      </c>
      <c r="R132" s="136" t="s">
        <v>48</v>
      </c>
      <c r="S132" s="136"/>
      <c r="T132" s="136" t="s">
        <v>24</v>
      </c>
      <c r="U132" s="136">
        <v>100</v>
      </c>
      <c r="V132" s="175"/>
      <c r="W132" s="175">
        <v>11</v>
      </c>
      <c r="X132" s="176"/>
      <c r="Y132" s="176">
        <f t="shared" ref="Y132:Y133" si="11">SUM(Q132*W132)</f>
        <v>30327</v>
      </c>
      <c r="Z132" s="176">
        <f t="shared" ref="Z132:Z133" si="12">SUM(Q132*W132)</f>
        <v>30327</v>
      </c>
    </row>
    <row r="133" spans="1:26" s="94" customFormat="1" ht="15" customHeight="1" x14ac:dyDescent="0.25">
      <c r="A133" s="147"/>
      <c r="B133" s="157"/>
      <c r="C133" s="146"/>
      <c r="D133" s="146"/>
      <c r="E133" s="147"/>
      <c r="F133" s="147"/>
      <c r="G133" s="148"/>
      <c r="H133" s="147"/>
      <c r="I133" s="147"/>
      <c r="J133" s="148"/>
      <c r="K133" s="147"/>
      <c r="L133" s="147"/>
      <c r="M133" s="147"/>
      <c r="N133" s="146"/>
      <c r="O133" s="136" t="s">
        <v>61</v>
      </c>
      <c r="P133" s="136" t="s">
        <v>182</v>
      </c>
      <c r="Q133" s="136">
        <v>625</v>
      </c>
      <c r="R133" s="136" t="s">
        <v>48</v>
      </c>
      <c r="S133" s="136"/>
      <c r="T133" s="136" t="s">
        <v>24</v>
      </c>
      <c r="U133" s="136">
        <v>100</v>
      </c>
      <c r="V133" s="175"/>
      <c r="W133" s="175">
        <v>11</v>
      </c>
      <c r="X133" s="176"/>
      <c r="Y133" s="176">
        <f t="shared" si="11"/>
        <v>6875</v>
      </c>
      <c r="Z133" s="176">
        <f t="shared" si="12"/>
        <v>6875</v>
      </c>
    </row>
    <row r="134" spans="1:26" s="94" customFormat="1" ht="15" customHeight="1" x14ac:dyDescent="0.25">
      <c r="A134" s="147"/>
      <c r="B134" s="157"/>
      <c r="C134" s="146"/>
      <c r="D134" s="146"/>
      <c r="E134" s="147"/>
      <c r="F134" s="147"/>
      <c r="G134" s="148"/>
      <c r="H134" s="147"/>
      <c r="I134" s="147"/>
      <c r="J134" s="148"/>
      <c r="K134" s="147"/>
      <c r="L134" s="147"/>
      <c r="M134" s="147"/>
      <c r="N134" s="146"/>
      <c r="O134" s="136" t="s">
        <v>61</v>
      </c>
      <c r="P134" s="136" t="s">
        <v>182</v>
      </c>
      <c r="Q134" s="136">
        <v>625</v>
      </c>
      <c r="R134" s="136" t="s">
        <v>683</v>
      </c>
      <c r="S134" s="136"/>
      <c r="T134" s="136" t="s">
        <v>24</v>
      </c>
      <c r="U134" s="136">
        <v>100</v>
      </c>
      <c r="V134" s="165"/>
      <c r="W134" s="165">
        <v>31</v>
      </c>
      <c r="X134" s="176"/>
      <c r="Y134" s="176">
        <f>SUM(Q134*W134)</f>
        <v>19375</v>
      </c>
      <c r="Z134" s="176">
        <f>SUM(Q134*W134)</f>
        <v>19375</v>
      </c>
    </row>
    <row r="135" spans="1:26" s="94" customFormat="1" ht="15" customHeight="1" x14ac:dyDescent="0.25">
      <c r="A135" s="131"/>
      <c r="B135" s="157"/>
      <c r="C135" s="146"/>
      <c r="D135" s="146"/>
      <c r="E135" s="147"/>
      <c r="F135" s="147"/>
      <c r="G135" s="148"/>
      <c r="H135" s="147"/>
      <c r="I135" s="147"/>
      <c r="J135" s="148"/>
      <c r="K135" s="147"/>
      <c r="L135" s="147"/>
      <c r="M135" s="147"/>
      <c r="N135" s="146"/>
      <c r="O135" s="136" t="s">
        <v>61</v>
      </c>
      <c r="P135" s="136" t="s">
        <v>183</v>
      </c>
      <c r="Q135" s="136">
        <v>625</v>
      </c>
      <c r="R135" s="136" t="s">
        <v>48</v>
      </c>
      <c r="S135" s="136"/>
      <c r="T135" s="136" t="s">
        <v>24</v>
      </c>
      <c r="U135" s="136">
        <v>100</v>
      </c>
      <c r="V135" s="175"/>
      <c r="W135" s="175">
        <v>11</v>
      </c>
      <c r="X135" s="176"/>
      <c r="Y135" s="176">
        <f>SUM(Q135*W135)</f>
        <v>6875</v>
      </c>
      <c r="Z135" s="176">
        <f>SUM(Q135*W135)</f>
        <v>6875</v>
      </c>
    </row>
    <row r="136" spans="1:26" s="94" customFormat="1" ht="15" customHeight="1" x14ac:dyDescent="0.25">
      <c r="A136" s="147"/>
      <c r="B136" s="153"/>
      <c r="C136" s="146"/>
      <c r="D136" s="146"/>
      <c r="E136" s="147"/>
      <c r="F136" s="147"/>
      <c r="G136" s="148"/>
      <c r="H136" s="147"/>
      <c r="I136" s="147"/>
      <c r="J136" s="148"/>
      <c r="K136" s="147"/>
      <c r="L136" s="147"/>
      <c r="M136" s="147"/>
      <c r="N136" s="146"/>
      <c r="O136" s="136" t="s">
        <v>61</v>
      </c>
      <c r="P136" s="136" t="s">
        <v>183</v>
      </c>
      <c r="Q136" s="136">
        <v>625</v>
      </c>
      <c r="R136" s="136" t="s">
        <v>683</v>
      </c>
      <c r="S136" s="136"/>
      <c r="T136" s="136" t="s">
        <v>24</v>
      </c>
      <c r="U136" s="136">
        <v>100</v>
      </c>
      <c r="V136" s="165"/>
      <c r="W136" s="165">
        <v>31</v>
      </c>
      <c r="X136" s="176"/>
      <c r="Y136" s="176">
        <f>SUM(Q136*W136)</f>
        <v>19375</v>
      </c>
      <c r="Z136" s="176">
        <f>SUM(Q136*W136)</f>
        <v>19375</v>
      </c>
    </row>
    <row r="137" spans="1:26" s="94" customFormat="1" ht="15" customHeight="1" x14ac:dyDescent="0.25">
      <c r="A137" s="147"/>
      <c r="B137" s="153"/>
      <c r="C137" s="146"/>
      <c r="D137" s="146"/>
      <c r="E137" s="147"/>
      <c r="F137" s="147"/>
      <c r="G137" s="148"/>
      <c r="H137" s="147"/>
      <c r="I137" s="147"/>
      <c r="J137" s="148"/>
      <c r="K137" s="147"/>
      <c r="L137" s="147"/>
      <c r="M137" s="147"/>
      <c r="N137" s="146"/>
      <c r="O137" s="136" t="s">
        <v>61</v>
      </c>
      <c r="P137" s="136">
        <v>372</v>
      </c>
      <c r="Q137" s="136">
        <v>1875</v>
      </c>
      <c r="R137" s="136" t="s">
        <v>48</v>
      </c>
      <c r="S137" s="136"/>
      <c r="T137" s="136" t="s">
        <v>24</v>
      </c>
      <c r="U137" s="136">
        <v>30</v>
      </c>
      <c r="V137" s="175"/>
      <c r="W137" s="175">
        <v>11</v>
      </c>
      <c r="X137" s="176"/>
      <c r="Y137" s="176">
        <f t="shared" ref="Y137:Y138" si="13">SUM(Q137*W137)</f>
        <v>20625</v>
      </c>
      <c r="Z137" s="176">
        <f t="shared" ref="Z137:Z138" si="14">SUM(Q137*W137)</f>
        <v>20625</v>
      </c>
    </row>
    <row r="138" spans="1:26" s="94" customFormat="1" ht="15" customHeight="1" x14ac:dyDescent="0.25">
      <c r="A138" s="131"/>
      <c r="B138" s="153"/>
      <c r="C138" s="146"/>
      <c r="D138" s="146"/>
      <c r="E138" s="147"/>
      <c r="F138" s="147"/>
      <c r="G138" s="148"/>
      <c r="H138" s="147"/>
      <c r="I138" s="147"/>
      <c r="J138" s="148"/>
      <c r="K138" s="147"/>
      <c r="L138" s="147"/>
      <c r="M138" s="147"/>
      <c r="N138" s="146"/>
      <c r="O138" s="136" t="s">
        <v>61</v>
      </c>
      <c r="P138" s="136">
        <v>372</v>
      </c>
      <c r="Q138" s="136">
        <v>1875</v>
      </c>
      <c r="R138" s="136" t="s">
        <v>48</v>
      </c>
      <c r="S138" s="136"/>
      <c r="T138" s="136" t="s">
        <v>24</v>
      </c>
      <c r="U138" s="136">
        <v>100</v>
      </c>
      <c r="V138" s="175"/>
      <c r="W138" s="175">
        <v>11</v>
      </c>
      <c r="X138" s="176"/>
      <c r="Y138" s="176">
        <f t="shared" si="13"/>
        <v>20625</v>
      </c>
      <c r="Z138" s="176">
        <f t="shared" si="14"/>
        <v>20625</v>
      </c>
    </row>
    <row r="139" spans="1:26" s="221" customFormat="1" ht="30" customHeight="1" x14ac:dyDescent="0.25">
      <c r="A139" s="232">
        <v>20</v>
      </c>
      <c r="B139" s="202" t="s">
        <v>184</v>
      </c>
      <c r="C139" s="235" t="s">
        <v>62</v>
      </c>
      <c r="D139" s="235" t="s">
        <v>40</v>
      </c>
      <c r="E139" s="232" t="s">
        <v>185</v>
      </c>
      <c r="F139" s="232" t="s">
        <v>178</v>
      </c>
      <c r="G139" s="236">
        <v>2712003455065</v>
      </c>
      <c r="H139" s="232" t="s">
        <v>179</v>
      </c>
      <c r="I139" s="232" t="s">
        <v>55</v>
      </c>
      <c r="J139" s="236">
        <v>300007116787798</v>
      </c>
      <c r="K139" s="232" t="s">
        <v>186</v>
      </c>
      <c r="L139" s="232"/>
      <c r="M139" s="232" t="s">
        <v>187</v>
      </c>
      <c r="N139" s="235" t="s">
        <v>75</v>
      </c>
      <c r="O139" s="229" t="s">
        <v>47</v>
      </c>
      <c r="P139" s="229">
        <v>629</v>
      </c>
      <c r="Q139" s="229">
        <v>2335</v>
      </c>
      <c r="R139" s="229" t="s">
        <v>59</v>
      </c>
      <c r="S139" s="229"/>
      <c r="T139" s="229" t="s">
        <v>24</v>
      </c>
      <c r="U139" s="229">
        <v>60</v>
      </c>
      <c r="V139" s="205">
        <v>1900</v>
      </c>
      <c r="W139" s="205">
        <v>390</v>
      </c>
      <c r="X139" s="206">
        <f t="shared" si="8"/>
        <v>443.65</v>
      </c>
      <c r="Y139" s="206">
        <f t="shared" si="9"/>
        <v>173023.5</v>
      </c>
      <c r="Z139" s="207">
        <f t="shared" si="10"/>
        <v>121116.45</v>
      </c>
    </row>
    <row r="140" spans="1:26" s="221" customFormat="1" ht="15" customHeight="1" x14ac:dyDescent="0.25">
      <c r="A140" s="232"/>
      <c r="B140" s="249"/>
      <c r="C140" s="235"/>
      <c r="D140" s="235"/>
      <c r="E140" s="232"/>
      <c r="F140" s="232"/>
      <c r="G140" s="236"/>
      <c r="H140" s="232"/>
      <c r="I140" s="232"/>
      <c r="J140" s="236"/>
      <c r="K140" s="232"/>
      <c r="L140" s="232"/>
      <c r="M140" s="232"/>
      <c r="N140" s="235"/>
      <c r="O140" s="229" t="s">
        <v>47</v>
      </c>
      <c r="P140" s="229">
        <v>629</v>
      </c>
      <c r="Q140" s="229">
        <v>2335</v>
      </c>
      <c r="R140" s="229" t="s">
        <v>48</v>
      </c>
      <c r="S140" s="229"/>
      <c r="T140" s="229" t="s">
        <v>24</v>
      </c>
      <c r="U140" s="229">
        <v>60</v>
      </c>
      <c r="V140" s="205"/>
      <c r="W140" s="205">
        <v>11</v>
      </c>
      <c r="X140" s="206"/>
      <c r="Y140" s="206">
        <f>SUM(Q140*W140)</f>
        <v>25685</v>
      </c>
      <c r="Z140" s="206">
        <f>SUM(Q140*W140)</f>
        <v>25685</v>
      </c>
    </row>
    <row r="141" spans="1:26" s="221" customFormat="1" ht="15" customHeight="1" x14ac:dyDescent="0.25">
      <c r="A141" s="217"/>
      <c r="B141" s="249"/>
      <c r="C141" s="235"/>
      <c r="D141" s="235"/>
      <c r="E141" s="232"/>
      <c r="F141" s="232"/>
      <c r="G141" s="236"/>
      <c r="H141" s="232"/>
      <c r="I141" s="232"/>
      <c r="J141" s="236"/>
      <c r="K141" s="232"/>
      <c r="L141" s="232"/>
      <c r="M141" s="232"/>
      <c r="N141" s="235"/>
      <c r="O141" s="229" t="s">
        <v>47</v>
      </c>
      <c r="P141" s="229">
        <v>735</v>
      </c>
      <c r="Q141" s="229">
        <v>2650</v>
      </c>
      <c r="R141" s="229" t="s">
        <v>26</v>
      </c>
      <c r="S141" s="229"/>
      <c r="T141" s="229" t="s">
        <v>24</v>
      </c>
      <c r="U141" s="229">
        <v>100</v>
      </c>
      <c r="V141" s="234">
        <v>23500</v>
      </c>
      <c r="W141" s="227">
        <v>19</v>
      </c>
      <c r="X141" s="206">
        <f t="shared" si="8"/>
        <v>6227.5</v>
      </c>
      <c r="Y141" s="206">
        <f t="shared" si="9"/>
        <v>118322.5</v>
      </c>
      <c r="Z141" s="207">
        <f t="shared" si="10"/>
        <v>82825.75</v>
      </c>
    </row>
    <row r="142" spans="1:26" s="248" customFormat="1" ht="15" customHeight="1" x14ac:dyDescent="0.25">
      <c r="A142" s="238"/>
      <c r="B142" s="247"/>
      <c r="C142" s="209"/>
      <c r="D142" s="209"/>
      <c r="E142" s="238"/>
      <c r="F142" s="238"/>
      <c r="G142" s="240"/>
      <c r="H142" s="238"/>
      <c r="I142" s="238"/>
      <c r="J142" s="240"/>
      <c r="K142" s="238"/>
      <c r="L142" s="238"/>
      <c r="M142" s="238"/>
      <c r="N142" s="209"/>
      <c r="O142" s="229" t="s">
        <v>47</v>
      </c>
      <c r="P142" s="223">
        <v>735</v>
      </c>
      <c r="Q142" s="223">
        <v>2650</v>
      </c>
      <c r="R142" s="219" t="s">
        <v>48</v>
      </c>
      <c r="S142" s="223"/>
      <c r="T142" s="223" t="s">
        <v>24</v>
      </c>
      <c r="U142" s="223">
        <v>100</v>
      </c>
      <c r="V142" s="205"/>
      <c r="W142" s="205">
        <v>11</v>
      </c>
      <c r="X142" s="206"/>
      <c r="Y142" s="206">
        <f>SUM(Q142*W142)</f>
        <v>29150</v>
      </c>
      <c r="Z142" s="206">
        <f>SUM(Q142*W142)</f>
        <v>29150</v>
      </c>
    </row>
    <row r="143" spans="1:26" s="248" customFormat="1" ht="15" customHeight="1" x14ac:dyDescent="0.25">
      <c r="A143" s="238"/>
      <c r="B143" s="247"/>
      <c r="C143" s="209"/>
      <c r="D143" s="209"/>
      <c r="E143" s="238"/>
      <c r="F143" s="238"/>
      <c r="G143" s="240"/>
      <c r="H143" s="238"/>
      <c r="I143" s="238"/>
      <c r="J143" s="240"/>
      <c r="K143" s="238"/>
      <c r="L143" s="238"/>
      <c r="M143" s="238"/>
      <c r="N143" s="209"/>
      <c r="O143" s="229" t="s">
        <v>47</v>
      </c>
      <c r="P143" s="223">
        <v>910</v>
      </c>
      <c r="Q143" s="223">
        <v>6377</v>
      </c>
      <c r="R143" s="219" t="s">
        <v>19</v>
      </c>
      <c r="S143" s="223"/>
      <c r="T143" s="223" t="s">
        <v>24</v>
      </c>
      <c r="U143" s="223">
        <v>100</v>
      </c>
      <c r="V143" s="205">
        <v>17500</v>
      </c>
      <c r="W143" s="205">
        <v>47</v>
      </c>
      <c r="X143" s="206">
        <f t="shared" si="8"/>
        <v>11159.75</v>
      </c>
      <c r="Y143" s="206">
        <f t="shared" si="9"/>
        <v>524508.25</v>
      </c>
      <c r="Z143" s="207">
        <f t="shared" si="10"/>
        <v>367155.77500000002</v>
      </c>
    </row>
    <row r="144" spans="1:26" s="248" customFormat="1" ht="15" customHeight="1" x14ac:dyDescent="0.25">
      <c r="A144" s="247"/>
      <c r="B144" s="247"/>
      <c r="C144" s="209"/>
      <c r="D144" s="209"/>
      <c r="E144" s="238"/>
      <c r="F144" s="238"/>
      <c r="G144" s="240"/>
      <c r="H144" s="238"/>
      <c r="I144" s="238"/>
      <c r="J144" s="240"/>
      <c r="K144" s="238"/>
      <c r="L144" s="238"/>
      <c r="M144" s="238"/>
      <c r="N144" s="209"/>
      <c r="O144" s="229" t="s">
        <v>47</v>
      </c>
      <c r="P144" s="223">
        <v>195</v>
      </c>
      <c r="Q144" s="223">
        <v>2888</v>
      </c>
      <c r="R144" s="219" t="s">
        <v>59</v>
      </c>
      <c r="S144" s="223"/>
      <c r="T144" s="223" t="s">
        <v>24</v>
      </c>
      <c r="U144" s="223">
        <v>60</v>
      </c>
      <c r="V144" s="205">
        <v>1900</v>
      </c>
      <c r="W144" s="205">
        <v>390</v>
      </c>
      <c r="X144" s="206">
        <f t="shared" si="8"/>
        <v>548.72</v>
      </c>
      <c r="Y144" s="206">
        <f t="shared" si="9"/>
        <v>214000.80000000002</v>
      </c>
      <c r="Z144" s="207">
        <f t="shared" si="10"/>
        <v>149800.56000000003</v>
      </c>
    </row>
    <row r="145" spans="1:26" s="248" customFormat="1" ht="15" customHeight="1" x14ac:dyDescent="0.25">
      <c r="A145" s="238"/>
      <c r="B145" s="247"/>
      <c r="C145" s="209"/>
      <c r="D145" s="209"/>
      <c r="E145" s="238"/>
      <c r="F145" s="238"/>
      <c r="G145" s="240"/>
      <c r="H145" s="238"/>
      <c r="I145" s="238"/>
      <c r="J145" s="240"/>
      <c r="K145" s="238"/>
      <c r="L145" s="238"/>
      <c r="M145" s="238"/>
      <c r="N145" s="209"/>
      <c r="O145" s="229" t="s">
        <v>47</v>
      </c>
      <c r="P145" s="223">
        <v>195</v>
      </c>
      <c r="Q145" s="223">
        <v>2888</v>
      </c>
      <c r="R145" s="219" t="s">
        <v>48</v>
      </c>
      <c r="S145" s="223"/>
      <c r="T145" s="223" t="s">
        <v>24</v>
      </c>
      <c r="U145" s="223">
        <v>60</v>
      </c>
      <c r="V145" s="205"/>
      <c r="W145" s="205">
        <v>11</v>
      </c>
      <c r="X145" s="206"/>
      <c r="Y145" s="206">
        <f>SUM(Q145*W145)</f>
        <v>31768</v>
      </c>
      <c r="Z145" s="206">
        <f>SUM(Q145*W145)</f>
        <v>31768</v>
      </c>
    </row>
    <row r="146" spans="1:26" s="248" customFormat="1" ht="15" customHeight="1" x14ac:dyDescent="0.25">
      <c r="A146" s="238"/>
      <c r="B146" s="247"/>
      <c r="C146" s="209"/>
      <c r="D146" s="209"/>
      <c r="E146" s="238"/>
      <c r="F146" s="238"/>
      <c r="G146" s="240"/>
      <c r="H146" s="238"/>
      <c r="I146" s="238"/>
      <c r="J146" s="240"/>
      <c r="K146" s="238"/>
      <c r="L146" s="238"/>
      <c r="M146" s="238"/>
      <c r="N146" s="209"/>
      <c r="O146" s="229" t="s">
        <v>47</v>
      </c>
      <c r="P146" s="223">
        <v>195</v>
      </c>
      <c r="Q146" s="223">
        <v>2888</v>
      </c>
      <c r="R146" s="219" t="s">
        <v>19</v>
      </c>
      <c r="S146" s="223"/>
      <c r="T146" s="223" t="s">
        <v>24</v>
      </c>
      <c r="U146" s="223">
        <v>100</v>
      </c>
      <c r="V146" s="205">
        <v>17500</v>
      </c>
      <c r="W146" s="205">
        <v>47</v>
      </c>
      <c r="X146" s="206">
        <f t="shared" si="8"/>
        <v>5054</v>
      </c>
      <c r="Y146" s="206">
        <f t="shared" si="9"/>
        <v>237538</v>
      </c>
      <c r="Z146" s="207">
        <f t="shared" si="10"/>
        <v>166276.6</v>
      </c>
    </row>
    <row r="147" spans="1:26" s="248" customFormat="1" ht="15" customHeight="1" x14ac:dyDescent="0.25">
      <c r="A147" s="247"/>
      <c r="B147" s="247"/>
      <c r="C147" s="209"/>
      <c r="D147" s="209"/>
      <c r="E147" s="238"/>
      <c r="F147" s="238"/>
      <c r="G147" s="240"/>
      <c r="H147" s="238"/>
      <c r="I147" s="238"/>
      <c r="J147" s="240"/>
      <c r="K147" s="238"/>
      <c r="L147" s="238"/>
      <c r="M147" s="238"/>
      <c r="N147" s="209"/>
      <c r="O147" s="229" t="s">
        <v>47</v>
      </c>
      <c r="P147" s="223">
        <v>195</v>
      </c>
      <c r="Q147" s="223">
        <v>2888</v>
      </c>
      <c r="R147" s="219" t="s">
        <v>48</v>
      </c>
      <c r="S147" s="223"/>
      <c r="T147" s="223" t="s">
        <v>24</v>
      </c>
      <c r="U147" s="223">
        <v>100</v>
      </c>
      <c r="V147" s="205"/>
      <c r="W147" s="205">
        <v>11</v>
      </c>
      <c r="X147" s="206"/>
      <c r="Y147" s="206">
        <f>SUM(Q147*W147)</f>
        <v>31768</v>
      </c>
      <c r="Z147" s="206">
        <f>SUM(Q147*W147)</f>
        <v>31768</v>
      </c>
    </row>
    <row r="148" spans="1:26" s="221" customFormat="1" ht="15" customHeight="1" x14ac:dyDescent="0.25">
      <c r="A148" s="232"/>
      <c r="B148" s="249"/>
      <c r="C148" s="235"/>
      <c r="D148" s="235"/>
      <c r="E148" s="232"/>
      <c r="F148" s="232"/>
      <c r="G148" s="236"/>
      <c r="H148" s="232"/>
      <c r="I148" s="232"/>
      <c r="J148" s="236"/>
      <c r="K148" s="232"/>
      <c r="L148" s="232"/>
      <c r="M148" s="232"/>
      <c r="N148" s="235"/>
      <c r="O148" s="229" t="s">
        <v>47</v>
      </c>
      <c r="P148" s="229">
        <v>28</v>
      </c>
      <c r="Q148" s="229">
        <v>750</v>
      </c>
      <c r="R148" s="229" t="s">
        <v>683</v>
      </c>
      <c r="S148" s="229"/>
      <c r="T148" s="229" t="s">
        <v>24</v>
      </c>
      <c r="U148" s="229">
        <v>100</v>
      </c>
      <c r="V148" s="243"/>
      <c r="W148" s="243">
        <v>31</v>
      </c>
      <c r="X148" s="206"/>
      <c r="Y148" s="206">
        <f>SUM(Q148*W148)</f>
        <v>23250</v>
      </c>
      <c r="Z148" s="206">
        <f>SUM(Q148*W148)</f>
        <v>23250</v>
      </c>
    </row>
    <row r="149" spans="1:26" s="221" customFormat="1" ht="15" customHeight="1" x14ac:dyDescent="0.25">
      <c r="A149" s="232"/>
      <c r="B149" s="249"/>
      <c r="C149" s="235"/>
      <c r="D149" s="235"/>
      <c r="E149" s="232"/>
      <c r="F149" s="232"/>
      <c r="G149" s="236"/>
      <c r="H149" s="232"/>
      <c r="I149" s="232"/>
      <c r="J149" s="236"/>
      <c r="K149" s="232"/>
      <c r="L149" s="232"/>
      <c r="M149" s="232"/>
      <c r="N149" s="235"/>
      <c r="O149" s="229" t="s">
        <v>188</v>
      </c>
      <c r="P149" s="229">
        <v>2584</v>
      </c>
      <c r="Q149" s="229">
        <v>2140</v>
      </c>
      <c r="R149" s="229" t="s">
        <v>19</v>
      </c>
      <c r="S149" s="229"/>
      <c r="T149" s="229" t="s">
        <v>24</v>
      </c>
      <c r="U149" s="229">
        <v>100</v>
      </c>
      <c r="V149" s="205">
        <v>17500</v>
      </c>
      <c r="W149" s="205">
        <v>47</v>
      </c>
      <c r="X149" s="206">
        <f t="shared" si="8"/>
        <v>3745</v>
      </c>
      <c r="Y149" s="206">
        <f t="shared" si="9"/>
        <v>176015</v>
      </c>
      <c r="Z149" s="207">
        <f t="shared" si="10"/>
        <v>123210.5</v>
      </c>
    </row>
    <row r="150" spans="1:26" s="221" customFormat="1" ht="15" customHeight="1" x14ac:dyDescent="0.25">
      <c r="A150" s="217"/>
      <c r="B150" s="249"/>
      <c r="C150" s="235"/>
      <c r="D150" s="235"/>
      <c r="E150" s="232"/>
      <c r="F150" s="232"/>
      <c r="G150" s="236"/>
      <c r="H150" s="232"/>
      <c r="I150" s="232"/>
      <c r="J150" s="236"/>
      <c r="K150" s="232"/>
      <c r="L150" s="232"/>
      <c r="M150" s="232"/>
      <c r="N150" s="235"/>
      <c r="O150" s="229" t="s">
        <v>188</v>
      </c>
      <c r="P150" s="229">
        <v>2584</v>
      </c>
      <c r="Q150" s="229">
        <v>2140</v>
      </c>
      <c r="R150" s="229" t="s">
        <v>48</v>
      </c>
      <c r="S150" s="229"/>
      <c r="T150" s="229" t="s">
        <v>24</v>
      </c>
      <c r="U150" s="229">
        <v>100</v>
      </c>
      <c r="V150" s="205"/>
      <c r="W150" s="205">
        <v>11</v>
      </c>
      <c r="X150" s="206"/>
      <c r="Y150" s="206">
        <f>SUM(Q150*W150)</f>
        <v>23540</v>
      </c>
      <c r="Z150" s="206">
        <f>SUM(Q150*W150)</f>
        <v>23540</v>
      </c>
    </row>
    <row r="151" spans="1:26" s="221" customFormat="1" ht="15" customHeight="1" x14ac:dyDescent="0.25">
      <c r="A151" s="232"/>
      <c r="B151" s="249"/>
      <c r="C151" s="235"/>
      <c r="D151" s="235"/>
      <c r="E151" s="232"/>
      <c r="F151" s="232"/>
      <c r="G151" s="236"/>
      <c r="H151" s="232"/>
      <c r="I151" s="232"/>
      <c r="J151" s="236"/>
      <c r="K151" s="232"/>
      <c r="L151" s="232"/>
      <c r="M151" s="232"/>
      <c r="N151" s="235"/>
      <c r="O151" s="229" t="s">
        <v>188</v>
      </c>
      <c r="P151" s="229">
        <v>2584</v>
      </c>
      <c r="Q151" s="229">
        <v>2140</v>
      </c>
      <c r="R151" s="229" t="s">
        <v>19</v>
      </c>
      <c r="S151" s="229"/>
      <c r="T151" s="229" t="s">
        <v>24</v>
      </c>
      <c r="U151" s="229">
        <v>100</v>
      </c>
      <c r="V151" s="205">
        <v>17500</v>
      </c>
      <c r="W151" s="205">
        <v>47</v>
      </c>
      <c r="X151" s="206">
        <f t="shared" si="8"/>
        <v>3745</v>
      </c>
      <c r="Y151" s="206">
        <f t="shared" si="9"/>
        <v>176015</v>
      </c>
      <c r="Z151" s="207">
        <f t="shared" si="10"/>
        <v>123210.5</v>
      </c>
    </row>
    <row r="152" spans="1:26" s="221" customFormat="1" ht="15" customHeight="1" x14ac:dyDescent="0.25">
      <c r="A152" s="232"/>
      <c r="B152" s="249"/>
      <c r="C152" s="235"/>
      <c r="D152" s="235"/>
      <c r="E152" s="232"/>
      <c r="F152" s="232"/>
      <c r="G152" s="236"/>
      <c r="H152" s="232"/>
      <c r="I152" s="232"/>
      <c r="J152" s="236"/>
      <c r="K152" s="232"/>
      <c r="L152" s="232"/>
      <c r="M152" s="232"/>
      <c r="N152" s="235"/>
      <c r="O152" s="229" t="s">
        <v>188</v>
      </c>
      <c r="P152" s="229">
        <v>2584</v>
      </c>
      <c r="Q152" s="229">
        <v>2140</v>
      </c>
      <c r="R152" s="229" t="s">
        <v>48</v>
      </c>
      <c r="S152" s="229"/>
      <c r="T152" s="229" t="s">
        <v>24</v>
      </c>
      <c r="U152" s="229">
        <v>100</v>
      </c>
      <c r="V152" s="205"/>
      <c r="W152" s="205">
        <v>11</v>
      </c>
      <c r="X152" s="206"/>
      <c r="Y152" s="206">
        <f>SUM(Q152*W152)</f>
        <v>23540</v>
      </c>
      <c r="Z152" s="206">
        <f>SUM(Q152*W152)</f>
        <v>23540</v>
      </c>
    </row>
    <row r="153" spans="1:26" s="221" customFormat="1" ht="15" customHeight="1" x14ac:dyDescent="0.25">
      <c r="A153" s="217"/>
      <c r="B153" s="249"/>
      <c r="C153" s="235"/>
      <c r="D153" s="235"/>
      <c r="E153" s="232"/>
      <c r="F153" s="232"/>
      <c r="G153" s="236"/>
      <c r="H153" s="232"/>
      <c r="I153" s="232"/>
      <c r="J153" s="236"/>
      <c r="K153" s="232"/>
      <c r="L153" s="232"/>
      <c r="M153" s="232"/>
      <c r="N153" s="235"/>
      <c r="O153" s="229" t="s">
        <v>188</v>
      </c>
      <c r="P153" s="229" t="s">
        <v>189</v>
      </c>
      <c r="Q153" s="229">
        <v>731</v>
      </c>
      <c r="R153" s="229" t="s">
        <v>25</v>
      </c>
      <c r="S153" s="229"/>
      <c r="T153" s="229" t="s">
        <v>24</v>
      </c>
      <c r="U153" s="229">
        <v>60</v>
      </c>
      <c r="V153" s="226">
        <v>30000</v>
      </c>
      <c r="W153" s="227">
        <v>60</v>
      </c>
      <c r="X153" s="206">
        <f t="shared" si="8"/>
        <v>2193</v>
      </c>
      <c r="Y153" s="206">
        <f t="shared" si="9"/>
        <v>131580</v>
      </c>
      <c r="Z153" s="207">
        <f t="shared" si="10"/>
        <v>92106</v>
      </c>
    </row>
    <row r="154" spans="1:26" s="221" customFormat="1" ht="15" customHeight="1" x14ac:dyDescent="0.25">
      <c r="A154" s="232"/>
      <c r="B154" s="249"/>
      <c r="C154" s="235"/>
      <c r="D154" s="235"/>
      <c r="E154" s="232"/>
      <c r="F154" s="232"/>
      <c r="G154" s="236"/>
      <c r="H154" s="232"/>
      <c r="I154" s="232"/>
      <c r="J154" s="236"/>
      <c r="K154" s="232"/>
      <c r="L154" s="232"/>
      <c r="M154" s="232"/>
      <c r="N154" s="235"/>
      <c r="O154" s="229" t="s">
        <v>188</v>
      </c>
      <c r="P154" s="229" t="s">
        <v>189</v>
      </c>
      <c r="Q154" s="229">
        <v>731</v>
      </c>
      <c r="R154" s="229" t="s">
        <v>48</v>
      </c>
      <c r="S154" s="229"/>
      <c r="T154" s="229" t="s">
        <v>24</v>
      </c>
      <c r="U154" s="229">
        <v>60</v>
      </c>
      <c r="V154" s="205"/>
      <c r="W154" s="205">
        <v>11</v>
      </c>
      <c r="X154" s="206"/>
      <c r="Y154" s="206">
        <f>SUM(Q154*W154)</f>
        <v>8041</v>
      </c>
      <c r="Z154" s="206">
        <f>SUM(Q154*W154)</f>
        <v>8041</v>
      </c>
    </row>
    <row r="155" spans="1:26" s="221" customFormat="1" ht="15" customHeight="1" x14ac:dyDescent="0.25">
      <c r="A155" s="232"/>
      <c r="B155" s="249"/>
      <c r="C155" s="235"/>
      <c r="D155" s="235"/>
      <c r="E155" s="232"/>
      <c r="F155" s="232"/>
      <c r="G155" s="236"/>
      <c r="H155" s="232"/>
      <c r="I155" s="232"/>
      <c r="J155" s="236"/>
      <c r="K155" s="232"/>
      <c r="L155" s="232"/>
      <c r="M155" s="232"/>
      <c r="N155" s="235"/>
      <c r="O155" s="229" t="s">
        <v>188</v>
      </c>
      <c r="P155" s="229" t="s">
        <v>189</v>
      </c>
      <c r="Q155" s="229">
        <v>731</v>
      </c>
      <c r="R155" s="229" t="s">
        <v>25</v>
      </c>
      <c r="S155" s="229"/>
      <c r="T155" s="229" t="s">
        <v>24</v>
      </c>
      <c r="U155" s="229">
        <v>60</v>
      </c>
      <c r="V155" s="226">
        <v>30000</v>
      </c>
      <c r="W155" s="227">
        <v>60</v>
      </c>
      <c r="X155" s="206">
        <f t="shared" si="8"/>
        <v>2193</v>
      </c>
      <c r="Y155" s="206">
        <f t="shared" si="9"/>
        <v>131580</v>
      </c>
      <c r="Z155" s="207">
        <f t="shared" si="10"/>
        <v>92106</v>
      </c>
    </row>
    <row r="156" spans="1:26" s="221" customFormat="1" ht="15" customHeight="1" x14ac:dyDescent="0.25">
      <c r="A156" s="217"/>
      <c r="B156" s="249"/>
      <c r="C156" s="235"/>
      <c r="D156" s="235"/>
      <c r="E156" s="232"/>
      <c r="F156" s="232"/>
      <c r="G156" s="236"/>
      <c r="H156" s="232"/>
      <c r="I156" s="232"/>
      <c r="J156" s="236"/>
      <c r="K156" s="232"/>
      <c r="L156" s="232"/>
      <c r="M156" s="232"/>
      <c r="N156" s="235"/>
      <c r="O156" s="229" t="s">
        <v>188</v>
      </c>
      <c r="P156" s="229" t="s">
        <v>189</v>
      </c>
      <c r="Q156" s="229">
        <v>731</v>
      </c>
      <c r="R156" s="229" t="s">
        <v>48</v>
      </c>
      <c r="S156" s="229"/>
      <c r="T156" s="229" t="s">
        <v>24</v>
      </c>
      <c r="U156" s="229">
        <v>60</v>
      </c>
      <c r="V156" s="205"/>
      <c r="W156" s="205">
        <v>11</v>
      </c>
      <c r="X156" s="206"/>
      <c r="Y156" s="206">
        <f>SUM(Q156*W156)</f>
        <v>8041</v>
      </c>
      <c r="Z156" s="206">
        <f>SUM(Q156*W156)</f>
        <v>8041</v>
      </c>
    </row>
    <row r="157" spans="1:26" s="94" customFormat="1" ht="45" customHeight="1" x14ac:dyDescent="0.25">
      <c r="A157" s="147">
        <v>21</v>
      </c>
      <c r="B157" s="127" t="s">
        <v>190</v>
      </c>
      <c r="C157" s="146" t="s">
        <v>39</v>
      </c>
      <c r="D157" s="146" t="s">
        <v>40</v>
      </c>
      <c r="E157" s="147" t="s">
        <v>191</v>
      </c>
      <c r="F157" s="147" t="s">
        <v>192</v>
      </c>
      <c r="G157" s="148">
        <v>808978450102</v>
      </c>
      <c r="H157" s="147" t="s">
        <v>193</v>
      </c>
      <c r="I157" s="147" t="s">
        <v>55</v>
      </c>
      <c r="J157" s="148">
        <v>210501682938506</v>
      </c>
      <c r="K157" s="147" t="s">
        <v>56</v>
      </c>
      <c r="L157" s="147"/>
      <c r="M157" s="147" t="s">
        <v>194</v>
      </c>
      <c r="N157" s="146" t="s">
        <v>58</v>
      </c>
      <c r="O157" s="136" t="s">
        <v>47</v>
      </c>
      <c r="P157" s="136">
        <v>512</v>
      </c>
      <c r="Q157" s="136">
        <v>2092</v>
      </c>
      <c r="R157" s="136" t="s">
        <v>59</v>
      </c>
      <c r="S157" s="136"/>
      <c r="T157" s="136" t="s">
        <v>24</v>
      </c>
      <c r="U157" s="136">
        <v>60</v>
      </c>
      <c r="V157" s="175">
        <v>1900</v>
      </c>
      <c r="W157" s="175">
        <v>390</v>
      </c>
      <c r="X157" s="176">
        <f t="shared" si="8"/>
        <v>397.48</v>
      </c>
      <c r="Y157" s="176">
        <f t="shared" si="9"/>
        <v>155017.20000000001</v>
      </c>
      <c r="Z157" s="177">
        <f t="shared" si="10"/>
        <v>108512.04</v>
      </c>
    </row>
    <row r="158" spans="1:26" s="94" customFormat="1" ht="15" customHeight="1" x14ac:dyDescent="0.25">
      <c r="A158" s="147"/>
      <c r="B158" s="157"/>
      <c r="C158" s="146"/>
      <c r="D158" s="146"/>
      <c r="E158" s="147"/>
      <c r="F158" s="147"/>
      <c r="G158" s="148"/>
      <c r="H158" s="147"/>
      <c r="I158" s="147"/>
      <c r="J158" s="148"/>
      <c r="K158" s="147"/>
      <c r="L158" s="147"/>
      <c r="M158" s="147"/>
      <c r="N158" s="146"/>
      <c r="O158" s="136" t="s">
        <v>47</v>
      </c>
      <c r="P158" s="136">
        <v>554</v>
      </c>
      <c r="Q158" s="136">
        <v>2699</v>
      </c>
      <c r="R158" s="136" t="s">
        <v>59</v>
      </c>
      <c r="S158" s="136"/>
      <c r="T158" s="136" t="s">
        <v>24</v>
      </c>
      <c r="U158" s="136">
        <v>60</v>
      </c>
      <c r="V158" s="175">
        <v>1900</v>
      </c>
      <c r="W158" s="175">
        <v>390</v>
      </c>
      <c r="X158" s="176">
        <f t="shared" si="8"/>
        <v>512.80999999999995</v>
      </c>
      <c r="Y158" s="176">
        <f t="shared" si="9"/>
        <v>199995.89999999997</v>
      </c>
      <c r="Z158" s="177">
        <f t="shared" si="10"/>
        <v>139997.12999999998</v>
      </c>
    </row>
    <row r="159" spans="1:26" s="94" customFormat="1" ht="15" customHeight="1" x14ac:dyDescent="0.25">
      <c r="A159" s="131"/>
      <c r="B159" s="157"/>
      <c r="C159" s="146"/>
      <c r="D159" s="146"/>
      <c r="E159" s="147"/>
      <c r="F159" s="147"/>
      <c r="G159" s="148"/>
      <c r="H159" s="147"/>
      <c r="I159" s="147"/>
      <c r="J159" s="148"/>
      <c r="K159" s="147"/>
      <c r="L159" s="147"/>
      <c r="M159" s="147"/>
      <c r="N159" s="146"/>
      <c r="O159" s="136" t="s">
        <v>47</v>
      </c>
      <c r="P159" s="136">
        <v>43</v>
      </c>
      <c r="Q159" s="136">
        <v>4085</v>
      </c>
      <c r="R159" s="136" t="s">
        <v>59</v>
      </c>
      <c r="S159" s="136"/>
      <c r="T159" s="136" t="s">
        <v>24</v>
      </c>
      <c r="U159" s="136">
        <v>60</v>
      </c>
      <c r="V159" s="175">
        <v>1900</v>
      </c>
      <c r="W159" s="175">
        <v>390</v>
      </c>
      <c r="X159" s="176">
        <f t="shared" si="8"/>
        <v>776.15</v>
      </c>
      <c r="Y159" s="176">
        <f t="shared" si="9"/>
        <v>302698.5</v>
      </c>
      <c r="Z159" s="177">
        <f t="shared" si="10"/>
        <v>211888.95</v>
      </c>
    </row>
    <row r="160" spans="1:26" s="94" customFormat="1" ht="15" customHeight="1" x14ac:dyDescent="0.25">
      <c r="A160" s="147"/>
      <c r="B160" s="157"/>
      <c r="C160" s="146"/>
      <c r="D160" s="146"/>
      <c r="E160" s="147"/>
      <c r="F160" s="147"/>
      <c r="G160" s="148"/>
      <c r="H160" s="147"/>
      <c r="I160" s="147"/>
      <c r="J160" s="148"/>
      <c r="K160" s="147"/>
      <c r="L160" s="147"/>
      <c r="M160" s="147"/>
      <c r="N160" s="146"/>
      <c r="O160" s="136" t="s">
        <v>61</v>
      </c>
      <c r="P160" s="136">
        <v>312</v>
      </c>
      <c r="Q160" s="136">
        <v>1069</v>
      </c>
      <c r="R160" s="136" t="s">
        <v>59</v>
      </c>
      <c r="S160" s="136"/>
      <c r="T160" s="136" t="s">
        <v>24</v>
      </c>
      <c r="U160" s="136">
        <v>60</v>
      </c>
      <c r="V160" s="175">
        <v>1900</v>
      </c>
      <c r="W160" s="175">
        <v>390</v>
      </c>
      <c r="X160" s="176">
        <f t="shared" si="8"/>
        <v>203.11</v>
      </c>
      <c r="Y160" s="176">
        <f t="shared" si="9"/>
        <v>79212.900000000009</v>
      </c>
      <c r="Z160" s="177">
        <f t="shared" si="10"/>
        <v>55449.030000000006</v>
      </c>
    </row>
    <row r="161" spans="1:26" s="94" customFormat="1" ht="15" customHeight="1" x14ac:dyDescent="0.25">
      <c r="A161" s="147"/>
      <c r="B161" s="157"/>
      <c r="C161" s="146"/>
      <c r="D161" s="146"/>
      <c r="E161" s="147"/>
      <c r="F161" s="147"/>
      <c r="G161" s="148"/>
      <c r="H161" s="147"/>
      <c r="I161" s="147"/>
      <c r="J161" s="148"/>
      <c r="K161" s="147"/>
      <c r="L161" s="147"/>
      <c r="M161" s="147"/>
      <c r="N161" s="146"/>
      <c r="O161" s="136" t="s">
        <v>61</v>
      </c>
      <c r="P161" s="136">
        <v>340</v>
      </c>
      <c r="Q161" s="136">
        <v>7617</v>
      </c>
      <c r="R161" s="136" t="s">
        <v>59</v>
      </c>
      <c r="S161" s="136"/>
      <c r="T161" s="136" t="s">
        <v>24</v>
      </c>
      <c r="U161" s="136">
        <v>60</v>
      </c>
      <c r="V161" s="175">
        <v>1900</v>
      </c>
      <c r="W161" s="175">
        <v>390</v>
      </c>
      <c r="X161" s="176">
        <f t="shared" si="8"/>
        <v>1447.23</v>
      </c>
      <c r="Y161" s="176">
        <f t="shared" si="9"/>
        <v>564419.69999999995</v>
      </c>
      <c r="Z161" s="177">
        <f t="shared" si="10"/>
        <v>395093.79</v>
      </c>
    </row>
    <row r="162" spans="1:26" s="94" customFormat="1" ht="15" customHeight="1" x14ac:dyDescent="0.25">
      <c r="A162" s="131"/>
      <c r="B162" s="157"/>
      <c r="C162" s="146"/>
      <c r="D162" s="146"/>
      <c r="E162" s="147"/>
      <c r="F162" s="147"/>
      <c r="G162" s="148"/>
      <c r="H162" s="147"/>
      <c r="I162" s="147"/>
      <c r="J162" s="148"/>
      <c r="K162" s="147"/>
      <c r="L162" s="147"/>
      <c r="M162" s="147"/>
      <c r="N162" s="146"/>
      <c r="O162" s="136" t="s">
        <v>61</v>
      </c>
      <c r="P162" s="136" t="s">
        <v>195</v>
      </c>
      <c r="Q162" s="136">
        <v>3000</v>
      </c>
      <c r="R162" s="136" t="s">
        <v>59</v>
      </c>
      <c r="S162" s="136"/>
      <c r="T162" s="136" t="s">
        <v>24</v>
      </c>
      <c r="U162" s="136">
        <v>60</v>
      </c>
      <c r="V162" s="175">
        <v>1900</v>
      </c>
      <c r="W162" s="175">
        <v>390</v>
      </c>
      <c r="X162" s="176">
        <f t="shared" si="8"/>
        <v>570</v>
      </c>
      <c r="Y162" s="176">
        <f t="shared" si="9"/>
        <v>222300</v>
      </c>
      <c r="Z162" s="177">
        <f t="shared" si="10"/>
        <v>155610</v>
      </c>
    </row>
    <row r="163" spans="1:26" s="94" customFormat="1" ht="15" customHeight="1" x14ac:dyDescent="0.25">
      <c r="A163" s="147"/>
      <c r="B163" s="157"/>
      <c r="C163" s="146"/>
      <c r="D163" s="146"/>
      <c r="E163" s="147"/>
      <c r="F163" s="147"/>
      <c r="G163" s="148"/>
      <c r="H163" s="147"/>
      <c r="I163" s="147"/>
      <c r="J163" s="148"/>
      <c r="K163" s="147"/>
      <c r="L163" s="147"/>
      <c r="M163" s="147"/>
      <c r="N163" s="146"/>
      <c r="O163" s="136" t="s">
        <v>61</v>
      </c>
      <c r="P163" s="136" t="s">
        <v>195</v>
      </c>
      <c r="Q163" s="136">
        <v>625</v>
      </c>
      <c r="R163" s="136" t="s">
        <v>683</v>
      </c>
      <c r="S163" s="136"/>
      <c r="T163" s="136" t="s">
        <v>24</v>
      </c>
      <c r="U163" s="136">
        <v>100</v>
      </c>
      <c r="V163" s="165"/>
      <c r="W163" s="165">
        <v>31</v>
      </c>
      <c r="X163" s="176"/>
      <c r="Y163" s="176">
        <f>SUM(Q163*W163)</f>
        <v>19375</v>
      </c>
      <c r="Z163" s="176">
        <f>SUM(Q163*W163)</f>
        <v>19375</v>
      </c>
    </row>
    <row r="164" spans="1:26" s="221" customFormat="1" ht="15" customHeight="1" x14ac:dyDescent="0.25">
      <c r="A164" s="244">
        <v>22</v>
      </c>
      <c r="B164" s="244" t="s">
        <v>196</v>
      </c>
      <c r="C164" s="244" t="s">
        <v>58</v>
      </c>
      <c r="D164" s="244" t="s">
        <v>40</v>
      </c>
      <c r="E164" s="244" t="s">
        <v>197</v>
      </c>
      <c r="F164" s="244" t="s">
        <v>192</v>
      </c>
      <c r="G164" s="246">
        <v>2010980455206</v>
      </c>
      <c r="H164" s="244" t="s">
        <v>209</v>
      </c>
      <c r="I164" s="244" t="s">
        <v>55</v>
      </c>
      <c r="J164" s="246">
        <v>4324845272568130</v>
      </c>
      <c r="K164" s="244" t="s">
        <v>198</v>
      </c>
      <c r="L164" s="244"/>
      <c r="M164" s="244" t="s">
        <v>199</v>
      </c>
      <c r="N164" s="244" t="s">
        <v>58</v>
      </c>
      <c r="O164" s="244" t="s">
        <v>47</v>
      </c>
      <c r="P164" s="244">
        <v>840</v>
      </c>
      <c r="Q164" s="244">
        <v>2234</v>
      </c>
      <c r="R164" s="244" t="s">
        <v>19</v>
      </c>
      <c r="S164" s="244"/>
      <c r="T164" s="244" t="s">
        <v>24</v>
      </c>
      <c r="U164" s="244">
        <v>100</v>
      </c>
      <c r="V164" s="205">
        <v>17500</v>
      </c>
      <c r="W164" s="205">
        <v>47</v>
      </c>
      <c r="X164" s="206">
        <f t="shared" si="8"/>
        <v>3909.5</v>
      </c>
      <c r="Y164" s="206">
        <f t="shared" si="9"/>
        <v>183746.5</v>
      </c>
      <c r="Z164" s="207">
        <f t="shared" si="10"/>
        <v>128622.55</v>
      </c>
    </row>
    <row r="165" spans="1:26" s="221" customFormat="1" ht="15" customHeight="1" x14ac:dyDescent="0.25">
      <c r="A165" s="244"/>
      <c r="B165" s="244"/>
      <c r="C165" s="244"/>
      <c r="D165" s="244"/>
      <c r="E165" s="244"/>
      <c r="F165" s="244"/>
      <c r="G165" s="246"/>
      <c r="H165" s="244"/>
      <c r="I165" s="244"/>
      <c r="J165" s="246"/>
      <c r="K165" s="244"/>
      <c r="L165" s="244"/>
      <c r="M165" s="244"/>
      <c r="N165" s="244"/>
      <c r="O165" s="244" t="s">
        <v>47</v>
      </c>
      <c r="P165" s="244">
        <v>840</v>
      </c>
      <c r="Q165" s="244">
        <v>2234</v>
      </c>
      <c r="R165" s="244" t="s">
        <v>48</v>
      </c>
      <c r="S165" s="244"/>
      <c r="T165" s="244" t="s">
        <v>24</v>
      </c>
      <c r="U165" s="244">
        <v>100</v>
      </c>
      <c r="V165" s="205"/>
      <c r="W165" s="205">
        <v>11</v>
      </c>
      <c r="X165" s="206"/>
      <c r="Y165" s="206">
        <f>SUM(Q165*W165)</f>
        <v>24574</v>
      </c>
      <c r="Z165" s="206">
        <f>SUM(Q165*W165)</f>
        <v>24574</v>
      </c>
    </row>
    <row r="166" spans="1:26" s="221" customFormat="1" ht="15" customHeight="1" x14ac:dyDescent="0.25">
      <c r="A166" s="244"/>
      <c r="B166" s="244"/>
      <c r="C166" s="244"/>
      <c r="D166" s="244"/>
      <c r="E166" s="244"/>
      <c r="F166" s="244"/>
      <c r="G166" s="246"/>
      <c r="H166" s="244"/>
      <c r="I166" s="244"/>
      <c r="J166" s="246"/>
      <c r="K166" s="244"/>
      <c r="L166" s="244"/>
      <c r="M166" s="244"/>
      <c r="N166" s="244"/>
      <c r="O166" s="244" t="s">
        <v>47</v>
      </c>
      <c r="P166" s="244">
        <v>290</v>
      </c>
      <c r="Q166" s="244">
        <v>5021</v>
      </c>
      <c r="R166" s="244" t="s">
        <v>59</v>
      </c>
      <c r="S166" s="244"/>
      <c r="T166" s="244" t="s">
        <v>24</v>
      </c>
      <c r="U166" s="244">
        <v>60</v>
      </c>
      <c r="V166" s="205">
        <v>1900</v>
      </c>
      <c r="W166" s="205">
        <v>390</v>
      </c>
      <c r="X166" s="206">
        <f t="shared" si="8"/>
        <v>953.99</v>
      </c>
      <c r="Y166" s="206">
        <f t="shared" si="9"/>
        <v>372056.1</v>
      </c>
      <c r="Z166" s="207">
        <f t="shared" si="10"/>
        <v>260439.27</v>
      </c>
    </row>
    <row r="167" spans="1:26" s="221" customFormat="1" ht="15" customHeight="1" x14ac:dyDescent="0.25">
      <c r="A167" s="244"/>
      <c r="B167" s="244"/>
      <c r="C167" s="244"/>
      <c r="D167" s="244"/>
      <c r="E167" s="244"/>
      <c r="F167" s="244"/>
      <c r="G167" s="246"/>
      <c r="H167" s="244"/>
      <c r="I167" s="244"/>
      <c r="J167" s="246"/>
      <c r="K167" s="244"/>
      <c r="L167" s="244"/>
      <c r="M167" s="244"/>
      <c r="N167" s="244"/>
      <c r="O167" s="244" t="s">
        <v>61</v>
      </c>
      <c r="P167" s="244">
        <v>1313</v>
      </c>
      <c r="Q167" s="244">
        <v>1127</v>
      </c>
      <c r="R167" s="244" t="s">
        <v>59</v>
      </c>
      <c r="S167" s="244"/>
      <c r="T167" s="244" t="s">
        <v>24</v>
      </c>
      <c r="U167" s="244">
        <v>60</v>
      </c>
      <c r="V167" s="205">
        <v>1900</v>
      </c>
      <c r="W167" s="205">
        <v>390</v>
      </c>
      <c r="X167" s="206">
        <f t="shared" si="8"/>
        <v>214.13</v>
      </c>
      <c r="Y167" s="206">
        <f t="shared" si="9"/>
        <v>83510.7</v>
      </c>
      <c r="Z167" s="207">
        <f t="shared" si="10"/>
        <v>58457.49</v>
      </c>
    </row>
    <row r="168" spans="1:26" s="221" customFormat="1" ht="15" customHeight="1" x14ac:dyDescent="0.25">
      <c r="A168" s="244"/>
      <c r="B168" s="244"/>
      <c r="C168" s="244"/>
      <c r="D168" s="244"/>
      <c r="E168" s="244"/>
      <c r="F168" s="244"/>
      <c r="G168" s="246"/>
      <c r="H168" s="244"/>
      <c r="I168" s="244"/>
      <c r="J168" s="246"/>
      <c r="K168" s="244"/>
      <c r="L168" s="244"/>
      <c r="M168" s="244"/>
      <c r="N168" s="244"/>
      <c r="O168" s="244" t="s">
        <v>61</v>
      </c>
      <c r="P168" s="244">
        <v>337</v>
      </c>
      <c r="Q168" s="244">
        <v>6727</v>
      </c>
      <c r="R168" s="244" t="s">
        <v>26</v>
      </c>
      <c r="S168" s="244"/>
      <c r="T168" s="244" t="s">
        <v>24</v>
      </c>
      <c r="U168" s="244">
        <v>100</v>
      </c>
      <c r="V168" s="234">
        <v>23500</v>
      </c>
      <c r="W168" s="227">
        <v>19</v>
      </c>
      <c r="X168" s="206">
        <f t="shared" si="8"/>
        <v>15808.45</v>
      </c>
      <c r="Y168" s="206">
        <f t="shared" si="9"/>
        <v>300360.55</v>
      </c>
      <c r="Z168" s="207">
        <f t="shared" si="10"/>
        <v>210252.38500000001</v>
      </c>
    </row>
    <row r="169" spans="1:26" s="221" customFormat="1" ht="15" customHeight="1" x14ac:dyDescent="0.25">
      <c r="A169" s="244"/>
      <c r="B169" s="244"/>
      <c r="C169" s="244"/>
      <c r="D169" s="244"/>
      <c r="E169" s="244"/>
      <c r="F169" s="244"/>
      <c r="G169" s="246"/>
      <c r="H169" s="244"/>
      <c r="I169" s="244"/>
      <c r="J169" s="246"/>
      <c r="K169" s="244"/>
      <c r="L169" s="244"/>
      <c r="M169" s="244"/>
      <c r="N169" s="244"/>
      <c r="O169" s="244" t="s">
        <v>61</v>
      </c>
      <c r="P169" s="244">
        <v>337</v>
      </c>
      <c r="Q169" s="244">
        <v>6727</v>
      </c>
      <c r="R169" s="244" t="s">
        <v>48</v>
      </c>
      <c r="S169" s="244"/>
      <c r="T169" s="244" t="s">
        <v>24</v>
      </c>
      <c r="U169" s="244">
        <v>100</v>
      </c>
      <c r="V169" s="205"/>
      <c r="W169" s="205">
        <v>11</v>
      </c>
      <c r="X169" s="206"/>
      <c r="Y169" s="206">
        <f>SUM(Q169*W169)</f>
        <v>73997</v>
      </c>
      <c r="Z169" s="206">
        <f>SUM(Q169*W169)</f>
        <v>73997</v>
      </c>
    </row>
    <row r="170" spans="1:26" s="94" customFormat="1" ht="15" customHeight="1" x14ac:dyDescent="0.25">
      <c r="A170" s="96">
        <v>23</v>
      </c>
      <c r="B170" s="96" t="s">
        <v>200</v>
      </c>
      <c r="C170" s="96" t="s">
        <v>58</v>
      </c>
      <c r="D170" s="96" t="s">
        <v>52</v>
      </c>
      <c r="E170" s="96" t="s">
        <v>201</v>
      </c>
      <c r="F170" s="96" t="s">
        <v>202</v>
      </c>
      <c r="G170" s="97">
        <v>2405942455051</v>
      </c>
      <c r="H170" s="96" t="s">
        <v>203</v>
      </c>
      <c r="I170" s="96" t="s">
        <v>55</v>
      </c>
      <c r="J170" s="97">
        <v>4324845275050230</v>
      </c>
      <c r="K170" s="96" t="s">
        <v>204</v>
      </c>
      <c r="L170" s="96"/>
      <c r="M170" s="96" t="s">
        <v>205</v>
      </c>
      <c r="N170" s="96" t="s">
        <v>124</v>
      </c>
      <c r="O170" s="96" t="s">
        <v>47</v>
      </c>
      <c r="P170" s="96">
        <v>315</v>
      </c>
      <c r="Q170" s="96">
        <v>3959</v>
      </c>
      <c r="R170" s="136" t="s">
        <v>154</v>
      </c>
      <c r="S170" s="96" t="s">
        <v>155</v>
      </c>
      <c r="T170" s="96" t="s">
        <v>24</v>
      </c>
      <c r="U170" s="96">
        <v>30</v>
      </c>
      <c r="V170" s="165">
        <v>20000</v>
      </c>
      <c r="W170" s="179">
        <v>140</v>
      </c>
      <c r="X170" s="176">
        <f t="shared" si="8"/>
        <v>7918</v>
      </c>
      <c r="Y170" s="176">
        <f t="shared" si="9"/>
        <v>1108520</v>
      </c>
      <c r="Z170" s="177">
        <f t="shared" si="10"/>
        <v>775964</v>
      </c>
    </row>
    <row r="171" spans="1:26" s="94" customFormat="1" ht="15" customHeight="1" x14ac:dyDescent="0.25">
      <c r="A171" s="96"/>
      <c r="B171" s="96"/>
      <c r="C171" s="96"/>
      <c r="D171" s="96"/>
      <c r="E171" s="96"/>
      <c r="F171" s="96"/>
      <c r="G171" s="97"/>
      <c r="H171" s="96"/>
      <c r="I171" s="158"/>
      <c r="J171" s="97"/>
      <c r="K171" s="96"/>
      <c r="L171" s="96"/>
      <c r="M171" s="96"/>
      <c r="N171" s="96"/>
      <c r="O171" s="96" t="s">
        <v>47</v>
      </c>
      <c r="P171" s="96">
        <v>315</v>
      </c>
      <c r="Q171" s="96">
        <v>3959</v>
      </c>
      <c r="R171" s="96" t="s">
        <v>48</v>
      </c>
      <c r="S171" s="96"/>
      <c r="T171" s="96" t="s">
        <v>24</v>
      </c>
      <c r="U171" s="96">
        <v>30</v>
      </c>
      <c r="V171" s="175"/>
      <c r="W171" s="175">
        <v>11</v>
      </c>
      <c r="X171" s="176"/>
      <c r="Y171" s="176">
        <f>SUM(Q171*W171)</f>
        <v>43549</v>
      </c>
      <c r="Z171" s="176">
        <f>SUM(Q171*W171)</f>
        <v>43549</v>
      </c>
    </row>
    <row r="172" spans="1:26" s="94" customFormat="1" ht="15" customHeight="1" x14ac:dyDescent="0.25">
      <c r="A172" s="96"/>
      <c r="B172" s="96"/>
      <c r="C172" s="96"/>
      <c r="D172" s="96"/>
      <c r="E172" s="96"/>
      <c r="F172" s="96"/>
      <c r="G172" s="97"/>
      <c r="H172" s="96"/>
      <c r="I172" s="96"/>
      <c r="J172" s="97"/>
      <c r="K172" s="96"/>
      <c r="L172" s="96"/>
      <c r="M172" s="96"/>
      <c r="N172" s="96"/>
      <c r="O172" s="96" t="s">
        <v>47</v>
      </c>
      <c r="P172" s="96">
        <v>672</v>
      </c>
      <c r="Q172" s="96">
        <v>2976</v>
      </c>
      <c r="R172" s="96" t="s">
        <v>59</v>
      </c>
      <c r="S172" s="96"/>
      <c r="T172" s="96" t="s">
        <v>24</v>
      </c>
      <c r="U172" s="96">
        <v>60</v>
      </c>
      <c r="V172" s="175">
        <v>1900</v>
      </c>
      <c r="W172" s="175">
        <v>390</v>
      </c>
      <c r="X172" s="176">
        <f t="shared" si="8"/>
        <v>565.44000000000005</v>
      </c>
      <c r="Y172" s="176">
        <f t="shared" si="9"/>
        <v>220521.60000000003</v>
      </c>
      <c r="Z172" s="177">
        <f t="shared" si="10"/>
        <v>154365.12000000002</v>
      </c>
    </row>
    <row r="173" spans="1:26" s="94" customFormat="1" ht="15" customHeight="1" x14ac:dyDescent="0.25">
      <c r="A173" s="96"/>
      <c r="B173" s="96"/>
      <c r="C173" s="96"/>
      <c r="D173" s="96"/>
      <c r="E173" s="96"/>
      <c r="F173" s="96"/>
      <c r="G173" s="97"/>
      <c r="H173" s="96"/>
      <c r="I173" s="96"/>
      <c r="J173" s="97"/>
      <c r="K173" s="96"/>
      <c r="L173" s="96"/>
      <c r="M173" s="96"/>
      <c r="N173" s="96"/>
      <c r="O173" s="96" t="s">
        <v>47</v>
      </c>
      <c r="P173" s="96">
        <v>751</v>
      </c>
      <c r="Q173" s="96">
        <v>5333</v>
      </c>
      <c r="R173" s="96" t="s">
        <v>19</v>
      </c>
      <c r="S173" s="96"/>
      <c r="T173" s="96" t="s">
        <v>24</v>
      </c>
      <c r="U173" s="96">
        <v>100</v>
      </c>
      <c r="V173" s="175">
        <v>17500</v>
      </c>
      <c r="W173" s="175">
        <v>47</v>
      </c>
      <c r="X173" s="176">
        <f t="shared" si="8"/>
        <v>9332.75</v>
      </c>
      <c r="Y173" s="176">
        <f t="shared" si="9"/>
        <v>438639.25</v>
      </c>
      <c r="Z173" s="177">
        <f t="shared" si="10"/>
        <v>307047.47499999998</v>
      </c>
    </row>
    <row r="174" spans="1:26" s="94" customFormat="1" ht="15" customHeight="1" x14ac:dyDescent="0.25">
      <c r="A174" s="96"/>
      <c r="B174" s="96"/>
      <c r="C174" s="96"/>
      <c r="D174" s="96"/>
      <c r="E174" s="96"/>
      <c r="F174" s="96"/>
      <c r="G174" s="97"/>
      <c r="H174" s="96"/>
      <c r="I174" s="96"/>
      <c r="J174" s="97"/>
      <c r="K174" s="96"/>
      <c r="L174" s="96"/>
      <c r="M174" s="96"/>
      <c r="N174" s="96"/>
      <c r="O174" s="96" t="s">
        <v>47</v>
      </c>
      <c r="P174" s="96">
        <v>751</v>
      </c>
      <c r="Q174" s="96">
        <v>5333</v>
      </c>
      <c r="R174" s="96" t="s">
        <v>48</v>
      </c>
      <c r="S174" s="96"/>
      <c r="T174" s="96" t="s">
        <v>24</v>
      </c>
      <c r="U174" s="96">
        <v>100</v>
      </c>
      <c r="V174" s="175"/>
      <c r="W174" s="175">
        <v>11</v>
      </c>
      <c r="X174" s="176"/>
      <c r="Y174" s="176">
        <f>SUM(Q174*W174)</f>
        <v>58663</v>
      </c>
      <c r="Z174" s="176">
        <f>SUM(Q174*W174)</f>
        <v>58663</v>
      </c>
    </row>
    <row r="175" spans="1:26" s="221" customFormat="1" ht="15" customHeight="1" x14ac:dyDescent="0.25">
      <c r="A175" s="244">
        <v>24</v>
      </c>
      <c r="B175" s="244" t="s">
        <v>206</v>
      </c>
      <c r="C175" s="244" t="s">
        <v>62</v>
      </c>
      <c r="D175" s="244" t="s">
        <v>52</v>
      </c>
      <c r="E175" s="244" t="s">
        <v>207</v>
      </c>
      <c r="F175" s="244" t="s">
        <v>208</v>
      </c>
      <c r="G175" s="246">
        <v>805984454714</v>
      </c>
      <c r="H175" s="251" t="s">
        <v>210</v>
      </c>
      <c r="I175" s="244" t="s">
        <v>55</v>
      </c>
      <c r="J175" s="246">
        <v>4324845275551850</v>
      </c>
      <c r="K175" s="244" t="s">
        <v>56</v>
      </c>
      <c r="L175" s="244"/>
      <c r="M175" s="244" t="s">
        <v>211</v>
      </c>
      <c r="N175" s="244" t="s">
        <v>67</v>
      </c>
      <c r="O175" s="244" t="s">
        <v>47</v>
      </c>
      <c r="P175" s="244">
        <v>620</v>
      </c>
      <c r="Q175" s="244">
        <v>4600</v>
      </c>
      <c r="R175" s="244" t="s">
        <v>26</v>
      </c>
      <c r="S175" s="244"/>
      <c r="T175" s="244" t="s">
        <v>24</v>
      </c>
      <c r="U175" s="244">
        <v>100</v>
      </c>
      <c r="V175" s="234">
        <v>23500</v>
      </c>
      <c r="W175" s="227">
        <v>19</v>
      </c>
      <c r="X175" s="206">
        <f t="shared" si="8"/>
        <v>10810</v>
      </c>
      <c r="Y175" s="206">
        <f t="shared" si="9"/>
        <v>205390</v>
      </c>
      <c r="Z175" s="207">
        <f t="shared" si="10"/>
        <v>143773</v>
      </c>
    </row>
    <row r="176" spans="1:26" s="221" customFormat="1" ht="15" customHeight="1" x14ac:dyDescent="0.25">
      <c r="A176" s="244"/>
      <c r="B176" s="244"/>
      <c r="C176" s="244"/>
      <c r="D176" s="244"/>
      <c r="E176" s="244"/>
      <c r="F176" s="244"/>
      <c r="G176" s="246"/>
      <c r="H176" s="244"/>
      <c r="I176" s="244"/>
      <c r="J176" s="246"/>
      <c r="K176" s="244"/>
      <c r="L176" s="244"/>
      <c r="M176" s="244"/>
      <c r="N176" s="244"/>
      <c r="O176" s="244" t="s">
        <v>47</v>
      </c>
      <c r="P176" s="244">
        <v>620</v>
      </c>
      <c r="Q176" s="244">
        <v>4600</v>
      </c>
      <c r="R176" s="244" t="s">
        <v>48</v>
      </c>
      <c r="S176" s="244"/>
      <c r="T176" s="244" t="s">
        <v>24</v>
      </c>
      <c r="U176" s="244">
        <v>100</v>
      </c>
      <c r="V176" s="205"/>
      <c r="W176" s="205">
        <v>11</v>
      </c>
      <c r="X176" s="206"/>
      <c r="Y176" s="206">
        <f>SUM(Q176*W176)</f>
        <v>50600</v>
      </c>
      <c r="Z176" s="206">
        <f>SUM(Q176*W176)</f>
        <v>50600</v>
      </c>
    </row>
    <row r="177" spans="1:26" s="221" customFormat="1" ht="15" customHeight="1" x14ac:dyDescent="0.25">
      <c r="A177" s="244"/>
      <c r="B177" s="244"/>
      <c r="C177" s="244"/>
      <c r="D177" s="244"/>
      <c r="E177" s="244"/>
      <c r="F177" s="244"/>
      <c r="G177" s="246"/>
      <c r="H177" s="244"/>
      <c r="I177" s="244"/>
      <c r="J177" s="246"/>
      <c r="K177" s="244"/>
      <c r="L177" s="244"/>
      <c r="M177" s="244"/>
      <c r="N177" s="244"/>
      <c r="O177" s="244" t="s">
        <v>47</v>
      </c>
      <c r="P177" s="244">
        <v>681</v>
      </c>
      <c r="Q177" s="244">
        <v>2850</v>
      </c>
      <c r="R177" s="244" t="s">
        <v>26</v>
      </c>
      <c r="S177" s="244"/>
      <c r="T177" s="244" t="s">
        <v>24</v>
      </c>
      <c r="U177" s="244">
        <v>100</v>
      </c>
      <c r="V177" s="234">
        <v>23500</v>
      </c>
      <c r="W177" s="227">
        <v>19</v>
      </c>
      <c r="X177" s="206">
        <f t="shared" si="8"/>
        <v>6697.5</v>
      </c>
      <c r="Y177" s="206">
        <f t="shared" si="9"/>
        <v>127252.5</v>
      </c>
      <c r="Z177" s="207">
        <f t="shared" si="10"/>
        <v>89076.75</v>
      </c>
    </row>
    <row r="178" spans="1:26" s="221" customFormat="1" ht="15" customHeight="1" x14ac:dyDescent="0.25">
      <c r="A178" s="244"/>
      <c r="B178" s="244"/>
      <c r="C178" s="244"/>
      <c r="D178" s="244"/>
      <c r="E178" s="244"/>
      <c r="F178" s="244"/>
      <c r="G178" s="246"/>
      <c r="H178" s="244"/>
      <c r="I178" s="244"/>
      <c r="J178" s="246"/>
      <c r="K178" s="244"/>
      <c r="L178" s="244"/>
      <c r="M178" s="244"/>
      <c r="N178" s="244"/>
      <c r="O178" s="244" t="s">
        <v>47</v>
      </c>
      <c r="P178" s="244">
        <v>681</v>
      </c>
      <c r="Q178" s="244">
        <v>2850</v>
      </c>
      <c r="R178" s="244" t="s">
        <v>48</v>
      </c>
      <c r="S178" s="244"/>
      <c r="T178" s="244" t="s">
        <v>24</v>
      </c>
      <c r="U178" s="244">
        <v>100</v>
      </c>
      <c r="V178" s="205"/>
      <c r="W178" s="205">
        <v>11</v>
      </c>
      <c r="X178" s="206"/>
      <c r="Y178" s="206">
        <f>SUM(Q178*W178)</f>
        <v>31350</v>
      </c>
      <c r="Z178" s="206">
        <f>SUM(Q178*W178)</f>
        <v>31350</v>
      </c>
    </row>
    <row r="179" spans="1:26" s="221" customFormat="1" ht="15" customHeight="1" x14ac:dyDescent="0.25">
      <c r="A179" s="244"/>
      <c r="B179" s="244"/>
      <c r="C179" s="244"/>
      <c r="D179" s="244"/>
      <c r="E179" s="244"/>
      <c r="F179" s="244"/>
      <c r="G179" s="246"/>
      <c r="H179" s="244"/>
      <c r="I179" s="244"/>
      <c r="J179" s="246"/>
      <c r="K179" s="244"/>
      <c r="L179" s="244"/>
      <c r="M179" s="244"/>
      <c r="N179" s="244"/>
      <c r="O179" s="244" t="s">
        <v>47</v>
      </c>
      <c r="P179" s="244">
        <v>653</v>
      </c>
      <c r="Q179" s="244">
        <v>3700</v>
      </c>
      <c r="R179" s="244" t="s">
        <v>85</v>
      </c>
      <c r="S179" s="244"/>
      <c r="T179" s="244" t="s">
        <v>24</v>
      </c>
      <c r="U179" s="244">
        <v>60</v>
      </c>
      <c r="V179" s="234">
        <v>5000</v>
      </c>
      <c r="W179" s="227">
        <v>11</v>
      </c>
      <c r="X179" s="206">
        <f t="shared" si="8"/>
        <v>1850</v>
      </c>
      <c r="Y179" s="206">
        <f t="shared" si="9"/>
        <v>20350</v>
      </c>
      <c r="Z179" s="207">
        <f t="shared" si="10"/>
        <v>14245</v>
      </c>
    </row>
    <row r="180" spans="1:26" s="221" customFormat="1" ht="15" customHeight="1" x14ac:dyDescent="0.25">
      <c r="A180" s="244"/>
      <c r="B180" s="244"/>
      <c r="C180" s="244"/>
      <c r="D180" s="244"/>
      <c r="E180" s="244"/>
      <c r="F180" s="244"/>
      <c r="G180" s="246"/>
      <c r="H180" s="244"/>
      <c r="I180" s="244"/>
      <c r="J180" s="246"/>
      <c r="K180" s="244"/>
      <c r="L180" s="244"/>
      <c r="M180" s="244"/>
      <c r="N180" s="244"/>
      <c r="O180" s="244" t="s">
        <v>47</v>
      </c>
      <c r="P180" s="244">
        <v>367</v>
      </c>
      <c r="Q180" s="244">
        <v>2700</v>
      </c>
      <c r="R180" s="229" t="s">
        <v>154</v>
      </c>
      <c r="S180" s="244" t="s">
        <v>155</v>
      </c>
      <c r="T180" s="244" t="s">
        <v>24</v>
      </c>
      <c r="U180" s="244">
        <v>30</v>
      </c>
      <c r="V180" s="243">
        <v>20000</v>
      </c>
      <c r="W180" s="227">
        <v>140</v>
      </c>
      <c r="X180" s="206">
        <f t="shared" si="8"/>
        <v>5400</v>
      </c>
      <c r="Y180" s="206">
        <f t="shared" si="9"/>
        <v>756000</v>
      </c>
      <c r="Z180" s="207">
        <f t="shared" si="10"/>
        <v>529200</v>
      </c>
    </row>
    <row r="181" spans="1:26" s="221" customFormat="1" ht="15" customHeight="1" x14ac:dyDescent="0.25">
      <c r="A181" s="244"/>
      <c r="B181" s="244"/>
      <c r="C181" s="244"/>
      <c r="D181" s="244"/>
      <c r="E181" s="244"/>
      <c r="F181" s="244"/>
      <c r="G181" s="246"/>
      <c r="H181" s="244"/>
      <c r="I181" s="244"/>
      <c r="J181" s="246"/>
      <c r="K181" s="244"/>
      <c r="L181" s="244"/>
      <c r="M181" s="244"/>
      <c r="N181" s="244"/>
      <c r="O181" s="244" t="s">
        <v>47</v>
      </c>
      <c r="P181" s="244">
        <v>367</v>
      </c>
      <c r="Q181" s="244">
        <v>2700</v>
      </c>
      <c r="R181" s="244" t="s">
        <v>48</v>
      </c>
      <c r="S181" s="244"/>
      <c r="T181" s="244" t="s">
        <v>24</v>
      </c>
      <c r="U181" s="244">
        <v>30</v>
      </c>
      <c r="V181" s="205"/>
      <c r="W181" s="205">
        <v>11</v>
      </c>
      <c r="X181" s="206"/>
      <c r="Y181" s="206">
        <f>SUM(Q181*W181)</f>
        <v>29700</v>
      </c>
      <c r="Z181" s="206">
        <f>SUM(Q181*W181)</f>
        <v>29700</v>
      </c>
    </row>
    <row r="182" spans="1:26" s="221" customFormat="1" ht="15" customHeight="1" x14ac:dyDescent="0.25">
      <c r="A182" s="244"/>
      <c r="B182" s="244"/>
      <c r="C182" s="244"/>
      <c r="D182" s="244"/>
      <c r="E182" s="244"/>
      <c r="F182" s="244"/>
      <c r="G182" s="246"/>
      <c r="H182" s="244"/>
      <c r="I182" s="244"/>
      <c r="J182" s="246"/>
      <c r="K182" s="244"/>
      <c r="L182" s="244"/>
      <c r="M182" s="244"/>
      <c r="N182" s="244"/>
      <c r="O182" s="244" t="s">
        <v>47</v>
      </c>
      <c r="P182" s="244">
        <v>806</v>
      </c>
      <c r="Q182" s="244">
        <v>2467</v>
      </c>
      <c r="R182" s="229" t="s">
        <v>154</v>
      </c>
      <c r="S182" s="244" t="s">
        <v>155</v>
      </c>
      <c r="T182" s="244" t="s">
        <v>24</v>
      </c>
      <c r="U182" s="244">
        <v>30</v>
      </c>
      <c r="V182" s="243">
        <v>20000</v>
      </c>
      <c r="W182" s="227">
        <v>140</v>
      </c>
      <c r="X182" s="206">
        <f t="shared" si="8"/>
        <v>4934</v>
      </c>
      <c r="Y182" s="206">
        <f t="shared" si="9"/>
        <v>690760</v>
      </c>
      <c r="Z182" s="207">
        <f t="shared" si="10"/>
        <v>483532</v>
      </c>
    </row>
    <row r="183" spans="1:26" s="221" customFormat="1" ht="15" customHeight="1" x14ac:dyDescent="0.25">
      <c r="A183" s="244"/>
      <c r="B183" s="244"/>
      <c r="C183" s="244"/>
      <c r="D183" s="244"/>
      <c r="E183" s="244"/>
      <c r="F183" s="244"/>
      <c r="G183" s="246"/>
      <c r="H183" s="244"/>
      <c r="I183" s="244"/>
      <c r="J183" s="246"/>
      <c r="K183" s="244"/>
      <c r="L183" s="244"/>
      <c r="M183" s="244"/>
      <c r="N183" s="244"/>
      <c r="O183" s="244" t="s">
        <v>47</v>
      </c>
      <c r="P183" s="244">
        <v>334</v>
      </c>
      <c r="Q183" s="244">
        <v>1500</v>
      </c>
      <c r="R183" s="244" t="s">
        <v>77</v>
      </c>
      <c r="S183" s="244"/>
      <c r="T183" s="244" t="s">
        <v>24</v>
      </c>
      <c r="U183" s="244">
        <v>60</v>
      </c>
      <c r="V183" s="243">
        <v>4000</v>
      </c>
      <c r="W183" s="227">
        <v>9</v>
      </c>
      <c r="X183" s="206">
        <f t="shared" si="8"/>
        <v>600</v>
      </c>
      <c r="Y183" s="206">
        <f t="shared" si="9"/>
        <v>5400</v>
      </c>
      <c r="Z183" s="207">
        <f t="shared" si="10"/>
        <v>3780</v>
      </c>
    </row>
    <row r="184" spans="1:26" s="221" customFormat="1" ht="15" customHeight="1" x14ac:dyDescent="0.25">
      <c r="A184" s="244"/>
      <c r="B184" s="244"/>
      <c r="C184" s="244"/>
      <c r="D184" s="244"/>
      <c r="E184" s="244"/>
      <c r="F184" s="244"/>
      <c r="G184" s="246"/>
      <c r="H184" s="244"/>
      <c r="I184" s="244"/>
      <c r="J184" s="246"/>
      <c r="K184" s="244"/>
      <c r="L184" s="244"/>
      <c r="M184" s="244"/>
      <c r="N184" s="244"/>
      <c r="O184" s="244" t="s">
        <v>61</v>
      </c>
      <c r="P184" s="244" t="s">
        <v>212</v>
      </c>
      <c r="Q184" s="244">
        <v>1892</v>
      </c>
      <c r="R184" s="244" t="s">
        <v>85</v>
      </c>
      <c r="S184" s="244"/>
      <c r="T184" s="244" t="s">
        <v>24</v>
      </c>
      <c r="U184" s="244">
        <v>60</v>
      </c>
      <c r="V184" s="234">
        <v>5000</v>
      </c>
      <c r="W184" s="227">
        <v>11</v>
      </c>
      <c r="X184" s="206">
        <f t="shared" si="8"/>
        <v>946</v>
      </c>
      <c r="Y184" s="206">
        <f t="shared" si="9"/>
        <v>10406</v>
      </c>
      <c r="Z184" s="207">
        <f t="shared" si="10"/>
        <v>7284.2</v>
      </c>
    </row>
    <row r="185" spans="1:26" s="221" customFormat="1" ht="15" customHeight="1" x14ac:dyDescent="0.25">
      <c r="A185" s="244"/>
      <c r="B185" s="244"/>
      <c r="C185" s="244"/>
      <c r="D185" s="244"/>
      <c r="E185" s="244"/>
      <c r="F185" s="244"/>
      <c r="G185" s="246"/>
      <c r="H185" s="244"/>
      <c r="I185" s="244"/>
      <c r="J185" s="246"/>
      <c r="K185" s="244"/>
      <c r="L185" s="244"/>
      <c r="M185" s="244"/>
      <c r="N185" s="244"/>
      <c r="O185" s="244" t="s">
        <v>61</v>
      </c>
      <c r="P185" s="244">
        <v>438</v>
      </c>
      <c r="Q185" s="244">
        <v>4800</v>
      </c>
      <c r="R185" s="244" t="s">
        <v>19</v>
      </c>
      <c r="S185" s="244"/>
      <c r="T185" s="244" t="s">
        <v>24</v>
      </c>
      <c r="U185" s="244">
        <v>100</v>
      </c>
      <c r="V185" s="205">
        <v>17500</v>
      </c>
      <c r="W185" s="205">
        <v>47</v>
      </c>
      <c r="X185" s="206">
        <f t="shared" si="8"/>
        <v>8400</v>
      </c>
      <c r="Y185" s="206">
        <f t="shared" si="9"/>
        <v>394800</v>
      </c>
      <c r="Z185" s="207">
        <f t="shared" si="10"/>
        <v>276360</v>
      </c>
    </row>
    <row r="186" spans="1:26" s="221" customFormat="1" ht="15" customHeight="1" x14ac:dyDescent="0.25">
      <c r="A186" s="244"/>
      <c r="B186" s="244"/>
      <c r="C186" s="244"/>
      <c r="D186" s="244"/>
      <c r="E186" s="244"/>
      <c r="F186" s="244"/>
      <c r="G186" s="246"/>
      <c r="H186" s="244"/>
      <c r="I186" s="244"/>
      <c r="J186" s="246"/>
      <c r="K186" s="244"/>
      <c r="L186" s="244"/>
      <c r="M186" s="244"/>
      <c r="N186" s="244"/>
      <c r="O186" s="244" t="s">
        <v>61</v>
      </c>
      <c r="P186" s="244">
        <v>438</v>
      </c>
      <c r="Q186" s="244">
        <v>4800</v>
      </c>
      <c r="R186" s="244" t="s">
        <v>48</v>
      </c>
      <c r="S186" s="244"/>
      <c r="T186" s="244" t="s">
        <v>24</v>
      </c>
      <c r="U186" s="244">
        <v>100</v>
      </c>
      <c r="V186" s="205"/>
      <c r="W186" s="205">
        <v>11</v>
      </c>
      <c r="X186" s="206"/>
      <c r="Y186" s="206">
        <f>SUM(Q186*W186)</f>
        <v>52800</v>
      </c>
      <c r="Z186" s="206">
        <f>SUM(Q186*W186)</f>
        <v>52800</v>
      </c>
    </row>
    <row r="187" spans="1:26" s="221" customFormat="1" ht="15" customHeight="1" x14ac:dyDescent="0.25">
      <c r="A187" s="244"/>
      <c r="B187" s="244"/>
      <c r="C187" s="244"/>
      <c r="D187" s="244"/>
      <c r="E187" s="244"/>
      <c r="F187" s="244"/>
      <c r="G187" s="246"/>
      <c r="H187" s="244"/>
      <c r="I187" s="244"/>
      <c r="J187" s="246"/>
      <c r="K187" s="244"/>
      <c r="L187" s="244"/>
      <c r="M187" s="244"/>
      <c r="N187" s="244"/>
      <c r="O187" s="244" t="s">
        <v>61</v>
      </c>
      <c r="P187" s="244">
        <v>437</v>
      </c>
      <c r="Q187" s="244">
        <v>1397</v>
      </c>
      <c r="R187" s="244" t="s">
        <v>26</v>
      </c>
      <c r="S187" s="244"/>
      <c r="T187" s="244" t="s">
        <v>24</v>
      </c>
      <c r="U187" s="244">
        <v>100</v>
      </c>
      <c r="V187" s="234">
        <v>23500</v>
      </c>
      <c r="W187" s="227">
        <v>19</v>
      </c>
      <c r="X187" s="206">
        <f t="shared" si="8"/>
        <v>3282.95</v>
      </c>
      <c r="Y187" s="206">
        <f t="shared" si="9"/>
        <v>62376.049999999996</v>
      </c>
      <c r="Z187" s="207">
        <f t="shared" si="10"/>
        <v>43663.235000000001</v>
      </c>
    </row>
    <row r="188" spans="1:26" s="221" customFormat="1" ht="15" customHeight="1" x14ac:dyDescent="0.25">
      <c r="A188" s="244"/>
      <c r="B188" s="244"/>
      <c r="C188" s="244"/>
      <c r="D188" s="244"/>
      <c r="E188" s="244"/>
      <c r="F188" s="244"/>
      <c r="G188" s="246"/>
      <c r="H188" s="244"/>
      <c r="I188" s="244"/>
      <c r="J188" s="246"/>
      <c r="K188" s="244"/>
      <c r="L188" s="244"/>
      <c r="M188" s="244"/>
      <c r="N188" s="244"/>
      <c r="O188" s="244" t="s">
        <v>61</v>
      </c>
      <c r="P188" s="244">
        <v>437</v>
      </c>
      <c r="Q188" s="244">
        <v>1397</v>
      </c>
      <c r="R188" s="244" t="s">
        <v>48</v>
      </c>
      <c r="S188" s="244"/>
      <c r="T188" s="244" t="s">
        <v>24</v>
      </c>
      <c r="U188" s="244">
        <v>100</v>
      </c>
      <c r="V188" s="205"/>
      <c r="W188" s="205">
        <v>11</v>
      </c>
      <c r="X188" s="206"/>
      <c r="Y188" s="206">
        <f>SUM(Q188*W188)</f>
        <v>15367</v>
      </c>
      <c r="Z188" s="206">
        <f>SUM(Q188*W188)</f>
        <v>15367</v>
      </c>
    </row>
    <row r="189" spans="1:26" s="221" customFormat="1" ht="15" customHeight="1" x14ac:dyDescent="0.25">
      <c r="A189" s="244"/>
      <c r="B189" s="244"/>
      <c r="C189" s="244"/>
      <c r="D189" s="244"/>
      <c r="E189" s="244"/>
      <c r="F189" s="244"/>
      <c r="G189" s="246"/>
      <c r="H189" s="244"/>
      <c r="I189" s="244"/>
      <c r="J189" s="246"/>
      <c r="K189" s="244"/>
      <c r="L189" s="244"/>
      <c r="M189" s="244"/>
      <c r="N189" s="244"/>
      <c r="O189" s="244" t="s">
        <v>61</v>
      </c>
      <c r="P189" s="244">
        <v>439</v>
      </c>
      <c r="Q189" s="244">
        <v>4362</v>
      </c>
      <c r="R189" s="244" t="s">
        <v>26</v>
      </c>
      <c r="S189" s="244"/>
      <c r="T189" s="244" t="s">
        <v>24</v>
      </c>
      <c r="U189" s="244">
        <v>100</v>
      </c>
      <c r="V189" s="234">
        <v>23500</v>
      </c>
      <c r="W189" s="227">
        <v>19</v>
      </c>
      <c r="X189" s="206">
        <f t="shared" si="8"/>
        <v>10250.700000000001</v>
      </c>
      <c r="Y189" s="206">
        <f t="shared" si="9"/>
        <v>194763.30000000002</v>
      </c>
      <c r="Z189" s="207">
        <f t="shared" si="10"/>
        <v>136334.31000000003</v>
      </c>
    </row>
    <row r="190" spans="1:26" s="221" customFormat="1" ht="15" customHeight="1" x14ac:dyDescent="0.25">
      <c r="A190" s="244"/>
      <c r="B190" s="244"/>
      <c r="C190" s="244"/>
      <c r="D190" s="244"/>
      <c r="E190" s="244"/>
      <c r="F190" s="244"/>
      <c r="G190" s="246"/>
      <c r="H190" s="244"/>
      <c r="I190" s="244"/>
      <c r="J190" s="246"/>
      <c r="K190" s="244"/>
      <c r="L190" s="244"/>
      <c r="M190" s="244"/>
      <c r="N190" s="244"/>
      <c r="O190" s="244" t="s">
        <v>61</v>
      </c>
      <c r="P190" s="244">
        <v>439</v>
      </c>
      <c r="Q190" s="244">
        <v>100</v>
      </c>
      <c r="R190" s="244" t="s">
        <v>48</v>
      </c>
      <c r="S190" s="244"/>
      <c r="T190" s="244" t="s">
        <v>24</v>
      </c>
      <c r="U190" s="244">
        <v>100</v>
      </c>
      <c r="V190" s="205"/>
      <c r="W190" s="205">
        <v>11</v>
      </c>
      <c r="X190" s="206"/>
      <c r="Y190" s="206">
        <f>SUM(Q190*W190)</f>
        <v>1100</v>
      </c>
      <c r="Z190" s="206">
        <f>SUM(Q190*W190)</f>
        <v>1100</v>
      </c>
    </row>
    <row r="191" spans="1:26" s="94" customFormat="1" ht="15" customHeight="1" x14ac:dyDescent="0.25">
      <c r="A191" s="96">
        <v>25</v>
      </c>
      <c r="B191" s="96" t="s">
        <v>213</v>
      </c>
      <c r="C191" s="96" t="s">
        <v>51</v>
      </c>
      <c r="D191" s="96" t="s">
        <v>40</v>
      </c>
      <c r="E191" s="96" t="s">
        <v>214</v>
      </c>
      <c r="F191" s="96" t="s">
        <v>215</v>
      </c>
      <c r="G191" s="97">
        <v>802978450058</v>
      </c>
      <c r="H191" s="96" t="s">
        <v>216</v>
      </c>
      <c r="I191" s="96" t="s">
        <v>55</v>
      </c>
      <c r="J191" s="97">
        <v>4324845257621310</v>
      </c>
      <c r="K191" s="96" t="s">
        <v>56</v>
      </c>
      <c r="L191" s="96"/>
      <c r="M191" s="96" t="s">
        <v>217</v>
      </c>
      <c r="N191" s="96" t="s">
        <v>218</v>
      </c>
      <c r="O191" s="96" t="s">
        <v>47</v>
      </c>
      <c r="P191" s="96">
        <v>507</v>
      </c>
      <c r="Q191" s="96">
        <v>4554</v>
      </c>
      <c r="R191" s="96" t="s">
        <v>19</v>
      </c>
      <c r="S191" s="96"/>
      <c r="T191" s="96" t="s">
        <v>24</v>
      </c>
      <c r="U191" s="96">
        <v>100</v>
      </c>
      <c r="V191" s="175">
        <v>17500</v>
      </c>
      <c r="W191" s="175">
        <v>47</v>
      </c>
      <c r="X191" s="176">
        <f t="shared" si="8"/>
        <v>7969.5</v>
      </c>
      <c r="Y191" s="176">
        <f t="shared" si="9"/>
        <v>374566.5</v>
      </c>
      <c r="Z191" s="177">
        <f t="shared" si="10"/>
        <v>262196.55</v>
      </c>
    </row>
    <row r="192" spans="1:26" s="94" customFormat="1" ht="15" customHeight="1" x14ac:dyDescent="0.25">
      <c r="A192" s="96"/>
      <c r="B192" s="96"/>
      <c r="C192" s="96"/>
      <c r="D192" s="96"/>
      <c r="E192" s="96"/>
      <c r="F192" s="96"/>
      <c r="G192" s="97"/>
      <c r="H192" s="96"/>
      <c r="I192" s="96"/>
      <c r="J192" s="97"/>
      <c r="K192" s="96"/>
      <c r="L192" s="96"/>
      <c r="M192" s="96"/>
      <c r="N192" s="96"/>
      <c r="O192" s="96" t="s">
        <v>47</v>
      </c>
      <c r="P192" s="96">
        <v>507</v>
      </c>
      <c r="Q192" s="96">
        <v>4554</v>
      </c>
      <c r="R192" s="96" t="s">
        <v>48</v>
      </c>
      <c r="S192" s="96"/>
      <c r="T192" s="96" t="s">
        <v>24</v>
      </c>
      <c r="U192" s="96">
        <v>100</v>
      </c>
      <c r="V192" s="175"/>
      <c r="W192" s="175">
        <v>11</v>
      </c>
      <c r="X192" s="176"/>
      <c r="Y192" s="176">
        <f>SUM(Q192*W192)</f>
        <v>50094</v>
      </c>
      <c r="Z192" s="176">
        <f>SUM(Q192*W192)</f>
        <v>50094</v>
      </c>
    </row>
    <row r="193" spans="1:26" s="94" customFormat="1" ht="15" customHeight="1" x14ac:dyDescent="0.25">
      <c r="A193" s="96"/>
      <c r="B193" s="96"/>
      <c r="C193" s="96"/>
      <c r="D193" s="96"/>
      <c r="E193" s="96"/>
      <c r="F193" s="96"/>
      <c r="G193" s="97"/>
      <c r="H193" s="96"/>
      <c r="I193" s="96"/>
      <c r="J193" s="97"/>
      <c r="K193" s="96"/>
      <c r="L193" s="96"/>
      <c r="M193" s="96"/>
      <c r="N193" s="96"/>
      <c r="O193" s="96" t="s">
        <v>47</v>
      </c>
      <c r="P193" s="96">
        <v>647</v>
      </c>
      <c r="Q193" s="96">
        <v>5884</v>
      </c>
      <c r="R193" s="96" t="s">
        <v>19</v>
      </c>
      <c r="S193" s="96"/>
      <c r="T193" s="96" t="s">
        <v>24</v>
      </c>
      <c r="U193" s="96">
        <v>100</v>
      </c>
      <c r="V193" s="175">
        <v>17500</v>
      </c>
      <c r="W193" s="175">
        <v>47</v>
      </c>
      <c r="X193" s="176">
        <f t="shared" ref="X193:X256" si="15">SUM((V193*Q193)/10000)</f>
        <v>10297</v>
      </c>
      <c r="Y193" s="176">
        <f t="shared" ref="Y193:Y256" si="16">SUM(X193*W193)</f>
        <v>483959</v>
      </c>
      <c r="Z193" s="177">
        <f t="shared" ref="Z193:Z256" si="17">SUM(Y193*70)/100</f>
        <v>338771.3</v>
      </c>
    </row>
    <row r="194" spans="1:26" s="94" customFormat="1" ht="15" customHeight="1" x14ac:dyDescent="0.25">
      <c r="A194" s="96"/>
      <c r="B194" s="96"/>
      <c r="C194" s="96"/>
      <c r="D194" s="96"/>
      <c r="E194" s="96"/>
      <c r="F194" s="96"/>
      <c r="G194" s="97"/>
      <c r="H194" s="96"/>
      <c r="I194" s="96"/>
      <c r="J194" s="97"/>
      <c r="K194" s="96"/>
      <c r="L194" s="96"/>
      <c r="M194" s="96"/>
      <c r="N194" s="96"/>
      <c r="O194" s="96" t="s">
        <v>47</v>
      </c>
      <c r="P194" s="96">
        <v>647</v>
      </c>
      <c r="Q194" s="96">
        <v>5884</v>
      </c>
      <c r="R194" s="96" t="s">
        <v>48</v>
      </c>
      <c r="S194" s="96"/>
      <c r="T194" s="96" t="s">
        <v>24</v>
      </c>
      <c r="U194" s="96">
        <v>100</v>
      </c>
      <c r="V194" s="175"/>
      <c r="W194" s="175">
        <v>11</v>
      </c>
      <c r="X194" s="176"/>
      <c r="Y194" s="176">
        <f>SUM(Q194*W194)</f>
        <v>64724</v>
      </c>
      <c r="Z194" s="176">
        <f>SUM(Q194*W194)</f>
        <v>64724</v>
      </c>
    </row>
    <row r="195" spans="1:26" s="94" customFormat="1" ht="15" customHeight="1" x14ac:dyDescent="0.25">
      <c r="A195" s="96"/>
      <c r="B195" s="96"/>
      <c r="C195" s="96"/>
      <c r="D195" s="96"/>
      <c r="E195" s="96"/>
      <c r="F195" s="96"/>
      <c r="G195" s="97"/>
      <c r="H195" s="96"/>
      <c r="I195" s="96"/>
      <c r="J195" s="97"/>
      <c r="K195" s="96"/>
      <c r="L195" s="96"/>
      <c r="M195" s="96"/>
      <c r="N195" s="96"/>
      <c r="O195" s="96" t="s">
        <v>47</v>
      </c>
      <c r="P195" s="96">
        <v>647</v>
      </c>
      <c r="Q195" s="96">
        <v>5884</v>
      </c>
      <c r="R195" s="96" t="s">
        <v>85</v>
      </c>
      <c r="S195" s="96"/>
      <c r="T195" s="96" t="s">
        <v>24</v>
      </c>
      <c r="U195" s="96">
        <v>60</v>
      </c>
      <c r="V195" s="178">
        <v>5000</v>
      </c>
      <c r="W195" s="179">
        <v>11</v>
      </c>
      <c r="X195" s="176">
        <f t="shared" si="15"/>
        <v>2942</v>
      </c>
      <c r="Y195" s="176">
        <f t="shared" si="16"/>
        <v>32362</v>
      </c>
      <c r="Z195" s="177">
        <f t="shared" si="17"/>
        <v>22653.4</v>
      </c>
    </row>
    <row r="196" spans="1:26" s="94" customFormat="1" ht="15" customHeight="1" x14ac:dyDescent="0.25">
      <c r="A196" s="96"/>
      <c r="B196" s="96"/>
      <c r="C196" s="96"/>
      <c r="D196" s="96"/>
      <c r="E196" s="96"/>
      <c r="F196" s="96"/>
      <c r="G196" s="97"/>
      <c r="H196" s="96"/>
      <c r="I196" s="96"/>
      <c r="J196" s="97"/>
      <c r="K196" s="96"/>
      <c r="L196" s="96"/>
      <c r="M196" s="96"/>
      <c r="N196" s="96"/>
      <c r="O196" s="96" t="s">
        <v>47</v>
      </c>
      <c r="P196" s="96" t="s">
        <v>219</v>
      </c>
      <c r="Q196" s="96">
        <v>375</v>
      </c>
      <c r="R196" s="136" t="s">
        <v>683</v>
      </c>
      <c r="S196" s="96"/>
      <c r="T196" s="96" t="s">
        <v>24</v>
      </c>
      <c r="U196" s="96">
        <v>30</v>
      </c>
      <c r="V196" s="165"/>
      <c r="W196" s="165">
        <v>31</v>
      </c>
      <c r="X196" s="176"/>
      <c r="Y196" s="176">
        <f>SUM(Q196*W196)</f>
        <v>11625</v>
      </c>
      <c r="Z196" s="176">
        <f>SUM(Q196*W196)</f>
        <v>11625</v>
      </c>
    </row>
    <row r="197" spans="1:26" s="94" customFormat="1" ht="15" customHeight="1" x14ac:dyDescent="0.25">
      <c r="A197" s="96"/>
      <c r="B197" s="96"/>
      <c r="C197" s="96"/>
      <c r="D197" s="96"/>
      <c r="E197" s="96"/>
      <c r="F197" s="96"/>
      <c r="G197" s="97"/>
      <c r="H197" s="96"/>
      <c r="I197" s="96"/>
      <c r="J197" s="97"/>
      <c r="K197" s="96"/>
      <c r="L197" s="96"/>
      <c r="M197" s="96"/>
      <c r="N197" s="96"/>
      <c r="O197" s="96" t="s">
        <v>220</v>
      </c>
      <c r="P197" s="96" t="s">
        <v>221</v>
      </c>
      <c r="Q197" s="96">
        <v>13843</v>
      </c>
      <c r="R197" s="96" t="s">
        <v>59</v>
      </c>
      <c r="S197" s="96"/>
      <c r="T197" s="96" t="s">
        <v>24</v>
      </c>
      <c r="U197" s="96">
        <v>60</v>
      </c>
      <c r="V197" s="175">
        <v>1900</v>
      </c>
      <c r="W197" s="175">
        <v>390</v>
      </c>
      <c r="X197" s="176">
        <f t="shared" si="15"/>
        <v>2630.17</v>
      </c>
      <c r="Y197" s="176">
        <f t="shared" si="16"/>
        <v>1025766.3</v>
      </c>
      <c r="Z197" s="177">
        <f t="shared" si="17"/>
        <v>718036.41</v>
      </c>
    </row>
    <row r="198" spans="1:26" s="221" customFormat="1" ht="15" customHeight="1" x14ac:dyDescent="0.25">
      <c r="A198" s="244">
        <v>26</v>
      </c>
      <c r="B198" s="244" t="s">
        <v>222</v>
      </c>
      <c r="C198" s="244" t="s">
        <v>58</v>
      </c>
      <c r="D198" s="244" t="s">
        <v>139</v>
      </c>
      <c r="E198" s="244" t="s">
        <v>223</v>
      </c>
      <c r="F198" s="244" t="s">
        <v>224</v>
      </c>
      <c r="G198" s="246">
        <v>2304955450031</v>
      </c>
      <c r="H198" s="244" t="s">
        <v>225</v>
      </c>
      <c r="I198" s="244" t="s">
        <v>55</v>
      </c>
      <c r="J198" s="246">
        <v>210501570335862</v>
      </c>
      <c r="K198" s="244" t="s">
        <v>56</v>
      </c>
      <c r="L198" s="244"/>
      <c r="M198" s="244" t="s">
        <v>226</v>
      </c>
      <c r="N198" s="244" t="s">
        <v>114</v>
      </c>
      <c r="O198" s="244" t="s">
        <v>47</v>
      </c>
      <c r="P198" s="244" t="s">
        <v>227</v>
      </c>
      <c r="Q198" s="244">
        <v>2177</v>
      </c>
      <c r="R198" s="244" t="s">
        <v>988</v>
      </c>
      <c r="S198" s="244" t="s">
        <v>228</v>
      </c>
      <c r="T198" s="244" t="s">
        <v>24</v>
      </c>
      <c r="U198" s="244">
        <v>60</v>
      </c>
      <c r="V198" s="243">
        <v>70000</v>
      </c>
      <c r="W198" s="227">
        <v>33</v>
      </c>
      <c r="X198" s="206">
        <f t="shared" si="15"/>
        <v>15239</v>
      </c>
      <c r="Y198" s="206">
        <f t="shared" si="16"/>
        <v>502887</v>
      </c>
      <c r="Z198" s="207">
        <f t="shared" si="17"/>
        <v>352020.9</v>
      </c>
    </row>
    <row r="199" spans="1:26" s="221" customFormat="1" ht="15" customHeight="1" x14ac:dyDescent="0.25">
      <c r="A199" s="244"/>
      <c r="B199" s="244"/>
      <c r="C199" s="244"/>
      <c r="D199" s="244"/>
      <c r="E199" s="244"/>
      <c r="F199" s="244"/>
      <c r="G199" s="246"/>
      <c r="H199" s="244"/>
      <c r="I199" s="244"/>
      <c r="J199" s="246"/>
      <c r="K199" s="244"/>
      <c r="L199" s="244"/>
      <c r="M199" s="244"/>
      <c r="N199" s="244"/>
      <c r="O199" s="244" t="s">
        <v>47</v>
      </c>
      <c r="P199" s="244">
        <v>531</v>
      </c>
      <c r="Q199" s="244">
        <v>2087</v>
      </c>
      <c r="R199" s="244" t="s">
        <v>229</v>
      </c>
      <c r="S199" s="244"/>
      <c r="T199" s="244" t="s">
        <v>24</v>
      </c>
      <c r="U199" s="244">
        <v>60</v>
      </c>
      <c r="V199" s="243">
        <v>3400</v>
      </c>
      <c r="W199" s="227">
        <v>8</v>
      </c>
      <c r="X199" s="206">
        <f t="shared" si="15"/>
        <v>709.58</v>
      </c>
      <c r="Y199" s="206">
        <f t="shared" si="16"/>
        <v>5676.64</v>
      </c>
      <c r="Z199" s="207">
        <f t="shared" si="17"/>
        <v>3973.6480000000006</v>
      </c>
    </row>
    <row r="200" spans="1:26" s="221" customFormat="1" ht="15" customHeight="1" x14ac:dyDescent="0.25">
      <c r="A200" s="244"/>
      <c r="B200" s="244"/>
      <c r="C200" s="244"/>
      <c r="D200" s="244"/>
      <c r="E200" s="244"/>
      <c r="F200" s="244"/>
      <c r="G200" s="246"/>
      <c r="H200" s="244"/>
      <c r="I200" s="244"/>
      <c r="J200" s="246"/>
      <c r="K200" s="244"/>
      <c r="L200" s="244"/>
      <c r="M200" s="244"/>
      <c r="N200" s="244"/>
      <c r="O200" s="244" t="s">
        <v>47</v>
      </c>
      <c r="P200" s="244" t="s">
        <v>230</v>
      </c>
      <c r="Q200" s="244">
        <v>250</v>
      </c>
      <c r="R200" s="244" t="s">
        <v>231</v>
      </c>
      <c r="S200" s="244"/>
      <c r="T200" s="244" t="s">
        <v>24</v>
      </c>
      <c r="U200" s="244">
        <v>100</v>
      </c>
      <c r="V200" s="243">
        <v>45000</v>
      </c>
      <c r="W200" s="243">
        <v>74</v>
      </c>
      <c r="X200" s="206">
        <f t="shared" si="15"/>
        <v>1125</v>
      </c>
      <c r="Y200" s="206">
        <f t="shared" si="16"/>
        <v>83250</v>
      </c>
      <c r="Z200" s="207">
        <f t="shared" si="17"/>
        <v>58275</v>
      </c>
    </row>
    <row r="201" spans="1:26" s="221" customFormat="1" ht="15" customHeight="1" x14ac:dyDescent="0.25">
      <c r="A201" s="244"/>
      <c r="B201" s="244"/>
      <c r="C201" s="244"/>
      <c r="D201" s="244"/>
      <c r="E201" s="244"/>
      <c r="F201" s="244"/>
      <c r="G201" s="246"/>
      <c r="H201" s="244"/>
      <c r="I201" s="244"/>
      <c r="J201" s="246"/>
      <c r="K201" s="244"/>
      <c r="L201" s="244"/>
      <c r="M201" s="244"/>
      <c r="N201" s="244"/>
      <c r="O201" s="244" t="s">
        <v>47</v>
      </c>
      <c r="P201" s="244" t="s">
        <v>230</v>
      </c>
      <c r="Q201" s="244">
        <v>125</v>
      </c>
      <c r="R201" s="229" t="s">
        <v>683</v>
      </c>
      <c r="S201" s="244"/>
      <c r="T201" s="244" t="s">
        <v>24</v>
      </c>
      <c r="U201" s="244">
        <v>100</v>
      </c>
      <c r="V201" s="243"/>
      <c r="W201" s="243">
        <v>31</v>
      </c>
      <c r="X201" s="206"/>
      <c r="Y201" s="206">
        <f>SUM(Q201*W201)</f>
        <v>3875</v>
      </c>
      <c r="Z201" s="206">
        <f>SUM(Q201*W201)</f>
        <v>3875</v>
      </c>
    </row>
    <row r="202" spans="1:26" s="221" customFormat="1" ht="15" customHeight="1" x14ac:dyDescent="0.25">
      <c r="A202" s="244"/>
      <c r="B202" s="244"/>
      <c r="C202" s="244"/>
      <c r="D202" s="244"/>
      <c r="E202" s="244"/>
      <c r="F202" s="244"/>
      <c r="G202" s="246"/>
      <c r="H202" s="244"/>
      <c r="I202" s="244"/>
      <c r="J202" s="246"/>
      <c r="K202" s="244"/>
      <c r="L202" s="244"/>
      <c r="M202" s="244"/>
      <c r="N202" s="244"/>
      <c r="O202" s="244" t="s">
        <v>47</v>
      </c>
      <c r="P202" s="244">
        <v>316</v>
      </c>
      <c r="Q202" s="244">
        <v>1808</v>
      </c>
      <c r="R202" s="244" t="s">
        <v>85</v>
      </c>
      <c r="S202" s="244"/>
      <c r="T202" s="244" t="s">
        <v>24</v>
      </c>
      <c r="U202" s="244">
        <v>60</v>
      </c>
      <c r="V202" s="234">
        <v>5000</v>
      </c>
      <c r="W202" s="227">
        <v>11</v>
      </c>
      <c r="X202" s="206">
        <f t="shared" si="15"/>
        <v>904</v>
      </c>
      <c r="Y202" s="206">
        <f t="shared" si="16"/>
        <v>9944</v>
      </c>
      <c r="Z202" s="207">
        <f t="shared" si="17"/>
        <v>6960.8</v>
      </c>
    </row>
    <row r="203" spans="1:26" s="221" customFormat="1" ht="15" customHeight="1" x14ac:dyDescent="0.25">
      <c r="A203" s="244"/>
      <c r="B203" s="244"/>
      <c r="C203" s="244"/>
      <c r="D203" s="244"/>
      <c r="E203" s="244"/>
      <c r="F203" s="244"/>
      <c r="G203" s="246"/>
      <c r="H203" s="244"/>
      <c r="I203" s="244"/>
      <c r="J203" s="246"/>
      <c r="K203" s="244"/>
      <c r="L203" s="244"/>
      <c r="M203" s="244"/>
      <c r="N203" s="244"/>
      <c r="O203" s="244" t="s">
        <v>47</v>
      </c>
      <c r="P203" s="244">
        <v>317</v>
      </c>
      <c r="Q203" s="244">
        <v>1988</v>
      </c>
      <c r="R203" s="244" t="s">
        <v>85</v>
      </c>
      <c r="S203" s="244"/>
      <c r="T203" s="244" t="s">
        <v>24</v>
      </c>
      <c r="U203" s="244">
        <v>60</v>
      </c>
      <c r="V203" s="234">
        <v>5000</v>
      </c>
      <c r="W203" s="227">
        <v>11</v>
      </c>
      <c r="X203" s="206">
        <f t="shared" si="15"/>
        <v>994</v>
      </c>
      <c r="Y203" s="206">
        <f t="shared" si="16"/>
        <v>10934</v>
      </c>
      <c r="Z203" s="207">
        <f t="shared" si="17"/>
        <v>7653.8</v>
      </c>
    </row>
    <row r="204" spans="1:26" s="221" customFormat="1" ht="15" customHeight="1" x14ac:dyDescent="0.25">
      <c r="A204" s="244"/>
      <c r="B204" s="244"/>
      <c r="C204" s="244"/>
      <c r="D204" s="244"/>
      <c r="E204" s="244"/>
      <c r="F204" s="244"/>
      <c r="G204" s="246"/>
      <c r="H204" s="244"/>
      <c r="I204" s="244"/>
      <c r="J204" s="246"/>
      <c r="K204" s="244"/>
      <c r="L204" s="244"/>
      <c r="M204" s="244"/>
      <c r="N204" s="244"/>
      <c r="O204" s="244" t="s">
        <v>47</v>
      </c>
      <c r="P204" s="244" t="s">
        <v>232</v>
      </c>
      <c r="Q204" s="244">
        <v>2178</v>
      </c>
      <c r="R204" s="244" t="s">
        <v>19</v>
      </c>
      <c r="S204" s="244"/>
      <c r="T204" s="244" t="s">
        <v>24</v>
      </c>
      <c r="U204" s="244">
        <v>100</v>
      </c>
      <c r="V204" s="205">
        <v>17500</v>
      </c>
      <c r="W204" s="205">
        <v>47</v>
      </c>
      <c r="X204" s="206">
        <f t="shared" si="15"/>
        <v>3811.5</v>
      </c>
      <c r="Y204" s="206">
        <f t="shared" si="16"/>
        <v>179140.5</v>
      </c>
      <c r="Z204" s="207">
        <f t="shared" si="17"/>
        <v>125398.35</v>
      </c>
    </row>
    <row r="205" spans="1:26" s="221" customFormat="1" ht="15" customHeight="1" x14ac:dyDescent="0.25">
      <c r="A205" s="244"/>
      <c r="B205" s="244"/>
      <c r="C205" s="244"/>
      <c r="D205" s="244"/>
      <c r="E205" s="244"/>
      <c r="F205" s="244"/>
      <c r="G205" s="246"/>
      <c r="H205" s="244"/>
      <c r="I205" s="244"/>
      <c r="J205" s="246"/>
      <c r="K205" s="244"/>
      <c r="L205" s="244"/>
      <c r="M205" s="244"/>
      <c r="N205" s="244"/>
      <c r="O205" s="244" t="s">
        <v>47</v>
      </c>
      <c r="P205" s="244" t="s">
        <v>232</v>
      </c>
      <c r="Q205" s="244">
        <v>2178</v>
      </c>
      <c r="R205" s="244" t="s">
        <v>48</v>
      </c>
      <c r="S205" s="244"/>
      <c r="T205" s="244" t="s">
        <v>24</v>
      </c>
      <c r="U205" s="244">
        <v>100</v>
      </c>
      <c r="V205" s="205"/>
      <c r="W205" s="205">
        <v>11</v>
      </c>
      <c r="X205" s="206"/>
      <c r="Y205" s="206">
        <f>SUM(Q205*W205)</f>
        <v>23958</v>
      </c>
      <c r="Z205" s="206">
        <f>SUM(Q205*W205)</f>
        <v>23958</v>
      </c>
    </row>
    <row r="206" spans="1:26" s="94" customFormat="1" ht="15" customHeight="1" x14ac:dyDescent="0.25">
      <c r="A206" s="96">
        <v>27</v>
      </c>
      <c r="B206" s="96" t="s">
        <v>235</v>
      </c>
      <c r="C206" s="96" t="s">
        <v>58</v>
      </c>
      <c r="D206" s="96" t="s">
        <v>52</v>
      </c>
      <c r="E206" s="96" t="s">
        <v>233</v>
      </c>
      <c r="F206" s="96" t="s">
        <v>234</v>
      </c>
      <c r="G206" s="97">
        <v>306958450089</v>
      </c>
      <c r="H206" s="96" t="s">
        <v>236</v>
      </c>
      <c r="I206" s="96" t="s">
        <v>55</v>
      </c>
      <c r="J206" s="97">
        <v>300007056417229</v>
      </c>
      <c r="K206" s="96" t="s">
        <v>45</v>
      </c>
      <c r="L206" s="96"/>
      <c r="M206" s="96" t="s">
        <v>237</v>
      </c>
      <c r="N206" s="96" t="s">
        <v>40</v>
      </c>
      <c r="O206" s="96" t="s">
        <v>47</v>
      </c>
      <c r="P206" s="96">
        <v>147</v>
      </c>
      <c r="Q206" s="96">
        <v>1832</v>
      </c>
      <c r="R206" s="96" t="s">
        <v>238</v>
      </c>
      <c r="S206" s="96"/>
      <c r="T206" s="96" t="s">
        <v>24</v>
      </c>
      <c r="U206" s="96">
        <v>60</v>
      </c>
      <c r="V206" s="165">
        <v>1330</v>
      </c>
      <c r="W206" s="165">
        <v>10</v>
      </c>
      <c r="X206" s="176">
        <f t="shared" si="15"/>
        <v>243.65600000000001</v>
      </c>
      <c r="Y206" s="176">
        <f t="shared" si="16"/>
        <v>2436.56</v>
      </c>
      <c r="Z206" s="177">
        <f t="shared" si="17"/>
        <v>1705.5919999999999</v>
      </c>
    </row>
    <row r="207" spans="1:26" s="94" customFormat="1" ht="15" customHeight="1" x14ac:dyDescent="0.25">
      <c r="A207" s="96"/>
      <c r="B207" s="96"/>
      <c r="C207" s="96"/>
      <c r="D207" s="96"/>
      <c r="E207" s="96"/>
      <c r="F207" s="96"/>
      <c r="G207" s="97"/>
      <c r="H207" s="96"/>
      <c r="I207" s="96"/>
      <c r="J207" s="97"/>
      <c r="K207" s="96"/>
      <c r="L207" s="96"/>
      <c r="M207" s="96"/>
      <c r="N207" s="96"/>
      <c r="O207" s="96" t="s">
        <v>47</v>
      </c>
      <c r="P207" s="96">
        <v>152</v>
      </c>
      <c r="Q207" s="96">
        <v>2300</v>
      </c>
      <c r="R207" s="96" t="s">
        <v>988</v>
      </c>
      <c r="S207" s="96"/>
      <c r="T207" s="96" t="s">
        <v>24</v>
      </c>
      <c r="U207" s="96">
        <v>60</v>
      </c>
      <c r="V207" s="165">
        <v>70000</v>
      </c>
      <c r="W207" s="179">
        <v>33</v>
      </c>
      <c r="X207" s="176">
        <f t="shared" si="15"/>
        <v>16100</v>
      </c>
      <c r="Y207" s="176">
        <f t="shared" si="16"/>
        <v>531300</v>
      </c>
      <c r="Z207" s="177">
        <f t="shared" si="17"/>
        <v>371910</v>
      </c>
    </row>
    <row r="208" spans="1:26" s="94" customFormat="1" ht="15" customHeight="1" x14ac:dyDescent="0.25">
      <c r="A208" s="96"/>
      <c r="B208" s="96"/>
      <c r="C208" s="96"/>
      <c r="D208" s="96"/>
      <c r="E208" s="96"/>
      <c r="F208" s="96"/>
      <c r="G208" s="97"/>
      <c r="H208" s="96"/>
      <c r="I208" s="96"/>
      <c r="J208" s="97"/>
      <c r="K208" s="96"/>
      <c r="L208" s="96"/>
      <c r="M208" s="96"/>
      <c r="N208" s="96"/>
      <c r="O208" s="96" t="s">
        <v>47</v>
      </c>
      <c r="P208" s="96">
        <v>153</v>
      </c>
      <c r="Q208" s="96">
        <v>2300</v>
      </c>
      <c r="R208" s="96" t="s">
        <v>988</v>
      </c>
      <c r="S208" s="96"/>
      <c r="T208" s="96" t="s">
        <v>24</v>
      </c>
      <c r="U208" s="96">
        <v>60</v>
      </c>
      <c r="V208" s="165">
        <v>70000</v>
      </c>
      <c r="W208" s="179">
        <v>33</v>
      </c>
      <c r="X208" s="176">
        <f t="shared" si="15"/>
        <v>16100</v>
      </c>
      <c r="Y208" s="176">
        <f t="shared" si="16"/>
        <v>531300</v>
      </c>
      <c r="Z208" s="177">
        <f t="shared" si="17"/>
        <v>371910</v>
      </c>
    </row>
    <row r="209" spans="1:26" s="94" customFormat="1" ht="15" customHeight="1" x14ac:dyDescent="0.25">
      <c r="A209" s="96"/>
      <c r="B209" s="96"/>
      <c r="C209" s="96"/>
      <c r="D209" s="96"/>
      <c r="E209" s="96"/>
      <c r="F209" s="96"/>
      <c r="G209" s="97"/>
      <c r="H209" s="96"/>
      <c r="I209" s="96"/>
      <c r="J209" s="97"/>
      <c r="K209" s="96"/>
      <c r="L209" s="96"/>
      <c r="M209" s="96"/>
      <c r="N209" s="96"/>
      <c r="O209" s="96" t="s">
        <v>47</v>
      </c>
      <c r="P209" s="96" t="s">
        <v>239</v>
      </c>
      <c r="Q209" s="96">
        <v>4519</v>
      </c>
      <c r="R209" s="96" t="s">
        <v>77</v>
      </c>
      <c r="S209" s="96"/>
      <c r="T209" s="96" t="s">
        <v>24</v>
      </c>
      <c r="U209" s="96">
        <v>60</v>
      </c>
      <c r="V209" s="165">
        <v>4000</v>
      </c>
      <c r="W209" s="179">
        <v>9</v>
      </c>
      <c r="X209" s="176">
        <f t="shared" si="15"/>
        <v>1807.6</v>
      </c>
      <c r="Y209" s="176">
        <f t="shared" si="16"/>
        <v>16268.4</v>
      </c>
      <c r="Z209" s="177">
        <f t="shared" si="17"/>
        <v>11387.88</v>
      </c>
    </row>
    <row r="210" spans="1:26" s="94" customFormat="1" ht="15" customHeight="1" x14ac:dyDescent="0.25">
      <c r="A210" s="96"/>
      <c r="B210" s="96"/>
      <c r="C210" s="96"/>
      <c r="D210" s="96"/>
      <c r="E210" s="96"/>
      <c r="F210" s="96"/>
      <c r="G210" s="97"/>
      <c r="H210" s="96"/>
      <c r="I210" s="96"/>
      <c r="J210" s="97"/>
      <c r="K210" s="96"/>
      <c r="L210" s="96"/>
      <c r="M210" s="96"/>
      <c r="N210" s="96"/>
      <c r="O210" s="96" t="s">
        <v>47</v>
      </c>
      <c r="P210" s="96" t="s">
        <v>240</v>
      </c>
      <c r="Q210" s="96">
        <v>3221</v>
      </c>
      <c r="R210" s="96" t="s">
        <v>77</v>
      </c>
      <c r="S210" s="96"/>
      <c r="T210" s="96" t="s">
        <v>24</v>
      </c>
      <c r="U210" s="96">
        <v>60</v>
      </c>
      <c r="V210" s="165">
        <v>4000</v>
      </c>
      <c r="W210" s="179">
        <v>9</v>
      </c>
      <c r="X210" s="176">
        <f t="shared" si="15"/>
        <v>1288.4000000000001</v>
      </c>
      <c r="Y210" s="176">
        <f t="shared" si="16"/>
        <v>11595.6</v>
      </c>
      <c r="Z210" s="177">
        <f t="shared" si="17"/>
        <v>8116.92</v>
      </c>
    </row>
    <row r="211" spans="1:26" s="94" customFormat="1" ht="15" customHeight="1" x14ac:dyDescent="0.25">
      <c r="A211" s="96"/>
      <c r="B211" s="96"/>
      <c r="C211" s="96"/>
      <c r="D211" s="96"/>
      <c r="E211" s="96"/>
      <c r="F211" s="96"/>
      <c r="G211" s="97"/>
      <c r="H211" s="96"/>
      <c r="I211" s="96"/>
      <c r="J211" s="97"/>
      <c r="K211" s="96"/>
      <c r="L211" s="96"/>
      <c r="M211" s="96"/>
      <c r="N211" s="96"/>
      <c r="O211" s="96" t="s">
        <v>47</v>
      </c>
      <c r="P211" s="96">
        <v>788</v>
      </c>
      <c r="Q211" s="96">
        <v>2447</v>
      </c>
      <c r="R211" s="96" t="s">
        <v>85</v>
      </c>
      <c r="S211" s="96"/>
      <c r="T211" s="96" t="s">
        <v>24</v>
      </c>
      <c r="U211" s="96">
        <v>60</v>
      </c>
      <c r="V211" s="178">
        <v>5000</v>
      </c>
      <c r="W211" s="179">
        <v>11</v>
      </c>
      <c r="X211" s="176">
        <f t="shared" si="15"/>
        <v>1223.5</v>
      </c>
      <c r="Y211" s="176">
        <f t="shared" si="16"/>
        <v>13458.5</v>
      </c>
      <c r="Z211" s="177">
        <f t="shared" si="17"/>
        <v>9420.9500000000007</v>
      </c>
    </row>
    <row r="212" spans="1:26" s="94" customFormat="1" ht="15" customHeight="1" x14ac:dyDescent="0.25">
      <c r="A212" s="96"/>
      <c r="B212" s="96"/>
      <c r="C212" s="96"/>
      <c r="D212" s="96"/>
      <c r="E212" s="96"/>
      <c r="F212" s="96"/>
      <c r="G212" s="97"/>
      <c r="H212" s="96"/>
      <c r="I212" s="96"/>
      <c r="J212" s="97"/>
      <c r="K212" s="96"/>
      <c r="L212" s="96"/>
      <c r="M212" s="96"/>
      <c r="N212" s="96"/>
      <c r="O212" s="96" t="s">
        <v>47</v>
      </c>
      <c r="P212" s="96">
        <v>144</v>
      </c>
      <c r="Q212" s="96">
        <v>2481</v>
      </c>
      <c r="R212" s="96" t="s">
        <v>238</v>
      </c>
      <c r="S212" s="96"/>
      <c r="T212" s="96" t="s">
        <v>24</v>
      </c>
      <c r="U212" s="96">
        <v>60</v>
      </c>
      <c r="V212" s="165">
        <v>1330</v>
      </c>
      <c r="W212" s="165">
        <v>10</v>
      </c>
      <c r="X212" s="176">
        <f t="shared" si="15"/>
        <v>329.97300000000001</v>
      </c>
      <c r="Y212" s="176">
        <f t="shared" si="16"/>
        <v>3299.73</v>
      </c>
      <c r="Z212" s="177">
        <f t="shared" si="17"/>
        <v>2309.8110000000001</v>
      </c>
    </row>
    <row r="213" spans="1:26" s="94" customFormat="1" ht="15" customHeight="1" x14ac:dyDescent="0.25">
      <c r="A213" s="96"/>
      <c r="B213" s="96"/>
      <c r="C213" s="96"/>
      <c r="D213" s="96"/>
      <c r="E213" s="96"/>
      <c r="F213" s="96"/>
      <c r="G213" s="97"/>
      <c r="H213" s="96"/>
      <c r="I213" s="96"/>
      <c r="J213" s="97"/>
      <c r="K213" s="96"/>
      <c r="L213" s="96"/>
      <c r="M213" s="96"/>
      <c r="N213" s="96"/>
      <c r="O213" s="96" t="s">
        <v>47</v>
      </c>
      <c r="P213" s="96">
        <v>774</v>
      </c>
      <c r="Q213" s="96">
        <v>1837</v>
      </c>
      <c r="R213" s="96" t="s">
        <v>85</v>
      </c>
      <c r="S213" s="96"/>
      <c r="T213" s="96" t="s">
        <v>24</v>
      </c>
      <c r="U213" s="96">
        <v>60</v>
      </c>
      <c r="V213" s="178">
        <v>5000</v>
      </c>
      <c r="W213" s="179">
        <v>11</v>
      </c>
      <c r="X213" s="176">
        <f t="shared" si="15"/>
        <v>918.5</v>
      </c>
      <c r="Y213" s="176">
        <f t="shared" si="16"/>
        <v>10103.5</v>
      </c>
      <c r="Z213" s="177">
        <f t="shared" si="17"/>
        <v>7072.45</v>
      </c>
    </row>
    <row r="214" spans="1:26" s="94" customFormat="1" ht="15" customHeight="1" x14ac:dyDescent="0.25">
      <c r="A214" s="96"/>
      <c r="B214" s="96"/>
      <c r="C214" s="96"/>
      <c r="D214" s="96"/>
      <c r="E214" s="96"/>
      <c r="F214" s="96"/>
      <c r="G214" s="97"/>
      <c r="H214" s="96"/>
      <c r="I214" s="96"/>
      <c r="J214" s="97"/>
      <c r="K214" s="96"/>
      <c r="L214" s="96"/>
      <c r="M214" s="96"/>
      <c r="N214" s="96"/>
      <c r="O214" s="96" t="s">
        <v>47</v>
      </c>
      <c r="P214" s="96">
        <v>776</v>
      </c>
      <c r="Q214" s="96">
        <v>3679</v>
      </c>
      <c r="R214" s="96" t="s">
        <v>1460</v>
      </c>
      <c r="S214" s="96"/>
      <c r="T214" s="96" t="s">
        <v>24</v>
      </c>
      <c r="U214" s="96">
        <v>60</v>
      </c>
      <c r="V214" s="165">
        <v>3800</v>
      </c>
      <c r="W214" s="179">
        <v>11</v>
      </c>
      <c r="X214" s="176">
        <f t="shared" si="15"/>
        <v>1398.02</v>
      </c>
      <c r="Y214" s="176">
        <f t="shared" si="16"/>
        <v>15378.22</v>
      </c>
      <c r="Z214" s="177">
        <f t="shared" si="17"/>
        <v>10764.753999999999</v>
      </c>
    </row>
    <row r="215" spans="1:26" s="94" customFormat="1" ht="15" customHeight="1" x14ac:dyDescent="0.25">
      <c r="A215" s="96"/>
      <c r="B215" s="96"/>
      <c r="C215" s="96"/>
      <c r="D215" s="96"/>
      <c r="E215" s="96"/>
      <c r="F215" s="96"/>
      <c r="G215" s="97"/>
      <c r="H215" s="96"/>
      <c r="I215" s="96"/>
      <c r="J215" s="97"/>
      <c r="K215" s="96"/>
      <c r="L215" s="96"/>
      <c r="M215" s="96"/>
      <c r="N215" s="96"/>
      <c r="O215" s="96" t="s">
        <v>47</v>
      </c>
      <c r="P215" s="96">
        <v>775</v>
      </c>
      <c r="Q215" s="96">
        <v>3724</v>
      </c>
      <c r="R215" s="96" t="s">
        <v>1460</v>
      </c>
      <c r="S215" s="96"/>
      <c r="T215" s="96" t="s">
        <v>24</v>
      </c>
      <c r="U215" s="96">
        <v>60</v>
      </c>
      <c r="V215" s="165">
        <v>3800</v>
      </c>
      <c r="W215" s="179">
        <v>11</v>
      </c>
      <c r="X215" s="176">
        <f t="shared" si="15"/>
        <v>1415.12</v>
      </c>
      <c r="Y215" s="176">
        <f t="shared" si="16"/>
        <v>15566.32</v>
      </c>
      <c r="Z215" s="177">
        <f t="shared" si="17"/>
        <v>10896.423999999999</v>
      </c>
    </row>
    <row r="216" spans="1:26" s="94" customFormat="1" ht="15" customHeight="1" x14ac:dyDescent="0.25">
      <c r="A216" s="96"/>
      <c r="B216" s="96"/>
      <c r="C216" s="96"/>
      <c r="D216" s="96"/>
      <c r="E216" s="96"/>
      <c r="F216" s="96"/>
      <c r="G216" s="97"/>
      <c r="H216" s="96"/>
      <c r="I216" s="96"/>
      <c r="J216" s="97"/>
      <c r="K216" s="96"/>
      <c r="L216" s="96"/>
      <c r="M216" s="96"/>
      <c r="N216" s="96"/>
      <c r="O216" s="96" t="s">
        <v>47</v>
      </c>
      <c r="P216" s="96">
        <v>777</v>
      </c>
      <c r="Q216" s="96">
        <v>1974</v>
      </c>
      <c r="R216" s="96" t="s">
        <v>1460</v>
      </c>
      <c r="S216" s="96"/>
      <c r="T216" s="96" t="s">
        <v>24</v>
      </c>
      <c r="U216" s="96">
        <v>60</v>
      </c>
      <c r="V216" s="165">
        <v>3800</v>
      </c>
      <c r="W216" s="179">
        <v>11</v>
      </c>
      <c r="X216" s="176">
        <f t="shared" si="15"/>
        <v>750.12</v>
      </c>
      <c r="Y216" s="176">
        <f t="shared" si="16"/>
        <v>8251.32</v>
      </c>
      <c r="Z216" s="177">
        <f t="shared" si="17"/>
        <v>5775.924</v>
      </c>
    </row>
    <row r="217" spans="1:26" s="94" customFormat="1" ht="15" customHeight="1" x14ac:dyDescent="0.25">
      <c r="A217" s="96"/>
      <c r="B217" s="96"/>
      <c r="C217" s="96"/>
      <c r="D217" s="96"/>
      <c r="E217" s="96"/>
      <c r="F217" s="96"/>
      <c r="G217" s="97"/>
      <c r="H217" s="96"/>
      <c r="I217" s="96"/>
      <c r="J217" s="97"/>
      <c r="K217" s="96"/>
      <c r="L217" s="96"/>
      <c r="M217" s="96"/>
      <c r="N217" s="96"/>
      <c r="O217" s="96" t="s">
        <v>47</v>
      </c>
      <c r="P217" s="96">
        <v>787</v>
      </c>
      <c r="Q217" s="96">
        <v>2129</v>
      </c>
      <c r="R217" s="96" t="s">
        <v>1460</v>
      </c>
      <c r="S217" s="96"/>
      <c r="T217" s="96" t="s">
        <v>24</v>
      </c>
      <c r="U217" s="96">
        <v>60</v>
      </c>
      <c r="V217" s="165">
        <v>3800</v>
      </c>
      <c r="W217" s="179">
        <v>11</v>
      </c>
      <c r="X217" s="176">
        <f t="shared" si="15"/>
        <v>809.02</v>
      </c>
      <c r="Y217" s="176">
        <f t="shared" si="16"/>
        <v>8899.2199999999993</v>
      </c>
      <c r="Z217" s="177">
        <f t="shared" si="17"/>
        <v>6229.4539999999988</v>
      </c>
    </row>
    <row r="218" spans="1:26" s="94" customFormat="1" ht="15" customHeight="1" x14ac:dyDescent="0.25">
      <c r="A218" s="96"/>
      <c r="B218" s="96"/>
      <c r="C218" s="96"/>
      <c r="D218" s="96"/>
      <c r="E218" s="96"/>
      <c r="F218" s="96"/>
      <c r="G218" s="97"/>
      <c r="H218" s="96"/>
      <c r="I218" s="96"/>
      <c r="J218" s="97"/>
      <c r="K218" s="96"/>
      <c r="L218" s="96"/>
      <c r="M218" s="96"/>
      <c r="N218" s="96"/>
      <c r="O218" s="96" t="s">
        <v>47</v>
      </c>
      <c r="P218" s="96" t="s">
        <v>241</v>
      </c>
      <c r="Q218" s="96">
        <v>5000</v>
      </c>
      <c r="R218" s="96" t="s">
        <v>85</v>
      </c>
      <c r="S218" s="96"/>
      <c r="T218" s="96" t="s">
        <v>24</v>
      </c>
      <c r="U218" s="96">
        <v>100</v>
      </c>
      <c r="V218" s="178">
        <v>5000</v>
      </c>
      <c r="W218" s="179">
        <v>11</v>
      </c>
      <c r="X218" s="176">
        <f t="shared" si="15"/>
        <v>2500</v>
      </c>
      <c r="Y218" s="176">
        <f t="shared" si="16"/>
        <v>27500</v>
      </c>
      <c r="Z218" s="177">
        <f t="shared" si="17"/>
        <v>19250</v>
      </c>
    </row>
    <row r="219" spans="1:26" s="94" customFormat="1" ht="15" customHeight="1" x14ac:dyDescent="0.25">
      <c r="A219" s="96"/>
      <c r="B219" s="96"/>
      <c r="C219" s="96"/>
      <c r="D219" s="96"/>
      <c r="E219" s="96"/>
      <c r="F219" s="96"/>
      <c r="G219" s="97"/>
      <c r="H219" s="96"/>
      <c r="I219" s="96"/>
      <c r="J219" s="97"/>
      <c r="K219" s="96"/>
      <c r="L219" s="96"/>
      <c r="M219" s="96"/>
      <c r="N219" s="96"/>
      <c r="O219" s="96" t="s">
        <v>47</v>
      </c>
      <c r="P219" s="96">
        <v>517</v>
      </c>
      <c r="Q219" s="96">
        <v>2587</v>
      </c>
      <c r="R219" s="96" t="s">
        <v>85</v>
      </c>
      <c r="S219" s="96"/>
      <c r="T219" s="96" t="s">
        <v>24</v>
      </c>
      <c r="U219" s="96">
        <v>100</v>
      </c>
      <c r="V219" s="178">
        <v>5000</v>
      </c>
      <c r="W219" s="179">
        <v>11</v>
      </c>
      <c r="X219" s="176">
        <f t="shared" si="15"/>
        <v>1293.5</v>
      </c>
      <c r="Y219" s="176">
        <f t="shared" si="16"/>
        <v>14228.5</v>
      </c>
      <c r="Z219" s="177">
        <f t="shared" si="17"/>
        <v>9959.9500000000007</v>
      </c>
    </row>
    <row r="220" spans="1:26" s="94" customFormat="1" ht="15" customHeight="1" x14ac:dyDescent="0.25">
      <c r="A220" s="96"/>
      <c r="B220" s="96"/>
      <c r="C220" s="96"/>
      <c r="D220" s="96"/>
      <c r="E220" s="96"/>
      <c r="F220" s="96"/>
      <c r="G220" s="97"/>
      <c r="H220" s="96"/>
      <c r="I220" s="96"/>
      <c r="J220" s="97"/>
      <c r="K220" s="96"/>
      <c r="L220" s="96"/>
      <c r="M220" s="96"/>
      <c r="N220" s="96"/>
      <c r="O220" s="96" t="s">
        <v>47</v>
      </c>
      <c r="P220" s="96">
        <v>148</v>
      </c>
      <c r="Q220" s="96">
        <v>2622</v>
      </c>
      <c r="R220" s="96" t="s">
        <v>1460</v>
      </c>
      <c r="S220" s="96"/>
      <c r="T220" s="96" t="s">
        <v>24</v>
      </c>
      <c r="U220" s="96">
        <v>100</v>
      </c>
      <c r="V220" s="165">
        <v>3800</v>
      </c>
      <c r="W220" s="179">
        <v>11</v>
      </c>
      <c r="X220" s="176">
        <f t="shared" si="15"/>
        <v>996.36</v>
      </c>
      <c r="Y220" s="176">
        <f t="shared" si="16"/>
        <v>10959.960000000001</v>
      </c>
      <c r="Z220" s="177">
        <f t="shared" si="17"/>
        <v>7671.9720000000007</v>
      </c>
    </row>
    <row r="221" spans="1:26" s="221" customFormat="1" ht="15" customHeight="1" x14ac:dyDescent="0.25">
      <c r="A221" s="244">
        <v>28</v>
      </c>
      <c r="B221" s="244" t="s">
        <v>242</v>
      </c>
      <c r="C221" s="244" t="s">
        <v>62</v>
      </c>
      <c r="D221" s="244" t="s">
        <v>52</v>
      </c>
      <c r="E221" s="244" t="s">
        <v>243</v>
      </c>
      <c r="F221" s="244" t="s">
        <v>244</v>
      </c>
      <c r="G221" s="246">
        <v>1807958450030</v>
      </c>
      <c r="H221" s="244" t="s">
        <v>245</v>
      </c>
      <c r="I221" s="244" t="s">
        <v>55</v>
      </c>
      <c r="J221" s="246">
        <v>300007085424303</v>
      </c>
      <c r="K221" s="244" t="s">
        <v>45</v>
      </c>
      <c r="L221" s="244"/>
      <c r="M221" s="244" t="s">
        <v>246</v>
      </c>
      <c r="N221" s="244" t="s">
        <v>114</v>
      </c>
      <c r="O221" s="244" t="s">
        <v>47</v>
      </c>
      <c r="P221" s="244">
        <v>435</v>
      </c>
      <c r="Q221" s="244">
        <v>2864</v>
      </c>
      <c r="R221" s="244" t="s">
        <v>19</v>
      </c>
      <c r="S221" s="244"/>
      <c r="T221" s="244" t="s">
        <v>24</v>
      </c>
      <c r="U221" s="244">
        <v>100</v>
      </c>
      <c r="V221" s="205">
        <v>17500</v>
      </c>
      <c r="W221" s="205">
        <v>47</v>
      </c>
      <c r="X221" s="206">
        <f t="shared" si="15"/>
        <v>5012</v>
      </c>
      <c r="Y221" s="206">
        <f t="shared" si="16"/>
        <v>235564</v>
      </c>
      <c r="Z221" s="207">
        <f t="shared" si="17"/>
        <v>164894.79999999999</v>
      </c>
    </row>
    <row r="222" spans="1:26" s="221" customFormat="1" ht="15" customHeight="1" x14ac:dyDescent="0.25">
      <c r="A222" s="244"/>
      <c r="B222" s="244"/>
      <c r="C222" s="244"/>
      <c r="D222" s="244"/>
      <c r="E222" s="244"/>
      <c r="F222" s="244"/>
      <c r="G222" s="246"/>
      <c r="H222" s="244"/>
      <c r="I222" s="244"/>
      <c r="J222" s="246"/>
      <c r="K222" s="244"/>
      <c r="L222" s="244"/>
      <c r="M222" s="244"/>
      <c r="N222" s="244"/>
      <c r="O222" s="244" t="s">
        <v>47</v>
      </c>
      <c r="P222" s="244">
        <v>435</v>
      </c>
      <c r="Q222" s="244">
        <v>2864</v>
      </c>
      <c r="R222" s="244" t="s">
        <v>48</v>
      </c>
      <c r="S222" s="244"/>
      <c r="T222" s="244" t="s">
        <v>24</v>
      </c>
      <c r="U222" s="244">
        <v>100</v>
      </c>
      <c r="V222" s="205"/>
      <c r="W222" s="205">
        <v>11</v>
      </c>
      <c r="X222" s="206"/>
      <c r="Y222" s="206">
        <f>SUM(Q222*W222)</f>
        <v>31504</v>
      </c>
      <c r="Z222" s="206">
        <f>SUM(Q222*W222)</f>
        <v>31504</v>
      </c>
    </row>
    <row r="223" spans="1:26" s="221" customFormat="1" ht="15" customHeight="1" x14ac:dyDescent="0.25">
      <c r="A223" s="244"/>
      <c r="B223" s="244"/>
      <c r="C223" s="244"/>
      <c r="D223" s="244"/>
      <c r="E223" s="244"/>
      <c r="F223" s="244"/>
      <c r="G223" s="246"/>
      <c r="H223" s="244"/>
      <c r="I223" s="244"/>
      <c r="J223" s="246"/>
      <c r="K223" s="244"/>
      <c r="L223" s="244"/>
      <c r="M223" s="244"/>
      <c r="N223" s="244"/>
      <c r="O223" s="244" t="s">
        <v>47</v>
      </c>
      <c r="P223" s="244">
        <v>434</v>
      </c>
      <c r="Q223" s="244">
        <v>2455</v>
      </c>
      <c r="R223" s="229" t="s">
        <v>154</v>
      </c>
      <c r="S223" s="244"/>
      <c r="T223" s="244" t="s">
        <v>24</v>
      </c>
      <c r="U223" s="244">
        <v>30</v>
      </c>
      <c r="V223" s="243">
        <v>20000</v>
      </c>
      <c r="W223" s="227">
        <v>140</v>
      </c>
      <c r="X223" s="206">
        <f t="shared" si="15"/>
        <v>4910</v>
      </c>
      <c r="Y223" s="206">
        <f t="shared" si="16"/>
        <v>687400</v>
      </c>
      <c r="Z223" s="207">
        <f t="shared" si="17"/>
        <v>481180</v>
      </c>
    </row>
    <row r="224" spans="1:26" s="221" customFormat="1" ht="15" customHeight="1" x14ac:dyDescent="0.25">
      <c r="A224" s="244"/>
      <c r="B224" s="244"/>
      <c r="C224" s="244"/>
      <c r="D224" s="244"/>
      <c r="E224" s="244"/>
      <c r="F224" s="244"/>
      <c r="G224" s="246"/>
      <c r="H224" s="244"/>
      <c r="I224" s="244"/>
      <c r="J224" s="246"/>
      <c r="K224" s="244"/>
      <c r="L224" s="244"/>
      <c r="M224" s="244"/>
      <c r="N224" s="244"/>
      <c r="O224" s="244" t="s">
        <v>47</v>
      </c>
      <c r="P224" s="244">
        <v>434</v>
      </c>
      <c r="Q224" s="244">
        <v>2455</v>
      </c>
      <c r="R224" s="244" t="s">
        <v>48</v>
      </c>
      <c r="S224" s="244"/>
      <c r="T224" s="244" t="s">
        <v>24</v>
      </c>
      <c r="U224" s="244">
        <v>30</v>
      </c>
      <c r="V224" s="205"/>
      <c r="W224" s="205">
        <v>11</v>
      </c>
      <c r="X224" s="206"/>
      <c r="Y224" s="206">
        <f>SUM(Q224*W224)</f>
        <v>27005</v>
      </c>
      <c r="Z224" s="206">
        <f>SUM(Q224*W224)</f>
        <v>27005</v>
      </c>
    </row>
    <row r="225" spans="1:26" s="221" customFormat="1" ht="15" customHeight="1" x14ac:dyDescent="0.25">
      <c r="A225" s="244"/>
      <c r="B225" s="244"/>
      <c r="C225" s="244"/>
      <c r="D225" s="244"/>
      <c r="E225" s="244"/>
      <c r="F225" s="244"/>
      <c r="G225" s="246"/>
      <c r="H225" s="244"/>
      <c r="I225" s="244"/>
      <c r="J225" s="246"/>
      <c r="K225" s="244"/>
      <c r="L225" s="244"/>
      <c r="M225" s="244"/>
      <c r="N225" s="244"/>
      <c r="O225" s="244" t="s">
        <v>47</v>
      </c>
      <c r="P225" s="244">
        <v>434</v>
      </c>
      <c r="Q225" s="244">
        <v>1</v>
      </c>
      <c r="R225" s="244" t="s">
        <v>247</v>
      </c>
      <c r="S225" s="244" t="s">
        <v>248</v>
      </c>
      <c r="T225" s="244" t="s">
        <v>24</v>
      </c>
      <c r="U225" s="244">
        <v>100</v>
      </c>
      <c r="V225" s="243">
        <v>12</v>
      </c>
      <c r="W225" s="227">
        <v>70</v>
      </c>
      <c r="X225" s="206">
        <f>SUM((V225*Q225))</f>
        <v>12</v>
      </c>
      <c r="Y225" s="206">
        <f t="shared" si="16"/>
        <v>840</v>
      </c>
      <c r="Z225" s="207">
        <f t="shared" si="17"/>
        <v>588</v>
      </c>
    </row>
    <row r="226" spans="1:26" s="94" customFormat="1" ht="15" customHeight="1" x14ac:dyDescent="0.25">
      <c r="A226" s="96">
        <v>29</v>
      </c>
      <c r="B226" s="96" t="s">
        <v>249</v>
      </c>
      <c r="C226" s="96" t="s">
        <v>67</v>
      </c>
      <c r="D226" s="96" t="s">
        <v>250</v>
      </c>
      <c r="E226" s="96"/>
      <c r="F226" s="96"/>
      <c r="G226" s="97"/>
      <c r="H226" s="96"/>
      <c r="I226" s="96"/>
      <c r="J226" s="97"/>
      <c r="K226" s="96"/>
      <c r="L226" s="96"/>
      <c r="M226" s="96"/>
      <c r="N226" s="96"/>
      <c r="O226" s="96"/>
      <c r="P226" s="96"/>
      <c r="Q226" s="96"/>
      <c r="R226" s="96"/>
      <c r="S226" s="96"/>
      <c r="T226" s="96" t="s">
        <v>24</v>
      </c>
      <c r="U226" s="96"/>
      <c r="V226" s="165"/>
      <c r="W226" s="165"/>
      <c r="X226" s="176"/>
      <c r="Y226" s="176"/>
      <c r="Z226" s="177"/>
    </row>
    <row r="227" spans="1:26" s="221" customFormat="1" ht="15" customHeight="1" x14ac:dyDescent="0.25">
      <c r="A227" s="244">
        <v>30</v>
      </c>
      <c r="B227" s="244" t="s">
        <v>251</v>
      </c>
      <c r="C227" s="244" t="s">
        <v>58</v>
      </c>
      <c r="D227" s="244" t="s">
        <v>52</v>
      </c>
      <c r="E227" s="244" t="s">
        <v>252</v>
      </c>
      <c r="F227" s="244" t="s">
        <v>253</v>
      </c>
      <c r="G227" s="246">
        <v>2203992450024</v>
      </c>
      <c r="H227" s="244" t="s">
        <v>254</v>
      </c>
      <c r="I227" s="244" t="s">
        <v>55</v>
      </c>
      <c r="J227" s="246">
        <v>4297247029226120</v>
      </c>
      <c r="K227" s="244" t="s">
        <v>255</v>
      </c>
      <c r="L227" s="244"/>
      <c r="M227" s="244" t="s">
        <v>256</v>
      </c>
      <c r="N227" s="244" t="s">
        <v>114</v>
      </c>
      <c r="O227" s="244" t="s">
        <v>47</v>
      </c>
      <c r="P227" s="244">
        <v>821</v>
      </c>
      <c r="Q227" s="244">
        <v>2394</v>
      </c>
      <c r="R227" s="244" t="s">
        <v>26</v>
      </c>
      <c r="S227" s="244"/>
      <c r="T227" s="244" t="s">
        <v>24</v>
      </c>
      <c r="U227" s="244">
        <v>100</v>
      </c>
      <c r="V227" s="234">
        <v>23500</v>
      </c>
      <c r="W227" s="227">
        <v>19</v>
      </c>
      <c r="X227" s="206">
        <f t="shared" si="15"/>
        <v>5625.9</v>
      </c>
      <c r="Y227" s="206">
        <f t="shared" si="16"/>
        <v>106892.09999999999</v>
      </c>
      <c r="Z227" s="207">
        <f t="shared" si="17"/>
        <v>74824.469999999987</v>
      </c>
    </row>
    <row r="228" spans="1:26" s="221" customFormat="1" ht="15" customHeight="1" x14ac:dyDescent="0.25">
      <c r="A228" s="244"/>
      <c r="B228" s="244"/>
      <c r="C228" s="244"/>
      <c r="D228" s="244"/>
      <c r="E228" s="244"/>
      <c r="F228" s="244"/>
      <c r="G228" s="246"/>
      <c r="H228" s="244"/>
      <c r="I228" s="244"/>
      <c r="J228" s="246"/>
      <c r="K228" s="244"/>
      <c r="L228" s="244"/>
      <c r="M228" s="244"/>
      <c r="N228" s="244"/>
      <c r="O228" s="244" t="s">
        <v>47</v>
      </c>
      <c r="P228" s="244">
        <v>821</v>
      </c>
      <c r="Q228" s="244">
        <v>2394</v>
      </c>
      <c r="R228" s="244" t="s">
        <v>48</v>
      </c>
      <c r="S228" s="244"/>
      <c r="T228" s="244" t="s">
        <v>24</v>
      </c>
      <c r="U228" s="244">
        <v>100</v>
      </c>
      <c r="V228" s="205"/>
      <c r="W228" s="205">
        <v>11</v>
      </c>
      <c r="X228" s="206"/>
      <c r="Y228" s="206">
        <f>SUM(Q228*W228)</f>
        <v>26334</v>
      </c>
      <c r="Z228" s="206">
        <f>SUM(Q228*W228)</f>
        <v>26334</v>
      </c>
    </row>
    <row r="229" spans="1:26" s="221" customFormat="1" ht="15" customHeight="1" x14ac:dyDescent="0.25">
      <c r="A229" s="244"/>
      <c r="B229" s="244"/>
      <c r="C229" s="244"/>
      <c r="D229" s="244"/>
      <c r="E229" s="244"/>
      <c r="F229" s="244"/>
      <c r="G229" s="246"/>
      <c r="H229" s="244"/>
      <c r="I229" s="244"/>
      <c r="J229" s="246"/>
      <c r="K229" s="244"/>
      <c r="L229" s="244"/>
      <c r="M229" s="244"/>
      <c r="N229" s="244"/>
      <c r="O229" s="244" t="s">
        <v>47</v>
      </c>
      <c r="P229" s="244">
        <v>576</v>
      </c>
      <c r="Q229" s="244">
        <v>2000</v>
      </c>
      <c r="R229" s="244" t="s">
        <v>59</v>
      </c>
      <c r="S229" s="244"/>
      <c r="T229" s="244" t="s">
        <v>24</v>
      </c>
      <c r="U229" s="244">
        <v>60</v>
      </c>
      <c r="V229" s="205">
        <v>1900</v>
      </c>
      <c r="W229" s="205">
        <v>390</v>
      </c>
      <c r="X229" s="206">
        <f t="shared" si="15"/>
        <v>380</v>
      </c>
      <c r="Y229" s="206">
        <f t="shared" si="16"/>
        <v>148200</v>
      </c>
      <c r="Z229" s="207">
        <f t="shared" si="17"/>
        <v>103740</v>
      </c>
    </row>
    <row r="230" spans="1:26" s="221" customFormat="1" ht="15" customHeight="1" x14ac:dyDescent="0.25">
      <c r="A230" s="244"/>
      <c r="B230" s="244"/>
      <c r="C230" s="244"/>
      <c r="D230" s="244"/>
      <c r="E230" s="244"/>
      <c r="F230" s="244"/>
      <c r="G230" s="246"/>
      <c r="H230" s="244"/>
      <c r="I230" s="244"/>
      <c r="J230" s="246"/>
      <c r="K230" s="244"/>
      <c r="L230" s="244"/>
      <c r="M230" s="244"/>
      <c r="N230" s="244"/>
      <c r="O230" s="244" t="s">
        <v>47</v>
      </c>
      <c r="P230" s="244">
        <v>576</v>
      </c>
      <c r="Q230" s="244">
        <v>2000</v>
      </c>
      <c r="R230" s="244" t="s">
        <v>48</v>
      </c>
      <c r="S230" s="244"/>
      <c r="T230" s="244" t="s">
        <v>24</v>
      </c>
      <c r="U230" s="244">
        <v>60</v>
      </c>
      <c r="V230" s="205"/>
      <c r="W230" s="205">
        <v>11</v>
      </c>
      <c r="X230" s="206"/>
      <c r="Y230" s="206">
        <f>SUM(Q230*W230)</f>
        <v>22000</v>
      </c>
      <c r="Z230" s="206">
        <f>SUM(Q230*W230)</f>
        <v>22000</v>
      </c>
    </row>
    <row r="231" spans="1:26" s="221" customFormat="1" ht="15" customHeight="1" x14ac:dyDescent="0.25">
      <c r="A231" s="244"/>
      <c r="B231" s="244"/>
      <c r="C231" s="244"/>
      <c r="D231" s="244"/>
      <c r="E231" s="244"/>
      <c r="F231" s="244"/>
      <c r="G231" s="246"/>
      <c r="H231" s="244"/>
      <c r="I231" s="244"/>
      <c r="J231" s="246"/>
      <c r="K231" s="244"/>
      <c r="L231" s="244"/>
      <c r="M231" s="244"/>
      <c r="N231" s="244"/>
      <c r="O231" s="244" t="s">
        <v>47</v>
      </c>
      <c r="P231" s="244">
        <v>576</v>
      </c>
      <c r="Q231" s="244">
        <v>722</v>
      </c>
      <c r="R231" s="244" t="s">
        <v>26</v>
      </c>
      <c r="S231" s="244"/>
      <c r="T231" s="244" t="s">
        <v>24</v>
      </c>
      <c r="U231" s="244">
        <v>100</v>
      </c>
      <c r="V231" s="234">
        <v>23500</v>
      </c>
      <c r="W231" s="227">
        <v>19</v>
      </c>
      <c r="X231" s="206">
        <f t="shared" si="15"/>
        <v>1696.7</v>
      </c>
      <c r="Y231" s="206">
        <f t="shared" si="16"/>
        <v>32237.3</v>
      </c>
      <c r="Z231" s="207">
        <f t="shared" si="17"/>
        <v>22566.11</v>
      </c>
    </row>
    <row r="232" spans="1:26" s="221" customFormat="1" ht="15" customHeight="1" x14ac:dyDescent="0.25">
      <c r="A232" s="244"/>
      <c r="B232" s="244"/>
      <c r="C232" s="244"/>
      <c r="D232" s="244"/>
      <c r="E232" s="244"/>
      <c r="F232" s="244"/>
      <c r="G232" s="246"/>
      <c r="H232" s="244"/>
      <c r="I232" s="244"/>
      <c r="J232" s="246"/>
      <c r="K232" s="244"/>
      <c r="L232" s="244"/>
      <c r="M232" s="244"/>
      <c r="N232" s="244"/>
      <c r="O232" s="244" t="s">
        <v>47</v>
      </c>
      <c r="P232" s="244">
        <v>576</v>
      </c>
      <c r="Q232" s="244">
        <v>722</v>
      </c>
      <c r="R232" s="244" t="s">
        <v>48</v>
      </c>
      <c r="S232" s="244"/>
      <c r="T232" s="244" t="s">
        <v>24</v>
      </c>
      <c r="U232" s="244">
        <v>100</v>
      </c>
      <c r="V232" s="205"/>
      <c r="W232" s="205">
        <v>11</v>
      </c>
      <c r="X232" s="206"/>
      <c r="Y232" s="206">
        <f>SUM(Q232*W232)</f>
        <v>7942</v>
      </c>
      <c r="Z232" s="206">
        <f>SUM(Q232*W232)</f>
        <v>7942</v>
      </c>
    </row>
    <row r="233" spans="1:26" s="221" customFormat="1" ht="15" customHeight="1" x14ac:dyDescent="0.25">
      <c r="A233" s="244"/>
      <c r="B233" s="244"/>
      <c r="C233" s="244"/>
      <c r="D233" s="244"/>
      <c r="E233" s="244"/>
      <c r="F233" s="244"/>
      <c r="G233" s="246"/>
      <c r="H233" s="244"/>
      <c r="I233" s="244"/>
      <c r="J233" s="246"/>
      <c r="K233" s="244"/>
      <c r="L233" s="244"/>
      <c r="M233" s="244"/>
      <c r="N233" s="244"/>
      <c r="O233" s="244" t="s">
        <v>47</v>
      </c>
      <c r="P233" s="244">
        <v>761</v>
      </c>
      <c r="Q233" s="244">
        <v>3250</v>
      </c>
      <c r="R233" s="244" t="s">
        <v>59</v>
      </c>
      <c r="S233" s="244"/>
      <c r="T233" s="244" t="s">
        <v>24</v>
      </c>
      <c r="U233" s="244">
        <v>60</v>
      </c>
      <c r="V233" s="205">
        <v>1900</v>
      </c>
      <c r="W233" s="205">
        <v>390</v>
      </c>
      <c r="X233" s="206">
        <f t="shared" si="15"/>
        <v>617.5</v>
      </c>
      <c r="Y233" s="206">
        <f t="shared" si="16"/>
        <v>240825</v>
      </c>
      <c r="Z233" s="207">
        <f t="shared" si="17"/>
        <v>168577.5</v>
      </c>
    </row>
    <row r="234" spans="1:26" s="221" customFormat="1" ht="15" customHeight="1" x14ac:dyDescent="0.25">
      <c r="A234" s="244"/>
      <c r="B234" s="244"/>
      <c r="C234" s="244"/>
      <c r="D234" s="244"/>
      <c r="E234" s="244"/>
      <c r="F234" s="244"/>
      <c r="G234" s="246"/>
      <c r="H234" s="244"/>
      <c r="I234" s="244"/>
      <c r="J234" s="246"/>
      <c r="K234" s="244"/>
      <c r="L234" s="244"/>
      <c r="M234" s="244"/>
      <c r="N234" s="244"/>
      <c r="O234" s="244" t="s">
        <v>47</v>
      </c>
      <c r="P234" s="244">
        <v>761</v>
      </c>
      <c r="Q234" s="244">
        <v>3250</v>
      </c>
      <c r="R234" s="244" t="s">
        <v>48</v>
      </c>
      <c r="S234" s="244"/>
      <c r="T234" s="244" t="s">
        <v>24</v>
      </c>
      <c r="U234" s="244">
        <v>60</v>
      </c>
      <c r="V234" s="205"/>
      <c r="W234" s="205">
        <v>11</v>
      </c>
      <c r="X234" s="206"/>
      <c r="Y234" s="206">
        <f>SUM(Q234*W234)</f>
        <v>35750</v>
      </c>
      <c r="Z234" s="206">
        <f>SUM(Q234*W234)</f>
        <v>35750</v>
      </c>
    </row>
    <row r="235" spans="1:26" s="94" customFormat="1" ht="15" customHeight="1" x14ac:dyDescent="0.25">
      <c r="A235" s="96">
        <v>31</v>
      </c>
      <c r="B235" s="96" t="s">
        <v>251</v>
      </c>
      <c r="C235" s="96" t="s">
        <v>39</v>
      </c>
      <c r="D235" s="96" t="s">
        <v>52</v>
      </c>
      <c r="E235" s="96" t="s">
        <v>257</v>
      </c>
      <c r="F235" s="96" t="s">
        <v>258</v>
      </c>
      <c r="G235" s="97">
        <v>2405954450047</v>
      </c>
      <c r="H235" s="96" t="s">
        <v>259</v>
      </c>
      <c r="I235" s="96" t="s">
        <v>260</v>
      </c>
      <c r="J235" s="97">
        <v>300007033183692</v>
      </c>
      <c r="K235" s="96" t="s">
        <v>261</v>
      </c>
      <c r="L235" s="96"/>
      <c r="M235" s="96" t="s">
        <v>262</v>
      </c>
      <c r="N235" s="96" t="s">
        <v>75</v>
      </c>
      <c r="O235" s="96" t="s">
        <v>47</v>
      </c>
      <c r="P235" s="96">
        <v>133</v>
      </c>
      <c r="Q235" s="96">
        <v>1546</v>
      </c>
      <c r="R235" s="96" t="s">
        <v>19</v>
      </c>
      <c r="S235" s="96"/>
      <c r="T235" s="96" t="s">
        <v>24</v>
      </c>
      <c r="U235" s="96">
        <v>100</v>
      </c>
      <c r="V235" s="175">
        <v>17500</v>
      </c>
      <c r="W235" s="175">
        <v>47</v>
      </c>
      <c r="X235" s="176">
        <f t="shared" si="15"/>
        <v>2705.5</v>
      </c>
      <c r="Y235" s="176">
        <f t="shared" si="16"/>
        <v>127158.5</v>
      </c>
      <c r="Z235" s="177">
        <f t="shared" si="17"/>
        <v>89010.95</v>
      </c>
    </row>
    <row r="236" spans="1:26" s="94" customFormat="1" ht="15" customHeight="1" x14ac:dyDescent="0.25">
      <c r="A236" s="96"/>
      <c r="B236" s="96"/>
      <c r="C236" s="96"/>
      <c r="D236" s="96"/>
      <c r="E236" s="96"/>
      <c r="F236" s="96"/>
      <c r="G236" s="97"/>
      <c r="H236" s="96"/>
      <c r="I236" s="96"/>
      <c r="J236" s="97"/>
      <c r="K236" s="96"/>
      <c r="L236" s="96"/>
      <c r="M236" s="96"/>
      <c r="N236" s="96"/>
      <c r="O236" s="96" t="s">
        <v>47</v>
      </c>
      <c r="P236" s="96">
        <v>133</v>
      </c>
      <c r="Q236" s="96">
        <v>1546</v>
      </c>
      <c r="R236" s="96" t="s">
        <v>48</v>
      </c>
      <c r="S236" s="96"/>
      <c r="T236" s="96" t="s">
        <v>24</v>
      </c>
      <c r="U236" s="96">
        <v>100</v>
      </c>
      <c r="V236" s="175"/>
      <c r="W236" s="175">
        <v>11</v>
      </c>
      <c r="X236" s="176"/>
      <c r="Y236" s="176">
        <f>SUM(Q236*W236)</f>
        <v>17006</v>
      </c>
      <c r="Z236" s="176">
        <f>SUM(Q236*W236)</f>
        <v>17006</v>
      </c>
    </row>
    <row r="237" spans="1:26" s="94" customFormat="1" ht="15" customHeight="1" x14ac:dyDescent="0.25">
      <c r="A237" s="96"/>
      <c r="B237" s="96"/>
      <c r="C237" s="96"/>
      <c r="D237" s="96"/>
      <c r="E237" s="96"/>
      <c r="F237" s="96"/>
      <c r="G237" s="97"/>
      <c r="H237" s="96"/>
      <c r="I237" s="96"/>
      <c r="J237" s="97"/>
      <c r="K237" s="96"/>
      <c r="L237" s="96"/>
      <c r="M237" s="96"/>
      <c r="N237" s="96"/>
      <c r="O237" s="96" t="s">
        <v>47</v>
      </c>
      <c r="P237" s="96">
        <v>754</v>
      </c>
      <c r="Q237" s="96">
        <v>995</v>
      </c>
      <c r="R237" s="96" t="s">
        <v>19</v>
      </c>
      <c r="S237" s="96"/>
      <c r="T237" s="96" t="s">
        <v>24</v>
      </c>
      <c r="U237" s="96">
        <v>100</v>
      </c>
      <c r="V237" s="175">
        <v>17500</v>
      </c>
      <c r="W237" s="175">
        <v>47</v>
      </c>
      <c r="X237" s="176">
        <f t="shared" si="15"/>
        <v>1741.25</v>
      </c>
      <c r="Y237" s="176">
        <f t="shared" si="16"/>
        <v>81838.75</v>
      </c>
      <c r="Z237" s="177">
        <f t="shared" si="17"/>
        <v>57287.125</v>
      </c>
    </row>
    <row r="238" spans="1:26" s="94" customFormat="1" ht="15" customHeight="1" x14ac:dyDescent="0.25">
      <c r="A238" s="96"/>
      <c r="B238" s="96"/>
      <c r="C238" s="96"/>
      <c r="D238" s="96"/>
      <c r="E238" s="96"/>
      <c r="F238" s="96"/>
      <c r="G238" s="97"/>
      <c r="H238" s="96"/>
      <c r="I238" s="96"/>
      <c r="J238" s="97"/>
      <c r="K238" s="96"/>
      <c r="L238" s="96"/>
      <c r="M238" s="96"/>
      <c r="N238" s="96"/>
      <c r="O238" s="96" t="s">
        <v>47</v>
      </c>
      <c r="P238" s="96">
        <v>754</v>
      </c>
      <c r="Q238" s="96">
        <v>995</v>
      </c>
      <c r="R238" s="96" t="s">
        <v>48</v>
      </c>
      <c r="S238" s="96"/>
      <c r="T238" s="96" t="s">
        <v>24</v>
      </c>
      <c r="U238" s="96">
        <v>100</v>
      </c>
      <c r="V238" s="175"/>
      <c r="W238" s="175">
        <v>11</v>
      </c>
      <c r="X238" s="176"/>
      <c r="Y238" s="176">
        <f>SUM(Q238*W238)</f>
        <v>10945</v>
      </c>
      <c r="Z238" s="176">
        <f>SUM(Q238*W238)</f>
        <v>10945</v>
      </c>
    </row>
    <row r="239" spans="1:26" s="94" customFormat="1" ht="15" customHeight="1" x14ac:dyDescent="0.25">
      <c r="A239" s="96"/>
      <c r="B239" s="96"/>
      <c r="C239" s="96"/>
      <c r="D239" s="96"/>
      <c r="E239" s="96"/>
      <c r="F239" s="96"/>
      <c r="G239" s="97"/>
      <c r="H239" s="96"/>
      <c r="I239" s="96"/>
      <c r="J239" s="97"/>
      <c r="K239" s="96"/>
      <c r="L239" s="96"/>
      <c r="M239" s="96"/>
      <c r="N239" s="96"/>
      <c r="O239" s="96" t="s">
        <v>47</v>
      </c>
      <c r="P239" s="96">
        <v>135</v>
      </c>
      <c r="Q239" s="96">
        <v>1860</v>
      </c>
      <c r="R239" s="96" t="s">
        <v>59</v>
      </c>
      <c r="S239" s="96"/>
      <c r="T239" s="96" t="s">
        <v>24</v>
      </c>
      <c r="U239" s="96">
        <v>60</v>
      </c>
      <c r="V239" s="175">
        <v>1900</v>
      </c>
      <c r="W239" s="175">
        <v>390</v>
      </c>
      <c r="X239" s="176">
        <f t="shared" si="15"/>
        <v>353.4</v>
      </c>
      <c r="Y239" s="176">
        <f t="shared" si="16"/>
        <v>137826</v>
      </c>
      <c r="Z239" s="177">
        <f t="shared" si="17"/>
        <v>96478.2</v>
      </c>
    </row>
    <row r="240" spans="1:26" s="94" customFormat="1" ht="15" customHeight="1" x14ac:dyDescent="0.25">
      <c r="A240" s="96"/>
      <c r="B240" s="96"/>
      <c r="C240" s="96"/>
      <c r="D240" s="96"/>
      <c r="E240" s="96"/>
      <c r="F240" s="96"/>
      <c r="G240" s="97"/>
      <c r="H240" s="96"/>
      <c r="I240" s="96"/>
      <c r="J240" s="97"/>
      <c r="K240" s="96"/>
      <c r="L240" s="96"/>
      <c r="M240" s="96"/>
      <c r="N240" s="96"/>
      <c r="O240" s="96" t="s">
        <v>47</v>
      </c>
      <c r="P240" s="96">
        <v>136</v>
      </c>
      <c r="Q240" s="96">
        <v>1555</v>
      </c>
      <c r="R240" s="96" t="s">
        <v>19</v>
      </c>
      <c r="S240" s="96"/>
      <c r="T240" s="96" t="s">
        <v>24</v>
      </c>
      <c r="U240" s="96">
        <v>100</v>
      </c>
      <c r="V240" s="175">
        <v>17500</v>
      </c>
      <c r="W240" s="175">
        <v>47</v>
      </c>
      <c r="X240" s="176">
        <f t="shared" si="15"/>
        <v>2721.25</v>
      </c>
      <c r="Y240" s="176">
        <f t="shared" si="16"/>
        <v>127898.75</v>
      </c>
      <c r="Z240" s="177">
        <f t="shared" si="17"/>
        <v>89529.125</v>
      </c>
    </row>
    <row r="241" spans="1:26" s="94" customFormat="1" ht="15" customHeight="1" x14ac:dyDescent="0.25">
      <c r="A241" s="96"/>
      <c r="B241" s="96"/>
      <c r="C241" s="96"/>
      <c r="D241" s="96"/>
      <c r="E241" s="96"/>
      <c r="F241" s="96"/>
      <c r="G241" s="97"/>
      <c r="H241" s="96"/>
      <c r="I241" s="96"/>
      <c r="J241" s="97"/>
      <c r="K241" s="96"/>
      <c r="L241" s="96"/>
      <c r="M241" s="96"/>
      <c r="N241" s="96"/>
      <c r="O241" s="96" t="s">
        <v>47</v>
      </c>
      <c r="P241" s="96">
        <v>136</v>
      </c>
      <c r="Q241" s="96">
        <v>1555</v>
      </c>
      <c r="R241" s="96" t="s">
        <v>48</v>
      </c>
      <c r="S241" s="96"/>
      <c r="T241" s="96" t="s">
        <v>24</v>
      </c>
      <c r="U241" s="96">
        <v>100</v>
      </c>
      <c r="V241" s="175"/>
      <c r="W241" s="175">
        <v>11</v>
      </c>
      <c r="X241" s="176"/>
      <c r="Y241" s="176">
        <f>SUM(Q241*W241)</f>
        <v>17105</v>
      </c>
      <c r="Z241" s="176">
        <f>SUM(Q241*W241)</f>
        <v>17105</v>
      </c>
    </row>
    <row r="242" spans="1:26" s="94" customFormat="1" ht="15" customHeight="1" x14ac:dyDescent="0.25">
      <c r="A242" s="96"/>
      <c r="B242" s="96"/>
      <c r="C242" s="96"/>
      <c r="D242" s="96"/>
      <c r="E242" s="96"/>
      <c r="F242" s="96"/>
      <c r="G242" s="97"/>
      <c r="H242" s="96"/>
      <c r="I242" s="96"/>
      <c r="J242" s="97"/>
      <c r="K242" s="96"/>
      <c r="L242" s="96"/>
      <c r="M242" s="96"/>
      <c r="N242" s="96"/>
      <c r="O242" s="96" t="s">
        <v>47</v>
      </c>
      <c r="P242" s="96">
        <v>153</v>
      </c>
      <c r="Q242" s="96">
        <v>4686</v>
      </c>
      <c r="R242" s="96" t="s">
        <v>19</v>
      </c>
      <c r="S242" s="96"/>
      <c r="T242" s="96" t="s">
        <v>24</v>
      </c>
      <c r="U242" s="96">
        <v>100</v>
      </c>
      <c r="V242" s="175">
        <v>17500</v>
      </c>
      <c r="W242" s="175">
        <v>47</v>
      </c>
      <c r="X242" s="176">
        <f t="shared" si="15"/>
        <v>8200.5</v>
      </c>
      <c r="Y242" s="176">
        <f t="shared" si="16"/>
        <v>385423.5</v>
      </c>
      <c r="Z242" s="177">
        <f t="shared" si="17"/>
        <v>269796.45</v>
      </c>
    </row>
    <row r="243" spans="1:26" s="94" customFormat="1" ht="15" customHeight="1" x14ac:dyDescent="0.25">
      <c r="A243" s="96"/>
      <c r="B243" s="96"/>
      <c r="C243" s="96"/>
      <c r="D243" s="96"/>
      <c r="E243" s="96"/>
      <c r="F243" s="96"/>
      <c r="G243" s="97"/>
      <c r="H243" s="96"/>
      <c r="I243" s="96"/>
      <c r="J243" s="97"/>
      <c r="K243" s="96"/>
      <c r="L243" s="96"/>
      <c r="M243" s="96"/>
      <c r="N243" s="96"/>
      <c r="O243" s="96" t="s">
        <v>47</v>
      </c>
      <c r="P243" s="96">
        <v>153</v>
      </c>
      <c r="Q243" s="96">
        <v>4686</v>
      </c>
      <c r="R243" s="96" t="s">
        <v>48</v>
      </c>
      <c r="S243" s="96"/>
      <c r="T243" s="96" t="s">
        <v>24</v>
      </c>
      <c r="U243" s="96">
        <v>100</v>
      </c>
      <c r="V243" s="175"/>
      <c r="W243" s="175">
        <v>11</v>
      </c>
      <c r="X243" s="176"/>
      <c r="Y243" s="176">
        <f>SUM(Q243*W243)</f>
        <v>51546</v>
      </c>
      <c r="Z243" s="176">
        <f>SUM(Q243*W243)</f>
        <v>51546</v>
      </c>
    </row>
    <row r="244" spans="1:26" s="221" customFormat="1" ht="15" customHeight="1" x14ac:dyDescent="0.25">
      <c r="A244" s="244">
        <v>32</v>
      </c>
      <c r="B244" s="244" t="s">
        <v>269</v>
      </c>
      <c r="C244" s="244" t="s">
        <v>67</v>
      </c>
      <c r="D244" s="244" t="s">
        <v>139</v>
      </c>
      <c r="E244" s="244" t="s">
        <v>263</v>
      </c>
      <c r="F244" s="244" t="s">
        <v>264</v>
      </c>
      <c r="G244" s="246">
        <v>2907959450016</v>
      </c>
      <c r="H244" s="244" t="s">
        <v>265</v>
      </c>
      <c r="I244" s="244" t="s">
        <v>55</v>
      </c>
      <c r="J244" s="246">
        <v>200003069356054</v>
      </c>
      <c r="K244" s="244" t="s">
        <v>266</v>
      </c>
      <c r="L244" s="244"/>
      <c r="M244" s="244" t="s">
        <v>267</v>
      </c>
      <c r="N244" s="244" t="s">
        <v>67</v>
      </c>
      <c r="O244" s="244" t="s">
        <v>47</v>
      </c>
      <c r="P244" s="244">
        <v>535</v>
      </c>
      <c r="Q244" s="244">
        <v>2000</v>
      </c>
      <c r="R244" s="244" t="s">
        <v>26</v>
      </c>
      <c r="S244" s="244"/>
      <c r="T244" s="244" t="s">
        <v>24</v>
      </c>
      <c r="U244" s="244">
        <v>100</v>
      </c>
      <c r="V244" s="234">
        <v>23500</v>
      </c>
      <c r="W244" s="227">
        <v>19</v>
      </c>
      <c r="X244" s="206">
        <f t="shared" si="15"/>
        <v>4700</v>
      </c>
      <c r="Y244" s="206">
        <f t="shared" si="16"/>
        <v>89300</v>
      </c>
      <c r="Z244" s="207">
        <f t="shared" si="17"/>
        <v>62510</v>
      </c>
    </row>
    <row r="245" spans="1:26" s="221" customFormat="1" ht="15" customHeight="1" x14ac:dyDescent="0.25">
      <c r="A245" s="244"/>
      <c r="B245" s="244"/>
      <c r="C245" s="244"/>
      <c r="D245" s="244"/>
      <c r="E245" s="244"/>
      <c r="F245" s="244"/>
      <c r="G245" s="246"/>
      <c r="H245" s="244"/>
      <c r="I245" s="244"/>
      <c r="J245" s="246"/>
      <c r="K245" s="244"/>
      <c r="L245" s="244"/>
      <c r="M245" s="244"/>
      <c r="N245" s="244"/>
      <c r="O245" s="244" t="s">
        <v>47</v>
      </c>
      <c r="P245" s="244">
        <v>535</v>
      </c>
      <c r="Q245" s="244">
        <v>2000</v>
      </c>
      <c r="R245" s="244" t="s">
        <v>48</v>
      </c>
      <c r="S245" s="244"/>
      <c r="T245" s="244" t="s">
        <v>24</v>
      </c>
      <c r="U245" s="244">
        <v>100</v>
      </c>
      <c r="V245" s="205"/>
      <c r="W245" s="205">
        <v>11</v>
      </c>
      <c r="X245" s="206"/>
      <c r="Y245" s="206">
        <f>SUM(Q245*W245)</f>
        <v>22000</v>
      </c>
      <c r="Z245" s="206">
        <f>SUM(Q245*W245)</f>
        <v>22000</v>
      </c>
    </row>
    <row r="246" spans="1:26" s="221" customFormat="1" ht="15" customHeight="1" x14ac:dyDescent="0.25">
      <c r="A246" s="244"/>
      <c r="B246" s="244"/>
      <c r="C246" s="244"/>
      <c r="D246" s="244"/>
      <c r="E246" s="244"/>
      <c r="F246" s="244"/>
      <c r="G246" s="246"/>
      <c r="H246" s="244"/>
      <c r="I246" s="244"/>
      <c r="J246" s="246"/>
      <c r="K246" s="244"/>
      <c r="L246" s="244"/>
      <c r="M246" s="244"/>
      <c r="N246" s="244"/>
      <c r="O246" s="244" t="s">
        <v>47</v>
      </c>
      <c r="P246" s="244">
        <v>535</v>
      </c>
      <c r="Q246" s="244">
        <v>1978</v>
      </c>
      <c r="R246" s="244" t="s">
        <v>25</v>
      </c>
      <c r="S246" s="244"/>
      <c r="T246" s="244" t="s">
        <v>24</v>
      </c>
      <c r="U246" s="244">
        <v>100</v>
      </c>
      <c r="V246" s="226">
        <v>30000</v>
      </c>
      <c r="W246" s="227">
        <v>60</v>
      </c>
      <c r="X246" s="206">
        <f t="shared" si="15"/>
        <v>5934</v>
      </c>
      <c r="Y246" s="206">
        <f t="shared" si="16"/>
        <v>356040</v>
      </c>
      <c r="Z246" s="207">
        <f t="shared" si="17"/>
        <v>249228</v>
      </c>
    </row>
    <row r="247" spans="1:26" s="221" customFormat="1" ht="15" customHeight="1" x14ac:dyDescent="0.25">
      <c r="A247" s="244"/>
      <c r="B247" s="244"/>
      <c r="C247" s="244"/>
      <c r="D247" s="244"/>
      <c r="E247" s="244"/>
      <c r="F247" s="244"/>
      <c r="G247" s="246"/>
      <c r="H247" s="244"/>
      <c r="I247" s="244"/>
      <c r="J247" s="246"/>
      <c r="K247" s="244"/>
      <c r="L247" s="244"/>
      <c r="M247" s="244"/>
      <c r="N247" s="244"/>
      <c r="O247" s="244" t="s">
        <v>47</v>
      </c>
      <c r="P247" s="244">
        <v>535</v>
      </c>
      <c r="Q247" s="244">
        <v>1978</v>
      </c>
      <c r="R247" s="244" t="s">
        <v>48</v>
      </c>
      <c r="S247" s="244"/>
      <c r="T247" s="244" t="s">
        <v>24</v>
      </c>
      <c r="U247" s="244">
        <v>100</v>
      </c>
      <c r="V247" s="205"/>
      <c r="W247" s="205">
        <v>11</v>
      </c>
      <c r="X247" s="206"/>
      <c r="Y247" s="206">
        <f>SUM(Q247*W247)</f>
        <v>21758</v>
      </c>
      <c r="Z247" s="206">
        <f>SUM(Q247*W247)</f>
        <v>21758</v>
      </c>
    </row>
    <row r="248" spans="1:26" s="94" customFormat="1" ht="15" customHeight="1" x14ac:dyDescent="0.25">
      <c r="A248" s="96">
        <v>33</v>
      </c>
      <c r="B248" s="96" t="s">
        <v>268</v>
      </c>
      <c r="C248" s="96" t="s">
        <v>62</v>
      </c>
      <c r="D248" s="96" t="s">
        <v>40</v>
      </c>
      <c r="E248" s="96" t="s">
        <v>270</v>
      </c>
      <c r="F248" s="96" t="s">
        <v>95</v>
      </c>
      <c r="G248" s="97">
        <v>204961450017</v>
      </c>
      <c r="H248" s="96" t="s">
        <v>271</v>
      </c>
      <c r="I248" s="96" t="s">
        <v>55</v>
      </c>
      <c r="J248" s="97">
        <v>200002742745220</v>
      </c>
      <c r="K248" s="96" t="s">
        <v>266</v>
      </c>
      <c r="L248" s="96"/>
      <c r="M248" s="96" t="s">
        <v>272</v>
      </c>
      <c r="N248" s="96" t="s">
        <v>67</v>
      </c>
      <c r="O248" s="96" t="s">
        <v>47</v>
      </c>
      <c r="P248" s="96">
        <v>150</v>
      </c>
      <c r="Q248" s="96">
        <v>3014</v>
      </c>
      <c r="R248" s="96" t="s">
        <v>59</v>
      </c>
      <c r="S248" s="96"/>
      <c r="T248" s="96" t="s">
        <v>24</v>
      </c>
      <c r="U248" s="96">
        <v>60</v>
      </c>
      <c r="V248" s="175">
        <v>1900</v>
      </c>
      <c r="W248" s="175">
        <v>390</v>
      </c>
      <c r="X248" s="176">
        <f t="shared" si="15"/>
        <v>572.66</v>
      </c>
      <c r="Y248" s="176">
        <f t="shared" si="16"/>
        <v>223337.4</v>
      </c>
      <c r="Z248" s="177">
        <f t="shared" si="17"/>
        <v>156336.18</v>
      </c>
    </row>
    <row r="249" spans="1:26" s="94" customFormat="1" ht="15" customHeight="1" x14ac:dyDescent="0.25">
      <c r="A249" s="96"/>
      <c r="B249" s="96"/>
      <c r="C249" s="96"/>
      <c r="D249" s="96"/>
      <c r="E249" s="96"/>
      <c r="F249" s="96"/>
      <c r="G249" s="97"/>
      <c r="H249" s="96"/>
      <c r="I249" s="96"/>
      <c r="J249" s="97"/>
      <c r="K249" s="96"/>
      <c r="L249" s="96"/>
      <c r="M249" s="96"/>
      <c r="N249" s="96"/>
      <c r="O249" s="96" t="s">
        <v>47</v>
      </c>
      <c r="P249" s="96">
        <v>151</v>
      </c>
      <c r="Q249" s="96">
        <v>2827</v>
      </c>
      <c r="R249" s="96" t="s">
        <v>26</v>
      </c>
      <c r="S249" s="96"/>
      <c r="T249" s="96" t="s">
        <v>24</v>
      </c>
      <c r="U249" s="96">
        <v>100</v>
      </c>
      <c r="V249" s="178">
        <v>23500</v>
      </c>
      <c r="W249" s="179">
        <v>19</v>
      </c>
      <c r="X249" s="176">
        <f t="shared" si="15"/>
        <v>6643.45</v>
      </c>
      <c r="Y249" s="176">
        <f t="shared" si="16"/>
        <v>126225.55</v>
      </c>
      <c r="Z249" s="177">
        <f t="shared" si="17"/>
        <v>88357.884999999995</v>
      </c>
    </row>
    <row r="250" spans="1:26" s="94" customFormat="1" ht="15" customHeight="1" x14ac:dyDescent="0.25">
      <c r="A250" s="96"/>
      <c r="B250" s="96"/>
      <c r="C250" s="96"/>
      <c r="D250" s="96"/>
      <c r="E250" s="96"/>
      <c r="F250" s="96"/>
      <c r="G250" s="97"/>
      <c r="H250" s="96"/>
      <c r="I250" s="96"/>
      <c r="J250" s="97"/>
      <c r="K250" s="96"/>
      <c r="L250" s="96"/>
      <c r="M250" s="96"/>
      <c r="N250" s="96"/>
      <c r="O250" s="96" t="s">
        <v>47</v>
      </c>
      <c r="P250" s="96">
        <v>151</v>
      </c>
      <c r="Q250" s="96">
        <v>2827</v>
      </c>
      <c r="R250" s="96" t="s">
        <v>48</v>
      </c>
      <c r="S250" s="96"/>
      <c r="T250" s="96" t="s">
        <v>24</v>
      </c>
      <c r="U250" s="96">
        <v>100</v>
      </c>
      <c r="V250" s="175"/>
      <c r="W250" s="175">
        <v>11</v>
      </c>
      <c r="X250" s="176"/>
      <c r="Y250" s="176">
        <f>SUM(Q250*W250)</f>
        <v>31097</v>
      </c>
      <c r="Z250" s="176">
        <f>SUM(Q250*W250)</f>
        <v>31097</v>
      </c>
    </row>
    <row r="251" spans="1:26" s="94" customFormat="1" ht="15" customHeight="1" x14ac:dyDescent="0.25">
      <c r="A251" s="96"/>
      <c r="B251" s="96"/>
      <c r="C251" s="96"/>
      <c r="D251" s="96"/>
      <c r="E251" s="96"/>
      <c r="F251" s="96"/>
      <c r="G251" s="97"/>
      <c r="H251" s="96"/>
      <c r="I251" s="96"/>
      <c r="J251" s="97"/>
      <c r="K251" s="96"/>
      <c r="L251" s="96"/>
      <c r="M251" s="96"/>
      <c r="N251" s="96"/>
      <c r="O251" s="96" t="s">
        <v>47</v>
      </c>
      <c r="P251" s="96" t="s">
        <v>273</v>
      </c>
      <c r="Q251" s="96">
        <v>2190</v>
      </c>
      <c r="R251" s="96" t="s">
        <v>154</v>
      </c>
      <c r="S251" s="96"/>
      <c r="T251" s="96" t="s">
        <v>24</v>
      </c>
      <c r="U251" s="96">
        <v>30</v>
      </c>
      <c r="V251" s="165">
        <v>20000</v>
      </c>
      <c r="W251" s="179">
        <v>140</v>
      </c>
      <c r="X251" s="176">
        <f t="shared" si="15"/>
        <v>4380</v>
      </c>
      <c r="Y251" s="176">
        <f t="shared" si="16"/>
        <v>613200</v>
      </c>
      <c r="Z251" s="177">
        <f t="shared" si="17"/>
        <v>429240</v>
      </c>
    </row>
    <row r="252" spans="1:26" s="94" customFormat="1" ht="15" customHeight="1" x14ac:dyDescent="0.25">
      <c r="A252" s="96"/>
      <c r="B252" s="96"/>
      <c r="C252" s="96"/>
      <c r="D252" s="96"/>
      <c r="E252" s="96"/>
      <c r="F252" s="96"/>
      <c r="G252" s="97"/>
      <c r="H252" s="96"/>
      <c r="I252" s="96"/>
      <c r="J252" s="97"/>
      <c r="K252" s="96"/>
      <c r="L252" s="96"/>
      <c r="M252" s="96"/>
      <c r="N252" s="96"/>
      <c r="O252" s="96" t="s">
        <v>47</v>
      </c>
      <c r="P252" s="96" t="s">
        <v>273</v>
      </c>
      <c r="Q252" s="96">
        <v>2190</v>
      </c>
      <c r="R252" s="96" t="s">
        <v>48</v>
      </c>
      <c r="S252" s="96"/>
      <c r="T252" s="96" t="s">
        <v>24</v>
      </c>
      <c r="U252" s="96">
        <v>30</v>
      </c>
      <c r="V252" s="175"/>
      <c r="W252" s="175">
        <v>11</v>
      </c>
      <c r="X252" s="176"/>
      <c r="Y252" s="176">
        <f>SUM(Q252*W252)</f>
        <v>24090</v>
      </c>
      <c r="Z252" s="176">
        <f>SUM(Q252*W252)</f>
        <v>24090</v>
      </c>
    </row>
    <row r="253" spans="1:26" s="94" customFormat="1" ht="15" customHeight="1" x14ac:dyDescent="0.25">
      <c r="A253" s="96"/>
      <c r="B253" s="96"/>
      <c r="C253" s="96"/>
      <c r="D253" s="96"/>
      <c r="E253" s="96"/>
      <c r="F253" s="96"/>
      <c r="G253" s="97"/>
      <c r="H253" s="96"/>
      <c r="I253" s="96"/>
      <c r="J253" s="97"/>
      <c r="K253" s="96"/>
      <c r="L253" s="96"/>
      <c r="M253" s="96"/>
      <c r="N253" s="96"/>
      <c r="O253" s="96" t="s">
        <v>47</v>
      </c>
      <c r="P253" s="96" t="s">
        <v>273</v>
      </c>
      <c r="Q253" s="96">
        <v>2190</v>
      </c>
      <c r="R253" s="96" t="s">
        <v>19</v>
      </c>
      <c r="S253" s="96"/>
      <c r="T253" s="96" t="s">
        <v>24</v>
      </c>
      <c r="U253" s="96">
        <v>100</v>
      </c>
      <c r="V253" s="175">
        <v>17500</v>
      </c>
      <c r="W253" s="175">
        <v>47</v>
      </c>
      <c r="X253" s="176">
        <f t="shared" si="15"/>
        <v>3832.5</v>
      </c>
      <c r="Y253" s="176">
        <f t="shared" si="16"/>
        <v>180127.5</v>
      </c>
      <c r="Z253" s="177">
        <f t="shared" si="17"/>
        <v>126089.25</v>
      </c>
    </row>
    <row r="254" spans="1:26" s="94" customFormat="1" ht="15" customHeight="1" x14ac:dyDescent="0.25">
      <c r="A254" s="96"/>
      <c r="B254" s="96"/>
      <c r="C254" s="96"/>
      <c r="D254" s="96"/>
      <c r="E254" s="96"/>
      <c r="F254" s="96"/>
      <c r="G254" s="97"/>
      <c r="H254" s="96"/>
      <c r="I254" s="96"/>
      <c r="J254" s="97"/>
      <c r="K254" s="96"/>
      <c r="L254" s="96"/>
      <c r="M254" s="96"/>
      <c r="N254" s="96"/>
      <c r="O254" s="96" t="s">
        <v>47</v>
      </c>
      <c r="P254" s="96" t="s">
        <v>273</v>
      </c>
      <c r="Q254" s="96">
        <v>2190</v>
      </c>
      <c r="R254" s="96" t="s">
        <v>48</v>
      </c>
      <c r="S254" s="96"/>
      <c r="T254" s="96" t="s">
        <v>24</v>
      </c>
      <c r="U254" s="96">
        <v>100</v>
      </c>
      <c r="V254" s="175"/>
      <c r="W254" s="175">
        <v>11</v>
      </c>
      <c r="X254" s="176"/>
      <c r="Y254" s="176">
        <f>SUM(Q254*W254)</f>
        <v>24090</v>
      </c>
      <c r="Z254" s="176">
        <f>SUM(Q254*W254)</f>
        <v>24090</v>
      </c>
    </row>
    <row r="255" spans="1:26" s="221" customFormat="1" ht="15" customHeight="1" x14ac:dyDescent="0.25">
      <c r="A255" s="244">
        <v>34</v>
      </c>
      <c r="B255" s="244" t="s">
        <v>274</v>
      </c>
      <c r="C255" s="244" t="s">
        <v>39</v>
      </c>
      <c r="D255" s="244" t="s">
        <v>275</v>
      </c>
      <c r="E255" s="244"/>
      <c r="F255" s="244"/>
      <c r="G255" s="246"/>
      <c r="H255" s="244"/>
      <c r="I255" s="244"/>
      <c r="J255" s="246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 t="s">
        <v>24</v>
      </c>
      <c r="U255" s="244"/>
      <c r="V255" s="243"/>
      <c r="W255" s="243"/>
      <c r="X255" s="206"/>
      <c r="Y255" s="206"/>
      <c r="Z255" s="207"/>
    </row>
    <row r="256" spans="1:26" s="94" customFormat="1" ht="15" customHeight="1" x14ac:dyDescent="0.25">
      <c r="A256" s="96">
        <v>35</v>
      </c>
      <c r="B256" s="96" t="s">
        <v>276</v>
      </c>
      <c r="C256" s="96" t="s">
        <v>58</v>
      </c>
      <c r="D256" s="96" t="s">
        <v>40</v>
      </c>
      <c r="E256" s="96" t="s">
        <v>277</v>
      </c>
      <c r="F256" s="96" t="s">
        <v>253</v>
      </c>
      <c r="G256" s="97">
        <v>2503965450180</v>
      </c>
      <c r="H256" s="96" t="s">
        <v>278</v>
      </c>
      <c r="I256" s="96" t="s">
        <v>55</v>
      </c>
      <c r="J256" s="97">
        <v>200002409331097</v>
      </c>
      <c r="K256" s="96" t="s">
        <v>266</v>
      </c>
      <c r="L256" s="96"/>
      <c r="M256" s="96" t="s">
        <v>279</v>
      </c>
      <c r="N256" s="96" t="s">
        <v>40</v>
      </c>
      <c r="O256" s="96" t="s">
        <v>47</v>
      </c>
      <c r="P256" s="96">
        <v>719</v>
      </c>
      <c r="Q256" s="96">
        <v>1485</v>
      </c>
      <c r="R256" s="96" t="s">
        <v>59</v>
      </c>
      <c r="S256" s="96"/>
      <c r="T256" s="96" t="s">
        <v>24</v>
      </c>
      <c r="U256" s="96">
        <v>60</v>
      </c>
      <c r="V256" s="175">
        <v>1900</v>
      </c>
      <c r="W256" s="175">
        <v>390</v>
      </c>
      <c r="X256" s="176">
        <f t="shared" si="15"/>
        <v>282.14999999999998</v>
      </c>
      <c r="Y256" s="176">
        <f t="shared" si="16"/>
        <v>110038.49999999999</v>
      </c>
      <c r="Z256" s="177">
        <f t="shared" si="17"/>
        <v>77026.95</v>
      </c>
    </row>
    <row r="257" spans="1:26" s="94" customFormat="1" ht="15" customHeight="1" x14ac:dyDescent="0.25">
      <c r="A257" s="96"/>
      <c r="B257" s="96"/>
      <c r="C257" s="96"/>
      <c r="D257" s="96"/>
      <c r="E257" s="96"/>
      <c r="F257" s="96"/>
      <c r="G257" s="97"/>
      <c r="H257" s="96"/>
      <c r="I257" s="96"/>
      <c r="J257" s="97"/>
      <c r="K257" s="96"/>
      <c r="L257" s="96"/>
      <c r="M257" s="96"/>
      <c r="N257" s="96"/>
      <c r="O257" s="96" t="s">
        <v>47</v>
      </c>
      <c r="P257" s="96">
        <v>816</v>
      </c>
      <c r="Q257" s="96">
        <v>3691</v>
      </c>
      <c r="R257" s="96" t="s">
        <v>59</v>
      </c>
      <c r="S257" s="96"/>
      <c r="T257" s="96" t="s">
        <v>24</v>
      </c>
      <c r="U257" s="96">
        <v>60</v>
      </c>
      <c r="V257" s="175">
        <v>1900</v>
      </c>
      <c r="W257" s="175">
        <v>390</v>
      </c>
      <c r="X257" s="176">
        <f t="shared" ref="X257:X320" si="18">SUM((V257*Q257)/10000)</f>
        <v>701.29</v>
      </c>
      <c r="Y257" s="176">
        <f t="shared" ref="Y257:Y320" si="19">SUM(X257*W257)</f>
        <v>273503.09999999998</v>
      </c>
      <c r="Z257" s="177">
        <f t="shared" ref="Z257:Z320" si="20">SUM(Y257*70)/100</f>
        <v>191452.17</v>
      </c>
    </row>
    <row r="258" spans="1:26" s="221" customFormat="1" ht="15" customHeight="1" x14ac:dyDescent="0.25">
      <c r="A258" s="244">
        <v>36</v>
      </c>
      <c r="B258" s="244" t="s">
        <v>280</v>
      </c>
      <c r="C258" s="244" t="s">
        <v>51</v>
      </c>
      <c r="D258" s="244" t="s">
        <v>52</v>
      </c>
      <c r="E258" s="244" t="s">
        <v>281</v>
      </c>
      <c r="F258" s="244" t="s">
        <v>282</v>
      </c>
      <c r="G258" s="246">
        <v>807963450118</v>
      </c>
      <c r="H258" s="244" t="s">
        <v>283</v>
      </c>
      <c r="I258" s="244" t="s">
        <v>284</v>
      </c>
      <c r="J258" s="246">
        <v>200001965963497</v>
      </c>
      <c r="K258" s="244" t="s">
        <v>266</v>
      </c>
      <c r="L258" s="244"/>
      <c r="M258" s="244" t="s">
        <v>285</v>
      </c>
      <c r="N258" s="244" t="s">
        <v>75</v>
      </c>
      <c r="O258" s="244" t="s">
        <v>47</v>
      </c>
      <c r="P258" s="244" t="s">
        <v>286</v>
      </c>
      <c r="Q258" s="244">
        <v>1529</v>
      </c>
      <c r="R258" s="244" t="s">
        <v>19</v>
      </c>
      <c r="S258" s="244"/>
      <c r="T258" s="244" t="s">
        <v>24</v>
      </c>
      <c r="U258" s="244">
        <v>100</v>
      </c>
      <c r="V258" s="205">
        <v>17500</v>
      </c>
      <c r="W258" s="205">
        <v>47</v>
      </c>
      <c r="X258" s="206">
        <f t="shared" si="18"/>
        <v>2675.75</v>
      </c>
      <c r="Y258" s="206">
        <f t="shared" si="19"/>
        <v>125760.25</v>
      </c>
      <c r="Z258" s="207">
        <f t="shared" si="20"/>
        <v>88032.175000000003</v>
      </c>
    </row>
    <row r="259" spans="1:26" s="221" customFormat="1" ht="15" customHeight="1" x14ac:dyDescent="0.25">
      <c r="A259" s="244"/>
      <c r="B259" s="244"/>
      <c r="C259" s="244"/>
      <c r="D259" s="244"/>
      <c r="E259" s="244"/>
      <c r="F259" s="244"/>
      <c r="G259" s="246"/>
      <c r="H259" s="244"/>
      <c r="I259" s="244"/>
      <c r="J259" s="246"/>
      <c r="K259" s="244"/>
      <c r="L259" s="244"/>
      <c r="M259" s="244"/>
      <c r="N259" s="244"/>
      <c r="O259" s="244" t="s">
        <v>47</v>
      </c>
      <c r="P259" s="244" t="s">
        <v>286</v>
      </c>
      <c r="Q259" s="244">
        <v>1529</v>
      </c>
      <c r="R259" s="244" t="s">
        <v>48</v>
      </c>
      <c r="S259" s="244"/>
      <c r="T259" s="244" t="s">
        <v>24</v>
      </c>
      <c r="U259" s="244">
        <v>100</v>
      </c>
      <c r="V259" s="205"/>
      <c r="W259" s="205">
        <v>11</v>
      </c>
      <c r="X259" s="206"/>
      <c r="Y259" s="206">
        <f>SUM(Q259*W259)</f>
        <v>16819</v>
      </c>
      <c r="Z259" s="206">
        <f>SUM(Q259*W259)</f>
        <v>16819</v>
      </c>
    </row>
    <row r="260" spans="1:26" s="221" customFormat="1" ht="15" customHeight="1" x14ac:dyDescent="0.25">
      <c r="A260" s="244"/>
      <c r="B260" s="244"/>
      <c r="C260" s="244"/>
      <c r="D260" s="244"/>
      <c r="E260" s="244"/>
      <c r="F260" s="244"/>
      <c r="G260" s="246"/>
      <c r="H260" s="244"/>
      <c r="I260" s="244"/>
      <c r="J260" s="246"/>
      <c r="K260" s="244"/>
      <c r="L260" s="244"/>
      <c r="M260" s="244"/>
      <c r="N260" s="244"/>
      <c r="O260" s="244" t="s">
        <v>47</v>
      </c>
      <c r="P260" s="244" t="s">
        <v>287</v>
      </c>
      <c r="Q260" s="244">
        <v>1530</v>
      </c>
      <c r="R260" s="244" t="s">
        <v>19</v>
      </c>
      <c r="S260" s="244"/>
      <c r="T260" s="244" t="s">
        <v>24</v>
      </c>
      <c r="U260" s="244">
        <v>100</v>
      </c>
      <c r="V260" s="205">
        <v>17500</v>
      </c>
      <c r="W260" s="205">
        <v>47</v>
      </c>
      <c r="X260" s="206">
        <f t="shared" si="18"/>
        <v>2677.5</v>
      </c>
      <c r="Y260" s="206">
        <f t="shared" si="19"/>
        <v>125842.5</v>
      </c>
      <c r="Z260" s="207">
        <f t="shared" si="20"/>
        <v>88089.75</v>
      </c>
    </row>
    <row r="261" spans="1:26" s="221" customFormat="1" ht="15" customHeight="1" x14ac:dyDescent="0.25">
      <c r="A261" s="244"/>
      <c r="B261" s="244"/>
      <c r="C261" s="244"/>
      <c r="D261" s="244"/>
      <c r="E261" s="244"/>
      <c r="F261" s="244"/>
      <c r="G261" s="246"/>
      <c r="H261" s="244"/>
      <c r="I261" s="244"/>
      <c r="J261" s="246"/>
      <c r="K261" s="244"/>
      <c r="L261" s="244"/>
      <c r="M261" s="244"/>
      <c r="N261" s="244"/>
      <c r="O261" s="244" t="s">
        <v>47</v>
      </c>
      <c r="P261" s="244" t="s">
        <v>287</v>
      </c>
      <c r="Q261" s="244">
        <v>1530</v>
      </c>
      <c r="R261" s="244" t="s">
        <v>48</v>
      </c>
      <c r="S261" s="244"/>
      <c r="T261" s="244" t="s">
        <v>24</v>
      </c>
      <c r="U261" s="244">
        <v>100</v>
      </c>
      <c r="V261" s="205"/>
      <c r="W261" s="205">
        <v>11</v>
      </c>
      <c r="X261" s="206"/>
      <c r="Y261" s="206">
        <f>SUM(Q261*W261)</f>
        <v>16830</v>
      </c>
      <c r="Z261" s="206">
        <f>SUM(Q261*W261)</f>
        <v>16830</v>
      </c>
    </row>
    <row r="262" spans="1:26" s="221" customFormat="1" ht="15" customHeight="1" x14ac:dyDescent="0.25">
      <c r="A262" s="244"/>
      <c r="B262" s="244"/>
      <c r="C262" s="244"/>
      <c r="D262" s="244"/>
      <c r="E262" s="244"/>
      <c r="F262" s="244"/>
      <c r="G262" s="246"/>
      <c r="H262" s="244"/>
      <c r="I262" s="244"/>
      <c r="J262" s="246"/>
      <c r="K262" s="244"/>
      <c r="L262" s="244"/>
      <c r="M262" s="244"/>
      <c r="N262" s="244"/>
      <c r="O262" s="244" t="s">
        <v>47</v>
      </c>
      <c r="P262" s="244">
        <v>157</v>
      </c>
      <c r="Q262" s="244">
        <v>2700</v>
      </c>
      <c r="R262" s="244" t="s">
        <v>19</v>
      </c>
      <c r="S262" s="244"/>
      <c r="T262" s="244" t="s">
        <v>24</v>
      </c>
      <c r="U262" s="244">
        <v>100</v>
      </c>
      <c r="V262" s="205">
        <v>17500</v>
      </c>
      <c r="W262" s="205">
        <v>47</v>
      </c>
      <c r="X262" s="206">
        <f t="shared" si="18"/>
        <v>4725</v>
      </c>
      <c r="Y262" s="206">
        <f t="shared" si="19"/>
        <v>222075</v>
      </c>
      <c r="Z262" s="207">
        <f t="shared" si="20"/>
        <v>155452.5</v>
      </c>
    </row>
    <row r="263" spans="1:26" s="221" customFormat="1" ht="15" customHeight="1" x14ac:dyDescent="0.25">
      <c r="A263" s="244"/>
      <c r="B263" s="244"/>
      <c r="C263" s="244"/>
      <c r="D263" s="244"/>
      <c r="E263" s="244"/>
      <c r="F263" s="244"/>
      <c r="G263" s="246"/>
      <c r="H263" s="244"/>
      <c r="I263" s="244"/>
      <c r="J263" s="246"/>
      <c r="K263" s="244"/>
      <c r="L263" s="244"/>
      <c r="M263" s="244"/>
      <c r="N263" s="244"/>
      <c r="O263" s="244" t="s">
        <v>47</v>
      </c>
      <c r="P263" s="244">
        <v>157</v>
      </c>
      <c r="Q263" s="244">
        <v>2700</v>
      </c>
      <c r="R263" s="244" t="s">
        <v>48</v>
      </c>
      <c r="S263" s="244"/>
      <c r="T263" s="244" t="s">
        <v>24</v>
      </c>
      <c r="U263" s="244">
        <v>100</v>
      </c>
      <c r="V263" s="205"/>
      <c r="W263" s="205">
        <v>11</v>
      </c>
      <c r="X263" s="206"/>
      <c r="Y263" s="206">
        <f>SUM(Q263*W263)</f>
        <v>29700</v>
      </c>
      <c r="Z263" s="206">
        <f>SUM(Q263*W263)</f>
        <v>29700</v>
      </c>
    </row>
    <row r="264" spans="1:26" s="221" customFormat="1" ht="15" customHeight="1" x14ac:dyDescent="0.25">
      <c r="A264" s="244"/>
      <c r="B264" s="244"/>
      <c r="C264" s="244"/>
      <c r="D264" s="244"/>
      <c r="E264" s="244"/>
      <c r="F264" s="244"/>
      <c r="G264" s="246"/>
      <c r="H264" s="244"/>
      <c r="I264" s="244"/>
      <c r="J264" s="246"/>
      <c r="K264" s="244"/>
      <c r="L264" s="244"/>
      <c r="M264" s="244"/>
      <c r="N264" s="244"/>
      <c r="O264" s="244" t="s">
        <v>47</v>
      </c>
      <c r="P264" s="244">
        <v>157</v>
      </c>
      <c r="Q264" s="244">
        <v>4625</v>
      </c>
      <c r="R264" s="219" t="s">
        <v>683</v>
      </c>
      <c r="S264" s="244"/>
      <c r="T264" s="244" t="s">
        <v>24</v>
      </c>
      <c r="U264" s="244">
        <v>100</v>
      </c>
      <c r="V264" s="243"/>
      <c r="W264" s="243">
        <v>31</v>
      </c>
      <c r="X264" s="206"/>
      <c r="Y264" s="206">
        <f>SUM(Q264*W264)</f>
        <v>143375</v>
      </c>
      <c r="Z264" s="206">
        <f>SUM(Q264*W264)</f>
        <v>143375</v>
      </c>
    </row>
    <row r="265" spans="1:26" s="221" customFormat="1" ht="15" customHeight="1" x14ac:dyDescent="0.25">
      <c r="A265" s="244"/>
      <c r="B265" s="244"/>
      <c r="C265" s="244"/>
      <c r="D265" s="244"/>
      <c r="E265" s="244"/>
      <c r="F265" s="244"/>
      <c r="G265" s="246"/>
      <c r="H265" s="244"/>
      <c r="I265" s="244"/>
      <c r="J265" s="246"/>
      <c r="K265" s="244"/>
      <c r="L265" s="244"/>
      <c r="M265" s="244"/>
      <c r="N265" s="244"/>
      <c r="O265" s="244" t="s">
        <v>47</v>
      </c>
      <c r="P265" s="244">
        <v>157</v>
      </c>
      <c r="Q265" s="244">
        <v>600</v>
      </c>
      <c r="R265" s="244" t="s">
        <v>154</v>
      </c>
      <c r="S265" s="244" t="s">
        <v>155</v>
      </c>
      <c r="T265" s="244" t="s">
        <v>24</v>
      </c>
      <c r="U265" s="244">
        <v>30</v>
      </c>
      <c r="V265" s="243">
        <v>20000</v>
      </c>
      <c r="W265" s="227">
        <v>140</v>
      </c>
      <c r="X265" s="206">
        <f t="shared" si="18"/>
        <v>1200</v>
      </c>
      <c r="Y265" s="206">
        <f t="shared" si="19"/>
        <v>168000</v>
      </c>
      <c r="Z265" s="207">
        <f t="shared" si="20"/>
        <v>117600</v>
      </c>
    </row>
    <row r="266" spans="1:26" s="221" customFormat="1" ht="15" customHeight="1" x14ac:dyDescent="0.25">
      <c r="A266" s="244"/>
      <c r="B266" s="244"/>
      <c r="C266" s="244"/>
      <c r="D266" s="244"/>
      <c r="E266" s="244"/>
      <c r="F266" s="244"/>
      <c r="G266" s="246"/>
      <c r="H266" s="244"/>
      <c r="I266" s="244"/>
      <c r="J266" s="246"/>
      <c r="K266" s="244"/>
      <c r="L266" s="244"/>
      <c r="M266" s="244"/>
      <c r="N266" s="244"/>
      <c r="O266" s="244" t="s">
        <v>47</v>
      </c>
      <c r="P266" s="244">
        <v>157</v>
      </c>
      <c r="Q266" s="244">
        <v>200</v>
      </c>
      <c r="R266" s="244" t="s">
        <v>22</v>
      </c>
      <c r="S266" s="244"/>
      <c r="T266" s="244" t="s">
        <v>24</v>
      </c>
      <c r="U266" s="244">
        <v>60</v>
      </c>
      <c r="V266" s="243">
        <v>25000</v>
      </c>
      <c r="W266" s="227">
        <v>79</v>
      </c>
      <c r="X266" s="206">
        <f t="shared" si="18"/>
        <v>500</v>
      </c>
      <c r="Y266" s="206">
        <f t="shared" si="19"/>
        <v>39500</v>
      </c>
      <c r="Z266" s="207">
        <f t="shared" si="20"/>
        <v>27650</v>
      </c>
    </row>
    <row r="267" spans="1:26" s="221" customFormat="1" ht="15" customHeight="1" x14ac:dyDescent="0.25">
      <c r="A267" s="244"/>
      <c r="B267" s="244"/>
      <c r="C267" s="244"/>
      <c r="D267" s="244"/>
      <c r="E267" s="244"/>
      <c r="F267" s="244"/>
      <c r="G267" s="246"/>
      <c r="H267" s="244"/>
      <c r="I267" s="244"/>
      <c r="J267" s="246"/>
      <c r="K267" s="244"/>
      <c r="L267" s="244"/>
      <c r="M267" s="244"/>
      <c r="N267" s="244"/>
      <c r="O267" s="244" t="s">
        <v>47</v>
      </c>
      <c r="P267" s="244">
        <v>831</v>
      </c>
      <c r="Q267" s="244">
        <v>5585</v>
      </c>
      <c r="R267" s="244" t="s">
        <v>59</v>
      </c>
      <c r="S267" s="244"/>
      <c r="T267" s="244" t="s">
        <v>24</v>
      </c>
      <c r="U267" s="244">
        <v>60</v>
      </c>
      <c r="V267" s="205">
        <v>1900</v>
      </c>
      <c r="W267" s="205">
        <v>390</v>
      </c>
      <c r="X267" s="206">
        <f t="shared" si="18"/>
        <v>1061.1500000000001</v>
      </c>
      <c r="Y267" s="206">
        <f t="shared" si="19"/>
        <v>413848.50000000006</v>
      </c>
      <c r="Z267" s="207">
        <f t="shared" si="20"/>
        <v>289693.95</v>
      </c>
    </row>
    <row r="268" spans="1:26" s="221" customFormat="1" ht="15" customHeight="1" x14ac:dyDescent="0.25">
      <c r="A268" s="244"/>
      <c r="B268" s="244"/>
      <c r="C268" s="244"/>
      <c r="D268" s="244"/>
      <c r="E268" s="244"/>
      <c r="F268" s="244"/>
      <c r="G268" s="246"/>
      <c r="H268" s="244"/>
      <c r="I268" s="244"/>
      <c r="J268" s="246"/>
      <c r="K268" s="244"/>
      <c r="L268" s="244"/>
      <c r="M268" s="244"/>
      <c r="N268" s="244"/>
      <c r="O268" s="244" t="s">
        <v>47</v>
      </c>
      <c r="P268" s="244">
        <v>119</v>
      </c>
      <c r="Q268" s="244">
        <v>1978</v>
      </c>
      <c r="R268" s="244" t="s">
        <v>59</v>
      </c>
      <c r="S268" s="244"/>
      <c r="T268" s="244" t="s">
        <v>24</v>
      </c>
      <c r="U268" s="244">
        <v>60</v>
      </c>
      <c r="V268" s="205">
        <v>1900</v>
      </c>
      <c r="W268" s="205">
        <v>390</v>
      </c>
      <c r="X268" s="206">
        <f t="shared" si="18"/>
        <v>375.82</v>
      </c>
      <c r="Y268" s="206">
        <f t="shared" si="19"/>
        <v>146569.79999999999</v>
      </c>
      <c r="Z268" s="207">
        <f t="shared" si="20"/>
        <v>102598.86</v>
      </c>
    </row>
    <row r="269" spans="1:26" s="221" customFormat="1" ht="15" customHeight="1" x14ac:dyDescent="0.25">
      <c r="A269" s="244"/>
      <c r="B269" s="244"/>
      <c r="C269" s="244"/>
      <c r="D269" s="244"/>
      <c r="E269" s="244"/>
      <c r="F269" s="244"/>
      <c r="G269" s="246"/>
      <c r="H269" s="244"/>
      <c r="I269" s="244"/>
      <c r="J269" s="246"/>
      <c r="K269" s="244"/>
      <c r="L269" s="244"/>
      <c r="M269" s="244"/>
      <c r="N269" s="244"/>
      <c r="O269" s="244" t="s">
        <v>47</v>
      </c>
      <c r="P269" s="244">
        <v>158</v>
      </c>
      <c r="Q269" s="244">
        <v>5204</v>
      </c>
      <c r="R269" s="244" t="s">
        <v>85</v>
      </c>
      <c r="S269" s="244"/>
      <c r="T269" s="244" t="s">
        <v>24</v>
      </c>
      <c r="U269" s="244">
        <v>60</v>
      </c>
      <c r="V269" s="234">
        <v>5000</v>
      </c>
      <c r="W269" s="227">
        <v>11</v>
      </c>
      <c r="X269" s="206">
        <f t="shared" si="18"/>
        <v>2602</v>
      </c>
      <c r="Y269" s="206">
        <f t="shared" si="19"/>
        <v>28622</v>
      </c>
      <c r="Z269" s="207">
        <f t="shared" si="20"/>
        <v>20035.400000000001</v>
      </c>
    </row>
    <row r="270" spans="1:26" s="94" customFormat="1" ht="15" customHeight="1" x14ac:dyDescent="0.25">
      <c r="A270" s="96">
        <v>37</v>
      </c>
      <c r="B270" s="96" t="s">
        <v>288</v>
      </c>
      <c r="C270" s="96" t="s">
        <v>62</v>
      </c>
      <c r="D270" s="96" t="s">
        <v>52</v>
      </c>
      <c r="E270" s="96" t="s">
        <v>281</v>
      </c>
      <c r="F270" s="96" t="s">
        <v>289</v>
      </c>
      <c r="G270" s="97">
        <v>2905980450058</v>
      </c>
      <c r="H270" s="96" t="s">
        <v>290</v>
      </c>
      <c r="I270" s="96" t="s">
        <v>55</v>
      </c>
      <c r="J270" s="97">
        <v>4324845273322490</v>
      </c>
      <c r="K270" s="96" t="s">
        <v>291</v>
      </c>
      <c r="L270" s="96"/>
      <c r="M270" s="96" t="s">
        <v>292</v>
      </c>
      <c r="N270" s="96" t="s">
        <v>67</v>
      </c>
      <c r="O270" s="96" t="s">
        <v>47</v>
      </c>
      <c r="P270" s="96">
        <v>778</v>
      </c>
      <c r="Q270" s="96">
        <v>3500</v>
      </c>
      <c r="R270" s="96" t="s">
        <v>19</v>
      </c>
      <c r="S270" s="96"/>
      <c r="T270" s="96" t="s">
        <v>24</v>
      </c>
      <c r="U270" s="96">
        <v>100</v>
      </c>
      <c r="V270" s="175">
        <v>17500</v>
      </c>
      <c r="W270" s="175">
        <v>47</v>
      </c>
      <c r="X270" s="176">
        <f t="shared" si="18"/>
        <v>6125</v>
      </c>
      <c r="Y270" s="176">
        <f t="shared" si="19"/>
        <v>287875</v>
      </c>
      <c r="Z270" s="177">
        <f t="shared" si="20"/>
        <v>201512.5</v>
      </c>
    </row>
    <row r="271" spans="1:26" s="94" customFormat="1" ht="15" customHeight="1" x14ac:dyDescent="0.25">
      <c r="A271" s="96"/>
      <c r="B271" s="96"/>
      <c r="C271" s="96"/>
      <c r="D271" s="96"/>
      <c r="E271" s="96"/>
      <c r="F271" s="96"/>
      <c r="G271" s="97"/>
      <c r="H271" s="96"/>
      <c r="I271" s="96"/>
      <c r="J271" s="97"/>
      <c r="K271" s="96"/>
      <c r="L271" s="96"/>
      <c r="M271" s="96"/>
      <c r="N271" s="96"/>
      <c r="O271" s="96" t="s">
        <v>47</v>
      </c>
      <c r="P271" s="96">
        <v>778</v>
      </c>
      <c r="Q271" s="96">
        <v>3500</v>
      </c>
      <c r="R271" s="96" t="s">
        <v>48</v>
      </c>
      <c r="S271" s="96"/>
      <c r="T271" s="96" t="s">
        <v>24</v>
      </c>
      <c r="U271" s="96">
        <v>100</v>
      </c>
      <c r="V271" s="175"/>
      <c r="W271" s="175">
        <v>11</v>
      </c>
      <c r="X271" s="176"/>
      <c r="Y271" s="176">
        <f>SUM(Q271*W271)</f>
        <v>38500</v>
      </c>
      <c r="Z271" s="176">
        <f>SUM(Q271*W271)</f>
        <v>38500</v>
      </c>
    </row>
    <row r="272" spans="1:26" s="94" customFormat="1" ht="15" customHeight="1" x14ac:dyDescent="0.25">
      <c r="A272" s="96"/>
      <c r="B272" s="96"/>
      <c r="C272" s="96"/>
      <c r="D272" s="96"/>
      <c r="E272" s="96"/>
      <c r="F272" s="96"/>
      <c r="G272" s="97"/>
      <c r="H272" s="96"/>
      <c r="I272" s="96"/>
      <c r="J272" s="97"/>
      <c r="K272" s="96"/>
      <c r="L272" s="96"/>
      <c r="M272" s="96"/>
      <c r="N272" s="96"/>
      <c r="O272" s="96" t="s">
        <v>47</v>
      </c>
      <c r="P272" s="96">
        <v>778</v>
      </c>
      <c r="Q272" s="96">
        <v>2000</v>
      </c>
      <c r="R272" s="96" t="s">
        <v>154</v>
      </c>
      <c r="S272" s="96" t="s">
        <v>155</v>
      </c>
      <c r="T272" s="96" t="s">
        <v>24</v>
      </c>
      <c r="U272" s="96">
        <v>30</v>
      </c>
      <c r="V272" s="165">
        <v>20000</v>
      </c>
      <c r="W272" s="179">
        <v>140</v>
      </c>
      <c r="X272" s="176">
        <f t="shared" si="18"/>
        <v>4000</v>
      </c>
      <c r="Y272" s="176">
        <f t="shared" si="19"/>
        <v>560000</v>
      </c>
      <c r="Z272" s="177">
        <f t="shared" si="20"/>
        <v>392000</v>
      </c>
    </row>
    <row r="273" spans="1:26" s="94" customFormat="1" ht="15" customHeight="1" x14ac:dyDescent="0.25">
      <c r="A273" s="96"/>
      <c r="B273" s="96"/>
      <c r="C273" s="96"/>
      <c r="D273" s="96"/>
      <c r="E273" s="96"/>
      <c r="F273" s="96"/>
      <c r="G273" s="97"/>
      <c r="H273" s="96"/>
      <c r="I273" s="96"/>
      <c r="J273" s="97"/>
      <c r="K273" s="96"/>
      <c r="L273" s="96"/>
      <c r="M273" s="96"/>
      <c r="N273" s="96"/>
      <c r="O273" s="96" t="s">
        <v>47</v>
      </c>
      <c r="P273" s="96">
        <v>778</v>
      </c>
      <c r="Q273" s="96">
        <v>2000</v>
      </c>
      <c r="R273" s="96" t="s">
        <v>48</v>
      </c>
      <c r="S273" s="96"/>
      <c r="T273" s="96" t="s">
        <v>24</v>
      </c>
      <c r="U273" s="96">
        <v>30</v>
      </c>
      <c r="V273" s="175"/>
      <c r="W273" s="175">
        <v>11</v>
      </c>
      <c r="X273" s="176"/>
      <c r="Y273" s="176">
        <f>SUM(Q273*W273)</f>
        <v>22000</v>
      </c>
      <c r="Z273" s="176">
        <f>SUM(Q273*W273)</f>
        <v>22000</v>
      </c>
    </row>
    <row r="274" spans="1:26" s="94" customFormat="1" ht="15" customHeight="1" x14ac:dyDescent="0.25">
      <c r="A274" s="96"/>
      <c r="B274" s="96"/>
      <c r="C274" s="96"/>
      <c r="D274" s="96"/>
      <c r="E274" s="96"/>
      <c r="F274" s="96"/>
      <c r="G274" s="97"/>
      <c r="H274" s="96"/>
      <c r="I274" s="96"/>
      <c r="J274" s="97"/>
      <c r="K274" s="96"/>
      <c r="L274" s="96"/>
      <c r="M274" s="96"/>
      <c r="N274" s="96"/>
      <c r="O274" s="96" t="s">
        <v>47</v>
      </c>
      <c r="P274" s="96">
        <v>459</v>
      </c>
      <c r="Q274" s="96">
        <v>1750</v>
      </c>
      <c r="R274" s="96" t="s">
        <v>77</v>
      </c>
      <c r="S274" s="96"/>
      <c r="T274" s="96" t="s">
        <v>24</v>
      </c>
      <c r="U274" s="96">
        <v>60</v>
      </c>
      <c r="V274" s="165">
        <v>4000</v>
      </c>
      <c r="W274" s="179">
        <v>9</v>
      </c>
      <c r="X274" s="176">
        <f t="shared" si="18"/>
        <v>700</v>
      </c>
      <c r="Y274" s="176">
        <f t="shared" si="19"/>
        <v>6300</v>
      </c>
      <c r="Z274" s="177">
        <f t="shared" si="20"/>
        <v>4410</v>
      </c>
    </row>
    <row r="275" spans="1:26" s="94" customFormat="1" ht="15" customHeight="1" x14ac:dyDescent="0.25">
      <c r="A275" s="96"/>
      <c r="B275" s="96"/>
      <c r="C275" s="96"/>
      <c r="D275" s="96"/>
      <c r="E275" s="96"/>
      <c r="F275" s="96"/>
      <c r="G275" s="97"/>
      <c r="H275" s="96"/>
      <c r="I275" s="96"/>
      <c r="J275" s="97"/>
      <c r="K275" s="96"/>
      <c r="L275" s="96"/>
      <c r="M275" s="96"/>
      <c r="N275" s="96"/>
      <c r="O275" s="96" t="s">
        <v>47</v>
      </c>
      <c r="P275" s="96">
        <v>620</v>
      </c>
      <c r="Q275" s="96">
        <v>4660</v>
      </c>
      <c r="R275" s="96" t="s">
        <v>77</v>
      </c>
      <c r="S275" s="96"/>
      <c r="T275" s="96" t="s">
        <v>24</v>
      </c>
      <c r="U275" s="96">
        <v>60</v>
      </c>
      <c r="V275" s="165">
        <v>4000</v>
      </c>
      <c r="W275" s="179">
        <v>9</v>
      </c>
      <c r="X275" s="176">
        <f t="shared" si="18"/>
        <v>1864</v>
      </c>
      <c r="Y275" s="176">
        <f t="shared" si="19"/>
        <v>16776</v>
      </c>
      <c r="Z275" s="177">
        <f t="shared" si="20"/>
        <v>11743.2</v>
      </c>
    </row>
    <row r="276" spans="1:26" s="94" customFormat="1" ht="15" customHeight="1" x14ac:dyDescent="0.25">
      <c r="A276" s="96"/>
      <c r="B276" s="96"/>
      <c r="C276" s="96"/>
      <c r="D276" s="96"/>
      <c r="E276" s="96"/>
      <c r="F276" s="96"/>
      <c r="G276" s="97"/>
      <c r="H276" s="96"/>
      <c r="I276" s="96"/>
      <c r="J276" s="97"/>
      <c r="K276" s="96"/>
      <c r="L276" s="96"/>
      <c r="M276" s="96"/>
      <c r="N276" s="96"/>
      <c r="O276" s="96" t="s">
        <v>47</v>
      </c>
      <c r="P276" s="96">
        <v>371</v>
      </c>
      <c r="Q276" s="96">
        <v>2660</v>
      </c>
      <c r="R276" s="96" t="s">
        <v>77</v>
      </c>
      <c r="S276" s="96"/>
      <c r="T276" s="96" t="s">
        <v>24</v>
      </c>
      <c r="U276" s="96">
        <v>60</v>
      </c>
      <c r="V276" s="165">
        <v>4000</v>
      </c>
      <c r="W276" s="179">
        <v>9</v>
      </c>
      <c r="X276" s="176">
        <f t="shared" si="18"/>
        <v>1064</v>
      </c>
      <c r="Y276" s="176">
        <f t="shared" si="19"/>
        <v>9576</v>
      </c>
      <c r="Z276" s="177">
        <f t="shared" si="20"/>
        <v>6703.2</v>
      </c>
    </row>
    <row r="277" spans="1:26" s="94" customFormat="1" ht="15" customHeight="1" x14ac:dyDescent="0.25">
      <c r="A277" s="96"/>
      <c r="B277" s="96"/>
      <c r="C277" s="96"/>
      <c r="D277" s="96"/>
      <c r="E277" s="96"/>
      <c r="F277" s="96"/>
      <c r="G277" s="97"/>
      <c r="H277" s="96"/>
      <c r="I277" s="96"/>
      <c r="J277" s="97"/>
      <c r="K277" s="96"/>
      <c r="L277" s="96"/>
      <c r="M277" s="96"/>
      <c r="N277" s="96"/>
      <c r="O277" s="96" t="s">
        <v>188</v>
      </c>
      <c r="P277" s="96">
        <v>2429</v>
      </c>
      <c r="Q277" s="96">
        <v>5245</v>
      </c>
      <c r="R277" s="96" t="s">
        <v>26</v>
      </c>
      <c r="S277" s="96"/>
      <c r="T277" s="96" t="s">
        <v>24</v>
      </c>
      <c r="U277" s="96">
        <v>100</v>
      </c>
      <c r="V277" s="178">
        <v>23500</v>
      </c>
      <c r="W277" s="179">
        <v>19</v>
      </c>
      <c r="X277" s="176">
        <f t="shared" si="18"/>
        <v>12325.75</v>
      </c>
      <c r="Y277" s="176">
        <f t="shared" si="19"/>
        <v>234189.25</v>
      </c>
      <c r="Z277" s="177">
        <f t="shared" si="20"/>
        <v>163932.47500000001</v>
      </c>
    </row>
    <row r="278" spans="1:26" s="94" customFormat="1" ht="15" customHeight="1" x14ac:dyDescent="0.25">
      <c r="A278" s="96"/>
      <c r="B278" s="96"/>
      <c r="C278" s="96"/>
      <c r="D278" s="96"/>
      <c r="E278" s="96"/>
      <c r="F278" s="96"/>
      <c r="G278" s="97"/>
      <c r="H278" s="96"/>
      <c r="I278" s="96"/>
      <c r="J278" s="97"/>
      <c r="K278" s="96"/>
      <c r="L278" s="96"/>
      <c r="M278" s="96"/>
      <c r="N278" s="96"/>
      <c r="O278" s="96" t="s">
        <v>188</v>
      </c>
      <c r="P278" s="96">
        <v>2429</v>
      </c>
      <c r="Q278" s="96">
        <v>5245</v>
      </c>
      <c r="R278" s="96" t="s">
        <v>48</v>
      </c>
      <c r="S278" s="96"/>
      <c r="T278" s="96" t="s">
        <v>24</v>
      </c>
      <c r="U278" s="96">
        <v>100</v>
      </c>
      <c r="V278" s="175"/>
      <c r="W278" s="175">
        <v>11</v>
      </c>
      <c r="X278" s="176"/>
      <c r="Y278" s="176">
        <f>SUM(Q278*W278)</f>
        <v>57695</v>
      </c>
      <c r="Z278" s="176">
        <f>SUM(Q278*W278)</f>
        <v>57695</v>
      </c>
    </row>
    <row r="279" spans="1:26" s="221" customFormat="1" ht="15" customHeight="1" x14ac:dyDescent="0.25">
      <c r="A279" s="244">
        <v>38</v>
      </c>
      <c r="B279" s="244" t="s">
        <v>293</v>
      </c>
      <c r="C279" s="244" t="s">
        <v>39</v>
      </c>
      <c r="D279" s="244" t="s">
        <v>52</v>
      </c>
      <c r="E279" s="244" t="s">
        <v>294</v>
      </c>
      <c r="F279" s="244" t="s">
        <v>192</v>
      </c>
      <c r="G279" s="246">
        <v>2506952450008</v>
      </c>
      <c r="H279" s="244" t="s">
        <v>295</v>
      </c>
      <c r="I279" s="244" t="s">
        <v>55</v>
      </c>
      <c r="J279" s="246" t="s">
        <v>296</v>
      </c>
      <c r="K279" s="244" t="s">
        <v>130</v>
      </c>
      <c r="L279" s="244"/>
      <c r="M279" s="244" t="s">
        <v>297</v>
      </c>
      <c r="N279" s="244" t="s">
        <v>124</v>
      </c>
      <c r="O279" s="244" t="s">
        <v>61</v>
      </c>
      <c r="P279" s="244" t="s">
        <v>298</v>
      </c>
      <c r="Q279" s="244">
        <v>2964</v>
      </c>
      <c r="R279" s="244" t="s">
        <v>238</v>
      </c>
      <c r="S279" s="244"/>
      <c r="T279" s="244" t="s">
        <v>24</v>
      </c>
      <c r="U279" s="244">
        <v>60</v>
      </c>
      <c r="V279" s="243">
        <v>1330</v>
      </c>
      <c r="W279" s="243">
        <v>10</v>
      </c>
      <c r="X279" s="206">
        <f t="shared" si="18"/>
        <v>394.21199999999999</v>
      </c>
      <c r="Y279" s="206">
        <f t="shared" si="19"/>
        <v>3942.12</v>
      </c>
      <c r="Z279" s="207">
        <f t="shared" si="20"/>
        <v>2759.4839999999995</v>
      </c>
    </row>
    <row r="280" spans="1:26" s="221" customFormat="1" ht="15" customHeight="1" x14ac:dyDescent="0.25">
      <c r="A280" s="244"/>
      <c r="B280" s="244"/>
      <c r="C280" s="244"/>
      <c r="D280" s="244"/>
      <c r="E280" s="244"/>
      <c r="F280" s="244"/>
      <c r="G280" s="246"/>
      <c r="H280" s="244"/>
      <c r="I280" s="244"/>
      <c r="J280" s="246"/>
      <c r="K280" s="244"/>
      <c r="L280" s="244"/>
      <c r="M280" s="244"/>
      <c r="N280" s="244"/>
      <c r="O280" s="244" t="s">
        <v>61</v>
      </c>
      <c r="P280" s="244" t="s">
        <v>299</v>
      </c>
      <c r="Q280" s="244">
        <v>7836</v>
      </c>
      <c r="R280" s="244" t="s">
        <v>26</v>
      </c>
      <c r="S280" s="244"/>
      <c r="T280" s="244" t="s">
        <v>24</v>
      </c>
      <c r="U280" s="244">
        <v>100</v>
      </c>
      <c r="V280" s="234">
        <v>23500</v>
      </c>
      <c r="W280" s="227">
        <v>19</v>
      </c>
      <c r="X280" s="206">
        <f t="shared" si="18"/>
        <v>18414.599999999999</v>
      </c>
      <c r="Y280" s="206">
        <f t="shared" si="19"/>
        <v>349877.39999999997</v>
      </c>
      <c r="Z280" s="207">
        <f t="shared" si="20"/>
        <v>244914.17999999996</v>
      </c>
    </row>
    <row r="281" spans="1:26" s="221" customFormat="1" ht="15" customHeight="1" x14ac:dyDescent="0.25">
      <c r="A281" s="244"/>
      <c r="B281" s="244"/>
      <c r="C281" s="244"/>
      <c r="D281" s="244"/>
      <c r="E281" s="244"/>
      <c r="F281" s="244"/>
      <c r="G281" s="246"/>
      <c r="H281" s="244"/>
      <c r="I281" s="244"/>
      <c r="J281" s="246"/>
      <c r="K281" s="244"/>
      <c r="L281" s="244"/>
      <c r="M281" s="244"/>
      <c r="N281" s="244"/>
      <c r="O281" s="244" t="s">
        <v>61</v>
      </c>
      <c r="P281" s="244" t="s">
        <v>299</v>
      </c>
      <c r="Q281" s="244">
        <v>7836</v>
      </c>
      <c r="R281" s="244" t="s">
        <v>48</v>
      </c>
      <c r="S281" s="244"/>
      <c r="T281" s="244" t="s">
        <v>24</v>
      </c>
      <c r="U281" s="244">
        <v>100</v>
      </c>
      <c r="V281" s="205"/>
      <c r="W281" s="205">
        <v>11</v>
      </c>
      <c r="X281" s="206"/>
      <c r="Y281" s="206">
        <f>SUM(Q281*W281)</f>
        <v>86196</v>
      </c>
      <c r="Z281" s="206">
        <f>SUM(Q281*W281)</f>
        <v>86196</v>
      </c>
    </row>
    <row r="282" spans="1:26" s="221" customFormat="1" ht="15" customHeight="1" x14ac:dyDescent="0.25">
      <c r="A282" s="244"/>
      <c r="B282" s="244"/>
      <c r="C282" s="244"/>
      <c r="D282" s="244"/>
      <c r="E282" s="244"/>
      <c r="F282" s="244"/>
      <c r="G282" s="246"/>
      <c r="H282" s="244"/>
      <c r="I282" s="244"/>
      <c r="J282" s="246"/>
      <c r="K282" s="244"/>
      <c r="L282" s="244"/>
      <c r="M282" s="244"/>
      <c r="N282" s="244"/>
      <c r="O282" s="244" t="s">
        <v>61</v>
      </c>
      <c r="P282" s="244" t="s">
        <v>300</v>
      </c>
      <c r="Q282" s="244">
        <v>2583</v>
      </c>
      <c r="R282" s="244" t="s">
        <v>26</v>
      </c>
      <c r="S282" s="244"/>
      <c r="T282" s="244" t="s">
        <v>24</v>
      </c>
      <c r="U282" s="244">
        <v>100</v>
      </c>
      <c r="V282" s="234">
        <v>23500</v>
      </c>
      <c r="W282" s="227">
        <v>19</v>
      </c>
      <c r="X282" s="206">
        <f t="shared" si="18"/>
        <v>6070.05</v>
      </c>
      <c r="Y282" s="206">
        <f t="shared" si="19"/>
        <v>115330.95</v>
      </c>
      <c r="Z282" s="207">
        <f t="shared" si="20"/>
        <v>80731.664999999994</v>
      </c>
    </row>
    <row r="283" spans="1:26" s="221" customFormat="1" ht="15" customHeight="1" x14ac:dyDescent="0.25">
      <c r="A283" s="244"/>
      <c r="B283" s="244"/>
      <c r="C283" s="244"/>
      <c r="D283" s="244"/>
      <c r="E283" s="244"/>
      <c r="F283" s="244"/>
      <c r="G283" s="246"/>
      <c r="H283" s="244"/>
      <c r="I283" s="244"/>
      <c r="J283" s="246"/>
      <c r="K283" s="244"/>
      <c r="L283" s="244"/>
      <c r="M283" s="244"/>
      <c r="N283" s="244"/>
      <c r="O283" s="244" t="s">
        <v>61</v>
      </c>
      <c r="P283" s="244" t="s">
        <v>300</v>
      </c>
      <c r="Q283" s="244">
        <v>2583</v>
      </c>
      <c r="R283" s="244" t="s">
        <v>48</v>
      </c>
      <c r="S283" s="244"/>
      <c r="T283" s="244" t="s">
        <v>24</v>
      </c>
      <c r="U283" s="244">
        <v>100</v>
      </c>
      <c r="V283" s="205"/>
      <c r="W283" s="205">
        <v>11</v>
      </c>
      <c r="X283" s="206"/>
      <c r="Y283" s="206">
        <f>SUM(Q283*W283)</f>
        <v>28413</v>
      </c>
      <c r="Z283" s="206">
        <f>SUM(Q283*W283)</f>
        <v>28413</v>
      </c>
    </row>
    <row r="284" spans="1:26" s="221" customFormat="1" ht="15" customHeight="1" x14ac:dyDescent="0.25">
      <c r="A284" s="244"/>
      <c r="B284" s="244"/>
      <c r="C284" s="244"/>
      <c r="D284" s="244"/>
      <c r="E284" s="244"/>
      <c r="F284" s="244"/>
      <c r="G284" s="246"/>
      <c r="H284" s="244"/>
      <c r="I284" s="244"/>
      <c r="J284" s="246"/>
      <c r="K284" s="244"/>
      <c r="L284" s="244"/>
      <c r="M284" s="244"/>
      <c r="N284" s="244"/>
      <c r="O284" s="244" t="s">
        <v>61</v>
      </c>
      <c r="P284" s="244">
        <v>331</v>
      </c>
      <c r="Q284" s="244">
        <v>2975</v>
      </c>
      <c r="R284" s="244" t="s">
        <v>26</v>
      </c>
      <c r="S284" s="244"/>
      <c r="T284" s="244" t="s">
        <v>24</v>
      </c>
      <c r="U284" s="244">
        <v>100</v>
      </c>
      <c r="V284" s="234">
        <v>23500</v>
      </c>
      <c r="W284" s="227">
        <v>19</v>
      </c>
      <c r="X284" s="206">
        <f t="shared" si="18"/>
        <v>6991.25</v>
      </c>
      <c r="Y284" s="206">
        <f t="shared" si="19"/>
        <v>132833.75</v>
      </c>
      <c r="Z284" s="207">
        <f t="shared" si="20"/>
        <v>92983.625</v>
      </c>
    </row>
    <row r="285" spans="1:26" s="221" customFormat="1" ht="15" customHeight="1" x14ac:dyDescent="0.25">
      <c r="A285" s="244"/>
      <c r="B285" s="244"/>
      <c r="C285" s="244"/>
      <c r="D285" s="244"/>
      <c r="E285" s="244"/>
      <c r="F285" s="244"/>
      <c r="G285" s="246"/>
      <c r="H285" s="244"/>
      <c r="I285" s="244"/>
      <c r="J285" s="246"/>
      <c r="K285" s="244"/>
      <c r="L285" s="244"/>
      <c r="M285" s="244"/>
      <c r="N285" s="244"/>
      <c r="O285" s="244" t="s">
        <v>61</v>
      </c>
      <c r="P285" s="244">
        <v>331</v>
      </c>
      <c r="Q285" s="244">
        <v>2975</v>
      </c>
      <c r="R285" s="244" t="s">
        <v>48</v>
      </c>
      <c r="S285" s="244"/>
      <c r="T285" s="244" t="s">
        <v>24</v>
      </c>
      <c r="U285" s="244">
        <v>100</v>
      </c>
      <c r="V285" s="205"/>
      <c r="W285" s="205">
        <v>11</v>
      </c>
      <c r="X285" s="206"/>
      <c r="Y285" s="206">
        <f>SUM(Q285*W285)</f>
        <v>32725</v>
      </c>
      <c r="Z285" s="206">
        <f>SUM(Q285*W285)</f>
        <v>32725</v>
      </c>
    </row>
    <row r="286" spans="1:26" s="221" customFormat="1" ht="15" customHeight="1" x14ac:dyDescent="0.25">
      <c r="A286" s="244"/>
      <c r="B286" s="244"/>
      <c r="C286" s="244"/>
      <c r="D286" s="244"/>
      <c r="E286" s="244"/>
      <c r="F286" s="244"/>
      <c r="G286" s="246"/>
      <c r="H286" s="244"/>
      <c r="I286" s="244"/>
      <c r="J286" s="246"/>
      <c r="K286" s="244"/>
      <c r="L286" s="244"/>
      <c r="M286" s="244"/>
      <c r="N286" s="244"/>
      <c r="O286" s="244" t="s">
        <v>61</v>
      </c>
      <c r="P286" s="244">
        <v>811</v>
      </c>
      <c r="Q286" s="244">
        <v>1853</v>
      </c>
      <c r="R286" s="244" t="s">
        <v>77</v>
      </c>
      <c r="S286" s="244"/>
      <c r="T286" s="244" t="s">
        <v>24</v>
      </c>
      <c r="U286" s="244">
        <v>60</v>
      </c>
      <c r="V286" s="243">
        <v>4000</v>
      </c>
      <c r="W286" s="227">
        <v>9</v>
      </c>
      <c r="X286" s="206">
        <f t="shared" si="18"/>
        <v>741.2</v>
      </c>
      <c r="Y286" s="206">
        <f t="shared" si="19"/>
        <v>6670.8</v>
      </c>
      <c r="Z286" s="207">
        <f t="shared" si="20"/>
        <v>4669.5600000000004</v>
      </c>
    </row>
    <row r="287" spans="1:26" s="221" customFormat="1" ht="15" customHeight="1" x14ac:dyDescent="0.25">
      <c r="A287" s="244"/>
      <c r="B287" s="244"/>
      <c r="C287" s="244"/>
      <c r="D287" s="244"/>
      <c r="E287" s="244"/>
      <c r="F287" s="244"/>
      <c r="G287" s="246"/>
      <c r="H287" s="244"/>
      <c r="I287" s="244"/>
      <c r="J287" s="246"/>
      <c r="K287" s="244"/>
      <c r="L287" s="244"/>
      <c r="M287" s="244"/>
      <c r="N287" s="244"/>
      <c r="O287" s="244" t="s">
        <v>61</v>
      </c>
      <c r="P287" s="244">
        <v>817</v>
      </c>
      <c r="Q287" s="244">
        <v>1741</v>
      </c>
      <c r="R287" s="244" t="s">
        <v>77</v>
      </c>
      <c r="S287" s="244"/>
      <c r="T287" s="244" t="s">
        <v>24</v>
      </c>
      <c r="U287" s="244">
        <v>60</v>
      </c>
      <c r="V287" s="243">
        <v>4000</v>
      </c>
      <c r="W287" s="227">
        <v>9</v>
      </c>
      <c r="X287" s="206">
        <f t="shared" si="18"/>
        <v>696.4</v>
      </c>
      <c r="Y287" s="206">
        <f t="shared" si="19"/>
        <v>6267.5999999999995</v>
      </c>
      <c r="Z287" s="207">
        <f t="shared" si="20"/>
        <v>4387.32</v>
      </c>
    </row>
    <row r="288" spans="1:26" s="221" customFormat="1" ht="15" customHeight="1" x14ac:dyDescent="0.25">
      <c r="A288" s="244"/>
      <c r="B288" s="244"/>
      <c r="C288" s="244"/>
      <c r="D288" s="244"/>
      <c r="E288" s="244"/>
      <c r="F288" s="244"/>
      <c r="G288" s="246"/>
      <c r="H288" s="244"/>
      <c r="I288" s="244"/>
      <c r="J288" s="246"/>
      <c r="K288" s="244"/>
      <c r="L288" s="244"/>
      <c r="M288" s="244"/>
      <c r="N288" s="244"/>
      <c r="O288" s="244" t="s">
        <v>61</v>
      </c>
      <c r="P288" s="244">
        <v>329</v>
      </c>
      <c r="Q288" s="244">
        <v>2934</v>
      </c>
      <c r="R288" s="244" t="s">
        <v>238</v>
      </c>
      <c r="S288" s="244"/>
      <c r="T288" s="244" t="s">
        <v>24</v>
      </c>
      <c r="U288" s="244">
        <v>100</v>
      </c>
      <c r="V288" s="243">
        <v>1330</v>
      </c>
      <c r="W288" s="243">
        <v>10</v>
      </c>
      <c r="X288" s="206">
        <f t="shared" si="18"/>
        <v>390.22199999999998</v>
      </c>
      <c r="Y288" s="206">
        <f t="shared" si="19"/>
        <v>3902.22</v>
      </c>
      <c r="Z288" s="207">
        <f t="shared" si="20"/>
        <v>2731.5539999999996</v>
      </c>
    </row>
    <row r="289" spans="1:26" s="221" customFormat="1" ht="15" customHeight="1" x14ac:dyDescent="0.25">
      <c r="A289" s="244"/>
      <c r="B289" s="244"/>
      <c r="C289" s="244"/>
      <c r="D289" s="244"/>
      <c r="E289" s="244"/>
      <c r="F289" s="244"/>
      <c r="G289" s="246"/>
      <c r="H289" s="244"/>
      <c r="I289" s="244"/>
      <c r="J289" s="246"/>
      <c r="K289" s="244"/>
      <c r="L289" s="244"/>
      <c r="M289" s="244"/>
      <c r="N289" s="244"/>
      <c r="O289" s="244" t="s">
        <v>61</v>
      </c>
      <c r="P289" s="244">
        <v>333</v>
      </c>
      <c r="Q289" s="244">
        <v>2912</v>
      </c>
      <c r="R289" s="244" t="s">
        <v>26</v>
      </c>
      <c r="S289" s="244"/>
      <c r="T289" s="244" t="s">
        <v>24</v>
      </c>
      <c r="U289" s="244">
        <v>100</v>
      </c>
      <c r="V289" s="234">
        <v>23500</v>
      </c>
      <c r="W289" s="227">
        <v>19</v>
      </c>
      <c r="X289" s="206">
        <f t="shared" si="18"/>
        <v>6843.2</v>
      </c>
      <c r="Y289" s="206">
        <f t="shared" si="19"/>
        <v>130020.8</v>
      </c>
      <c r="Z289" s="207">
        <f t="shared" si="20"/>
        <v>91014.56</v>
      </c>
    </row>
    <row r="290" spans="1:26" s="221" customFormat="1" ht="15" customHeight="1" x14ac:dyDescent="0.25">
      <c r="A290" s="244"/>
      <c r="B290" s="244"/>
      <c r="C290" s="244"/>
      <c r="D290" s="244"/>
      <c r="E290" s="244"/>
      <c r="F290" s="244"/>
      <c r="G290" s="246"/>
      <c r="H290" s="244"/>
      <c r="I290" s="244"/>
      <c r="J290" s="246"/>
      <c r="K290" s="244"/>
      <c r="L290" s="244"/>
      <c r="M290" s="244"/>
      <c r="N290" s="244"/>
      <c r="O290" s="244" t="s">
        <v>61</v>
      </c>
      <c r="P290" s="244">
        <v>333</v>
      </c>
      <c r="Q290" s="244">
        <v>2912</v>
      </c>
      <c r="R290" s="244" t="s">
        <v>48</v>
      </c>
      <c r="S290" s="244"/>
      <c r="T290" s="244" t="s">
        <v>24</v>
      </c>
      <c r="U290" s="244">
        <v>100</v>
      </c>
      <c r="V290" s="205"/>
      <c r="W290" s="205">
        <v>11</v>
      </c>
      <c r="X290" s="206"/>
      <c r="Y290" s="206">
        <f>SUM(Q290*W290)</f>
        <v>32032</v>
      </c>
      <c r="Z290" s="206">
        <f>SUM(Q290*W290)</f>
        <v>32032</v>
      </c>
    </row>
    <row r="291" spans="1:26" s="94" customFormat="1" ht="15" customHeight="1" x14ac:dyDescent="0.25">
      <c r="A291" s="96">
        <v>39</v>
      </c>
      <c r="B291" s="96" t="s">
        <v>301</v>
      </c>
      <c r="C291" s="96" t="s">
        <v>39</v>
      </c>
      <c r="D291" s="96" t="s">
        <v>52</v>
      </c>
      <c r="E291" s="96" t="s">
        <v>294</v>
      </c>
      <c r="F291" s="96" t="s">
        <v>192</v>
      </c>
      <c r="G291" s="97">
        <v>2506952450008</v>
      </c>
      <c r="H291" s="96" t="s">
        <v>295</v>
      </c>
      <c r="I291" s="96" t="s">
        <v>55</v>
      </c>
      <c r="J291" s="97" t="s">
        <v>296</v>
      </c>
      <c r="K291" s="96" t="s">
        <v>130</v>
      </c>
      <c r="L291" s="96"/>
      <c r="M291" s="96" t="s">
        <v>297</v>
      </c>
      <c r="N291" s="96" t="s">
        <v>124</v>
      </c>
      <c r="O291" s="96" t="s">
        <v>61</v>
      </c>
      <c r="P291" s="96">
        <v>295</v>
      </c>
      <c r="Q291" s="96">
        <v>1945</v>
      </c>
      <c r="R291" s="96" t="s">
        <v>85</v>
      </c>
      <c r="S291" s="96"/>
      <c r="T291" s="96" t="s">
        <v>24</v>
      </c>
      <c r="U291" s="96">
        <v>60</v>
      </c>
      <c r="V291" s="178">
        <v>5000</v>
      </c>
      <c r="W291" s="179">
        <v>11</v>
      </c>
      <c r="X291" s="176">
        <f t="shared" si="18"/>
        <v>972.5</v>
      </c>
      <c r="Y291" s="176">
        <f t="shared" si="19"/>
        <v>10697.5</v>
      </c>
      <c r="Z291" s="177">
        <f t="shared" si="20"/>
        <v>7488.25</v>
      </c>
    </row>
    <row r="292" spans="1:26" s="94" customFormat="1" ht="15" customHeight="1" x14ac:dyDescent="0.25">
      <c r="A292" s="96"/>
      <c r="B292" s="96"/>
      <c r="C292" s="96"/>
      <c r="D292" s="96"/>
      <c r="E292" s="96"/>
      <c r="F292" s="96"/>
      <c r="G292" s="97"/>
      <c r="H292" s="96"/>
      <c r="I292" s="96"/>
      <c r="J292" s="97"/>
      <c r="K292" s="96"/>
      <c r="L292" s="96"/>
      <c r="M292" s="96"/>
      <c r="N292" s="96"/>
      <c r="O292" s="96" t="s">
        <v>61</v>
      </c>
      <c r="P292" s="96" t="s">
        <v>302</v>
      </c>
      <c r="Q292" s="96">
        <v>2698</v>
      </c>
      <c r="R292" s="96" t="s">
        <v>26</v>
      </c>
      <c r="S292" s="96"/>
      <c r="T292" s="96" t="s">
        <v>24</v>
      </c>
      <c r="U292" s="96">
        <v>100</v>
      </c>
      <c r="V292" s="178">
        <v>23500</v>
      </c>
      <c r="W292" s="179">
        <v>19</v>
      </c>
      <c r="X292" s="176">
        <f t="shared" si="18"/>
        <v>6340.3</v>
      </c>
      <c r="Y292" s="176">
        <f t="shared" si="19"/>
        <v>120465.7</v>
      </c>
      <c r="Z292" s="177">
        <f t="shared" si="20"/>
        <v>84325.99</v>
      </c>
    </row>
    <row r="293" spans="1:26" s="94" customFormat="1" ht="15" customHeight="1" x14ac:dyDescent="0.25">
      <c r="A293" s="96"/>
      <c r="B293" s="96"/>
      <c r="C293" s="96"/>
      <c r="D293" s="96"/>
      <c r="E293" s="96"/>
      <c r="F293" s="96"/>
      <c r="G293" s="97"/>
      <c r="H293" s="96"/>
      <c r="I293" s="96"/>
      <c r="J293" s="97"/>
      <c r="K293" s="96"/>
      <c r="L293" s="96"/>
      <c r="M293" s="96"/>
      <c r="N293" s="96"/>
      <c r="O293" s="96" t="s">
        <v>61</v>
      </c>
      <c r="P293" s="96" t="s">
        <v>302</v>
      </c>
      <c r="Q293" s="96">
        <v>2698</v>
      </c>
      <c r="R293" s="96" t="s">
        <v>48</v>
      </c>
      <c r="S293" s="96"/>
      <c r="T293" s="96" t="s">
        <v>24</v>
      </c>
      <c r="U293" s="96">
        <v>100</v>
      </c>
      <c r="V293" s="175"/>
      <c r="W293" s="175">
        <v>11</v>
      </c>
      <c r="X293" s="176"/>
      <c r="Y293" s="176">
        <f>SUM(Q293*W293)</f>
        <v>29678</v>
      </c>
      <c r="Z293" s="176">
        <f>SUM(Q293*W293)</f>
        <v>29678</v>
      </c>
    </row>
    <row r="294" spans="1:26" s="94" customFormat="1" ht="15" customHeight="1" x14ac:dyDescent="0.25">
      <c r="A294" s="96"/>
      <c r="B294" s="96"/>
      <c r="C294" s="96"/>
      <c r="D294" s="96"/>
      <c r="E294" s="96"/>
      <c r="F294" s="96"/>
      <c r="G294" s="97"/>
      <c r="H294" s="96"/>
      <c r="I294" s="96"/>
      <c r="J294" s="97"/>
      <c r="K294" s="96"/>
      <c r="L294" s="96"/>
      <c r="M294" s="96"/>
      <c r="N294" s="96"/>
      <c r="O294" s="96" t="s">
        <v>61</v>
      </c>
      <c r="P294" s="96" t="s">
        <v>302</v>
      </c>
      <c r="Q294" s="96">
        <v>1710</v>
      </c>
      <c r="R294" s="96" t="s">
        <v>26</v>
      </c>
      <c r="S294" s="96"/>
      <c r="T294" s="96" t="s">
        <v>24</v>
      </c>
      <c r="U294" s="96">
        <v>100</v>
      </c>
      <c r="V294" s="178">
        <v>23500</v>
      </c>
      <c r="W294" s="179">
        <v>19</v>
      </c>
      <c r="X294" s="176">
        <f t="shared" si="18"/>
        <v>4018.5</v>
      </c>
      <c r="Y294" s="176">
        <f t="shared" si="19"/>
        <v>76351.5</v>
      </c>
      <c r="Z294" s="177">
        <f t="shared" si="20"/>
        <v>53446.05</v>
      </c>
    </row>
    <row r="295" spans="1:26" s="94" customFormat="1" ht="15" customHeight="1" x14ac:dyDescent="0.25">
      <c r="A295" s="96"/>
      <c r="B295" s="96"/>
      <c r="C295" s="96"/>
      <c r="D295" s="96"/>
      <c r="E295" s="96"/>
      <c r="F295" s="96"/>
      <c r="G295" s="97"/>
      <c r="H295" s="96"/>
      <c r="I295" s="96"/>
      <c r="J295" s="97"/>
      <c r="K295" s="96"/>
      <c r="L295" s="96"/>
      <c r="M295" s="96"/>
      <c r="N295" s="96"/>
      <c r="O295" s="96" t="s">
        <v>61</v>
      </c>
      <c r="P295" s="96" t="s">
        <v>302</v>
      </c>
      <c r="Q295" s="96">
        <v>1710</v>
      </c>
      <c r="R295" s="96" t="s">
        <v>48</v>
      </c>
      <c r="S295" s="96"/>
      <c r="T295" s="96" t="s">
        <v>24</v>
      </c>
      <c r="U295" s="96">
        <v>100</v>
      </c>
      <c r="V295" s="175"/>
      <c r="W295" s="175">
        <v>11</v>
      </c>
      <c r="X295" s="176"/>
      <c r="Y295" s="176">
        <f>SUM(Q295*W295)</f>
        <v>18810</v>
      </c>
      <c r="Z295" s="176">
        <f>SUM(Q295*W295)</f>
        <v>18810</v>
      </c>
    </row>
    <row r="296" spans="1:26" s="94" customFormat="1" ht="15" customHeight="1" x14ac:dyDescent="0.25">
      <c r="A296" s="96"/>
      <c r="B296" s="96"/>
      <c r="C296" s="96"/>
      <c r="D296" s="96"/>
      <c r="E296" s="96"/>
      <c r="F296" s="96"/>
      <c r="G296" s="97"/>
      <c r="H296" s="96"/>
      <c r="I296" s="96"/>
      <c r="J296" s="97"/>
      <c r="K296" s="96"/>
      <c r="L296" s="96"/>
      <c r="M296" s="96"/>
      <c r="N296" s="96"/>
      <c r="O296" s="96" t="s">
        <v>61</v>
      </c>
      <c r="P296" s="96" t="s">
        <v>303</v>
      </c>
      <c r="Q296" s="96">
        <v>251</v>
      </c>
      <c r="R296" s="96" t="s">
        <v>26</v>
      </c>
      <c r="S296" s="96"/>
      <c r="T296" s="96" t="s">
        <v>24</v>
      </c>
      <c r="U296" s="96">
        <v>100</v>
      </c>
      <c r="V296" s="178">
        <v>23500</v>
      </c>
      <c r="W296" s="179">
        <v>19</v>
      </c>
      <c r="X296" s="176">
        <f t="shared" si="18"/>
        <v>589.85</v>
      </c>
      <c r="Y296" s="176">
        <f t="shared" si="19"/>
        <v>11207.15</v>
      </c>
      <c r="Z296" s="177">
        <f t="shared" si="20"/>
        <v>7845.0050000000001</v>
      </c>
    </row>
    <row r="297" spans="1:26" s="94" customFormat="1" ht="15" customHeight="1" x14ac:dyDescent="0.25">
      <c r="A297" s="96"/>
      <c r="B297" s="96"/>
      <c r="C297" s="96"/>
      <c r="D297" s="96"/>
      <c r="E297" s="96"/>
      <c r="F297" s="96"/>
      <c r="G297" s="97"/>
      <c r="H297" s="96"/>
      <c r="I297" s="96"/>
      <c r="J297" s="97"/>
      <c r="K297" s="96"/>
      <c r="L297" s="96"/>
      <c r="M297" s="96"/>
      <c r="N297" s="96"/>
      <c r="O297" s="96" t="s">
        <v>61</v>
      </c>
      <c r="P297" s="96" t="s">
        <v>303</v>
      </c>
      <c r="Q297" s="96">
        <v>251</v>
      </c>
      <c r="R297" s="96" t="s">
        <v>48</v>
      </c>
      <c r="S297" s="96"/>
      <c r="T297" s="96" t="s">
        <v>24</v>
      </c>
      <c r="U297" s="96">
        <v>100</v>
      </c>
      <c r="V297" s="175"/>
      <c r="W297" s="175">
        <v>11</v>
      </c>
      <c r="X297" s="176"/>
      <c r="Y297" s="176">
        <f>SUM(Q297*W297)</f>
        <v>2761</v>
      </c>
      <c r="Z297" s="176">
        <f>SUM(Q297*W297)</f>
        <v>2761</v>
      </c>
    </row>
    <row r="298" spans="1:26" s="94" customFormat="1" ht="15" customHeight="1" x14ac:dyDescent="0.25">
      <c r="A298" s="96"/>
      <c r="B298" s="96"/>
      <c r="C298" s="96"/>
      <c r="D298" s="96"/>
      <c r="E298" s="96"/>
      <c r="F298" s="96"/>
      <c r="G298" s="97"/>
      <c r="H298" s="96"/>
      <c r="I298" s="96"/>
      <c r="J298" s="97"/>
      <c r="K298" s="96"/>
      <c r="L298" s="96"/>
      <c r="M298" s="96"/>
      <c r="N298" s="96"/>
      <c r="O298" s="96" t="s">
        <v>61</v>
      </c>
      <c r="P298" s="96" t="s">
        <v>304</v>
      </c>
      <c r="Q298" s="96">
        <v>1644</v>
      </c>
      <c r="R298" s="96" t="s">
        <v>26</v>
      </c>
      <c r="S298" s="96"/>
      <c r="T298" s="96" t="s">
        <v>24</v>
      </c>
      <c r="U298" s="96">
        <v>100</v>
      </c>
      <c r="V298" s="178">
        <v>23500</v>
      </c>
      <c r="W298" s="179">
        <v>19</v>
      </c>
      <c r="X298" s="176">
        <f t="shared" si="18"/>
        <v>3863.4</v>
      </c>
      <c r="Y298" s="176">
        <f t="shared" si="19"/>
        <v>73404.600000000006</v>
      </c>
      <c r="Z298" s="177">
        <f t="shared" si="20"/>
        <v>51383.22</v>
      </c>
    </row>
    <row r="299" spans="1:26" s="94" customFormat="1" ht="15" customHeight="1" x14ac:dyDescent="0.25">
      <c r="A299" s="96"/>
      <c r="B299" s="96"/>
      <c r="C299" s="96"/>
      <c r="D299" s="96"/>
      <c r="E299" s="96"/>
      <c r="F299" s="96"/>
      <c r="G299" s="97"/>
      <c r="H299" s="96"/>
      <c r="I299" s="96"/>
      <c r="J299" s="97"/>
      <c r="K299" s="96"/>
      <c r="L299" s="96"/>
      <c r="M299" s="96"/>
      <c r="N299" s="96"/>
      <c r="O299" s="96" t="s">
        <v>61</v>
      </c>
      <c r="P299" s="96" t="s">
        <v>304</v>
      </c>
      <c r="Q299" s="96">
        <v>1644</v>
      </c>
      <c r="R299" s="96" t="s">
        <v>48</v>
      </c>
      <c r="S299" s="96"/>
      <c r="T299" s="96" t="s">
        <v>24</v>
      </c>
      <c r="U299" s="96">
        <v>100</v>
      </c>
      <c r="V299" s="175"/>
      <c r="W299" s="175">
        <v>11</v>
      </c>
      <c r="X299" s="176"/>
      <c r="Y299" s="176">
        <f>SUM(Q299*W299)</f>
        <v>18084</v>
      </c>
      <c r="Z299" s="176">
        <f>SUM(Q299*W299)</f>
        <v>18084</v>
      </c>
    </row>
    <row r="300" spans="1:26" s="94" customFormat="1" ht="15" customHeight="1" x14ac:dyDescent="0.25">
      <c r="A300" s="96"/>
      <c r="B300" s="96"/>
      <c r="C300" s="96"/>
      <c r="D300" s="96"/>
      <c r="E300" s="96"/>
      <c r="F300" s="96"/>
      <c r="G300" s="97"/>
      <c r="H300" s="96"/>
      <c r="I300" s="96"/>
      <c r="J300" s="97"/>
      <c r="K300" s="96"/>
      <c r="L300" s="96"/>
      <c r="M300" s="96"/>
      <c r="N300" s="96"/>
      <c r="O300" s="96" t="s">
        <v>61</v>
      </c>
      <c r="P300" s="96" t="s">
        <v>304</v>
      </c>
      <c r="Q300" s="96">
        <v>643</v>
      </c>
      <c r="R300" s="96" t="s">
        <v>26</v>
      </c>
      <c r="S300" s="96"/>
      <c r="T300" s="96" t="s">
        <v>24</v>
      </c>
      <c r="U300" s="96">
        <v>100</v>
      </c>
      <c r="V300" s="178">
        <v>23500</v>
      </c>
      <c r="W300" s="179">
        <v>19</v>
      </c>
      <c r="X300" s="176">
        <f t="shared" si="18"/>
        <v>1511.05</v>
      </c>
      <c r="Y300" s="176">
        <f t="shared" si="19"/>
        <v>28709.95</v>
      </c>
      <c r="Z300" s="177">
        <f t="shared" si="20"/>
        <v>20096.965</v>
      </c>
    </row>
    <row r="301" spans="1:26" s="94" customFormat="1" ht="15" customHeight="1" x14ac:dyDescent="0.25">
      <c r="A301" s="96"/>
      <c r="B301" s="96"/>
      <c r="C301" s="96"/>
      <c r="D301" s="96"/>
      <c r="E301" s="96"/>
      <c r="F301" s="96"/>
      <c r="G301" s="97"/>
      <c r="H301" s="96"/>
      <c r="I301" s="96"/>
      <c r="J301" s="97"/>
      <c r="K301" s="96"/>
      <c r="L301" s="96"/>
      <c r="M301" s="96"/>
      <c r="N301" s="96"/>
      <c r="O301" s="96" t="s">
        <v>61</v>
      </c>
      <c r="P301" s="96" t="s">
        <v>304</v>
      </c>
      <c r="Q301" s="96">
        <v>643</v>
      </c>
      <c r="R301" s="96" t="s">
        <v>48</v>
      </c>
      <c r="S301" s="96"/>
      <c r="T301" s="96" t="s">
        <v>24</v>
      </c>
      <c r="U301" s="96">
        <v>100</v>
      </c>
      <c r="V301" s="175"/>
      <c r="W301" s="175">
        <v>11</v>
      </c>
      <c r="X301" s="176"/>
      <c r="Y301" s="176">
        <f>SUM(Q301*W301)</f>
        <v>7073</v>
      </c>
      <c r="Z301" s="176">
        <f>SUM(Q301*W301)</f>
        <v>7073</v>
      </c>
    </row>
    <row r="302" spans="1:26" s="94" customFormat="1" ht="15" customHeight="1" x14ac:dyDescent="0.25">
      <c r="A302" s="96"/>
      <c r="B302" s="96"/>
      <c r="C302" s="96"/>
      <c r="D302" s="96"/>
      <c r="E302" s="96"/>
      <c r="F302" s="96"/>
      <c r="G302" s="97"/>
      <c r="H302" s="96"/>
      <c r="I302" s="96"/>
      <c r="J302" s="97"/>
      <c r="K302" s="96"/>
      <c r="L302" s="96"/>
      <c r="M302" s="96"/>
      <c r="N302" s="96"/>
      <c r="O302" s="96" t="s">
        <v>61</v>
      </c>
      <c r="P302" s="96" t="s">
        <v>305</v>
      </c>
      <c r="Q302" s="96">
        <v>3143</v>
      </c>
      <c r="R302" s="96" t="s">
        <v>26</v>
      </c>
      <c r="S302" s="96"/>
      <c r="T302" s="96" t="s">
        <v>24</v>
      </c>
      <c r="U302" s="96">
        <v>100</v>
      </c>
      <c r="V302" s="178">
        <v>23500</v>
      </c>
      <c r="W302" s="179">
        <v>19</v>
      </c>
      <c r="X302" s="176">
        <f t="shared" si="18"/>
        <v>7386.05</v>
      </c>
      <c r="Y302" s="176">
        <f t="shared" si="19"/>
        <v>140334.95000000001</v>
      </c>
      <c r="Z302" s="177">
        <f t="shared" si="20"/>
        <v>98234.464999999997</v>
      </c>
    </row>
    <row r="303" spans="1:26" s="94" customFormat="1" ht="15" customHeight="1" x14ac:dyDescent="0.25">
      <c r="A303" s="96"/>
      <c r="B303" s="96"/>
      <c r="C303" s="96"/>
      <c r="D303" s="96"/>
      <c r="E303" s="96"/>
      <c r="F303" s="96"/>
      <c r="G303" s="97"/>
      <c r="H303" s="96"/>
      <c r="I303" s="96"/>
      <c r="J303" s="97"/>
      <c r="K303" s="96"/>
      <c r="L303" s="96"/>
      <c r="M303" s="96"/>
      <c r="N303" s="96"/>
      <c r="O303" s="96" t="s">
        <v>61</v>
      </c>
      <c r="P303" s="96" t="s">
        <v>305</v>
      </c>
      <c r="Q303" s="96">
        <v>3143</v>
      </c>
      <c r="R303" s="96" t="s">
        <v>48</v>
      </c>
      <c r="S303" s="96"/>
      <c r="T303" s="96" t="s">
        <v>24</v>
      </c>
      <c r="U303" s="96">
        <v>100</v>
      </c>
      <c r="V303" s="175"/>
      <c r="W303" s="175">
        <v>11</v>
      </c>
      <c r="X303" s="176"/>
      <c r="Y303" s="176">
        <f>SUM(Q303*W303)</f>
        <v>34573</v>
      </c>
      <c r="Z303" s="176">
        <f>SUM(Q303*W303)</f>
        <v>34573</v>
      </c>
    </row>
    <row r="304" spans="1:26" s="94" customFormat="1" ht="15" customHeight="1" x14ac:dyDescent="0.25">
      <c r="A304" s="96"/>
      <c r="B304" s="96"/>
      <c r="C304" s="96"/>
      <c r="D304" s="96"/>
      <c r="E304" s="96"/>
      <c r="F304" s="96"/>
      <c r="G304" s="97"/>
      <c r="H304" s="96"/>
      <c r="I304" s="96"/>
      <c r="J304" s="97"/>
      <c r="K304" s="96"/>
      <c r="L304" s="96"/>
      <c r="M304" s="96"/>
      <c r="N304" s="96"/>
      <c r="O304" s="96" t="s">
        <v>61</v>
      </c>
      <c r="P304" s="96" t="s">
        <v>306</v>
      </c>
      <c r="Q304" s="96">
        <v>4116</v>
      </c>
      <c r="R304" s="96" t="s">
        <v>26</v>
      </c>
      <c r="S304" s="96"/>
      <c r="T304" s="96" t="s">
        <v>24</v>
      </c>
      <c r="U304" s="96">
        <v>100</v>
      </c>
      <c r="V304" s="178">
        <v>23500</v>
      </c>
      <c r="W304" s="179">
        <v>19</v>
      </c>
      <c r="X304" s="176">
        <f t="shared" si="18"/>
        <v>9672.6</v>
      </c>
      <c r="Y304" s="176">
        <f t="shared" si="19"/>
        <v>183779.4</v>
      </c>
      <c r="Z304" s="177">
        <f t="shared" si="20"/>
        <v>128645.58</v>
      </c>
    </row>
    <row r="305" spans="1:26" s="94" customFormat="1" ht="15" customHeight="1" x14ac:dyDescent="0.25">
      <c r="A305" s="96"/>
      <c r="B305" s="96"/>
      <c r="C305" s="96"/>
      <c r="D305" s="96"/>
      <c r="E305" s="96"/>
      <c r="F305" s="96"/>
      <c r="G305" s="97"/>
      <c r="H305" s="96"/>
      <c r="I305" s="96"/>
      <c r="J305" s="97"/>
      <c r="K305" s="96"/>
      <c r="L305" s="96"/>
      <c r="M305" s="96"/>
      <c r="N305" s="96"/>
      <c r="O305" s="96" t="s">
        <v>61</v>
      </c>
      <c r="P305" s="96" t="s">
        <v>306</v>
      </c>
      <c r="Q305" s="96">
        <v>4116</v>
      </c>
      <c r="R305" s="96" t="s">
        <v>48</v>
      </c>
      <c r="S305" s="96"/>
      <c r="T305" s="96" t="s">
        <v>24</v>
      </c>
      <c r="U305" s="96">
        <v>100</v>
      </c>
      <c r="V305" s="175"/>
      <c r="W305" s="175">
        <v>11</v>
      </c>
      <c r="X305" s="176"/>
      <c r="Y305" s="176">
        <f>SUM(Q305*W305)</f>
        <v>45276</v>
      </c>
      <c r="Z305" s="176">
        <f>SUM(Q305*W305)</f>
        <v>45276</v>
      </c>
    </row>
    <row r="306" spans="1:26" s="94" customFormat="1" ht="15" customHeight="1" x14ac:dyDescent="0.25">
      <c r="A306" s="96"/>
      <c r="B306" s="96"/>
      <c r="C306" s="96"/>
      <c r="D306" s="96"/>
      <c r="E306" s="96"/>
      <c r="F306" s="96"/>
      <c r="G306" s="97"/>
      <c r="H306" s="96"/>
      <c r="I306" s="96"/>
      <c r="J306" s="97"/>
      <c r="K306" s="96"/>
      <c r="L306" s="96"/>
      <c r="M306" s="96"/>
      <c r="N306" s="96"/>
      <c r="O306" s="96" t="s">
        <v>61</v>
      </c>
      <c r="P306" s="96" t="s">
        <v>307</v>
      </c>
      <c r="Q306" s="96">
        <v>4427</v>
      </c>
      <c r="R306" s="96" t="s">
        <v>26</v>
      </c>
      <c r="S306" s="96"/>
      <c r="T306" s="96" t="s">
        <v>24</v>
      </c>
      <c r="U306" s="96">
        <v>100</v>
      </c>
      <c r="V306" s="178">
        <v>23500</v>
      </c>
      <c r="W306" s="179">
        <v>19</v>
      </c>
      <c r="X306" s="176">
        <f t="shared" si="18"/>
        <v>10403.450000000001</v>
      </c>
      <c r="Y306" s="176">
        <f t="shared" si="19"/>
        <v>197665.55000000002</v>
      </c>
      <c r="Z306" s="177">
        <f t="shared" si="20"/>
        <v>138365.88500000001</v>
      </c>
    </row>
    <row r="307" spans="1:26" s="94" customFormat="1" ht="15" customHeight="1" x14ac:dyDescent="0.25">
      <c r="A307" s="96"/>
      <c r="B307" s="96"/>
      <c r="C307" s="96"/>
      <c r="D307" s="96"/>
      <c r="E307" s="96"/>
      <c r="F307" s="96"/>
      <c r="G307" s="97"/>
      <c r="H307" s="96"/>
      <c r="I307" s="96"/>
      <c r="J307" s="97"/>
      <c r="K307" s="96"/>
      <c r="L307" s="96"/>
      <c r="M307" s="96"/>
      <c r="N307" s="96"/>
      <c r="O307" s="96" t="s">
        <v>61</v>
      </c>
      <c r="P307" s="96" t="s">
        <v>307</v>
      </c>
      <c r="Q307" s="96">
        <v>4427</v>
      </c>
      <c r="R307" s="96" t="s">
        <v>48</v>
      </c>
      <c r="S307" s="96"/>
      <c r="T307" s="96" t="s">
        <v>24</v>
      </c>
      <c r="U307" s="96">
        <v>100</v>
      </c>
      <c r="V307" s="175"/>
      <c r="W307" s="175">
        <v>11</v>
      </c>
      <c r="X307" s="176"/>
      <c r="Y307" s="176">
        <f>SUM(Q307*W307)</f>
        <v>48697</v>
      </c>
      <c r="Z307" s="176">
        <f>SUM(Q307*W307)</f>
        <v>48697</v>
      </c>
    </row>
    <row r="308" spans="1:26" s="94" customFormat="1" ht="15" customHeight="1" x14ac:dyDescent="0.25">
      <c r="A308" s="96"/>
      <c r="B308" s="96"/>
      <c r="C308" s="96"/>
      <c r="D308" s="96"/>
      <c r="E308" s="96"/>
      <c r="F308" s="96"/>
      <c r="G308" s="97"/>
      <c r="H308" s="96"/>
      <c r="I308" s="96"/>
      <c r="J308" s="97"/>
      <c r="K308" s="96"/>
      <c r="L308" s="96"/>
      <c r="M308" s="96"/>
      <c r="N308" s="96"/>
      <c r="O308" s="96" t="s">
        <v>61</v>
      </c>
      <c r="P308" s="96" t="s">
        <v>308</v>
      </c>
      <c r="Q308" s="96">
        <v>44</v>
      </c>
      <c r="R308" s="96" t="s">
        <v>26</v>
      </c>
      <c r="S308" s="96"/>
      <c r="T308" s="96" t="s">
        <v>24</v>
      </c>
      <c r="U308" s="96">
        <v>100</v>
      </c>
      <c r="V308" s="178">
        <v>23500</v>
      </c>
      <c r="W308" s="179">
        <v>19</v>
      </c>
      <c r="X308" s="176">
        <f t="shared" si="18"/>
        <v>103.4</v>
      </c>
      <c r="Y308" s="176">
        <f t="shared" si="19"/>
        <v>1964.6000000000001</v>
      </c>
      <c r="Z308" s="177">
        <f t="shared" si="20"/>
        <v>1375.22</v>
      </c>
    </row>
    <row r="309" spans="1:26" s="94" customFormat="1" ht="15" customHeight="1" x14ac:dyDescent="0.25">
      <c r="A309" s="96"/>
      <c r="B309" s="96"/>
      <c r="C309" s="96"/>
      <c r="D309" s="96"/>
      <c r="E309" s="96"/>
      <c r="F309" s="96"/>
      <c r="G309" s="97"/>
      <c r="H309" s="96"/>
      <c r="I309" s="96"/>
      <c r="J309" s="97"/>
      <c r="K309" s="96"/>
      <c r="L309" s="96"/>
      <c r="M309" s="96"/>
      <c r="N309" s="96"/>
      <c r="O309" s="96" t="s">
        <v>61</v>
      </c>
      <c r="P309" s="96" t="s">
        <v>308</v>
      </c>
      <c r="Q309" s="96">
        <v>44</v>
      </c>
      <c r="R309" s="96" t="s">
        <v>48</v>
      </c>
      <c r="S309" s="96"/>
      <c r="T309" s="96" t="s">
        <v>24</v>
      </c>
      <c r="U309" s="96">
        <v>100</v>
      </c>
      <c r="V309" s="175"/>
      <c r="W309" s="175">
        <v>11</v>
      </c>
      <c r="X309" s="176"/>
      <c r="Y309" s="176">
        <f>SUM(Q309*W309)</f>
        <v>484</v>
      </c>
      <c r="Z309" s="176">
        <f>SUM(Q309*W309)</f>
        <v>484</v>
      </c>
    </row>
    <row r="310" spans="1:26" s="94" customFormat="1" ht="15" customHeight="1" x14ac:dyDescent="0.25">
      <c r="A310" s="96"/>
      <c r="B310" s="96"/>
      <c r="C310" s="96"/>
      <c r="D310" s="96"/>
      <c r="E310" s="96"/>
      <c r="F310" s="96"/>
      <c r="G310" s="97"/>
      <c r="H310" s="96"/>
      <c r="I310" s="96"/>
      <c r="J310" s="97"/>
      <c r="K310" s="96"/>
      <c r="L310" s="96"/>
      <c r="M310" s="96"/>
      <c r="N310" s="96"/>
      <c r="O310" s="96" t="s">
        <v>61</v>
      </c>
      <c r="P310" s="96">
        <v>548</v>
      </c>
      <c r="Q310" s="96">
        <v>2093</v>
      </c>
      <c r="R310" s="96" t="s">
        <v>77</v>
      </c>
      <c r="S310" s="96"/>
      <c r="T310" s="96" t="s">
        <v>24</v>
      </c>
      <c r="U310" s="96">
        <v>60</v>
      </c>
      <c r="V310" s="165">
        <v>4000</v>
      </c>
      <c r="W310" s="179">
        <v>9</v>
      </c>
      <c r="X310" s="176">
        <f t="shared" si="18"/>
        <v>837.2</v>
      </c>
      <c r="Y310" s="176">
        <f t="shared" si="19"/>
        <v>7534.8</v>
      </c>
      <c r="Z310" s="177">
        <f t="shared" si="20"/>
        <v>5274.36</v>
      </c>
    </row>
    <row r="311" spans="1:26" s="94" customFormat="1" ht="15" customHeight="1" x14ac:dyDescent="0.25">
      <c r="A311" s="96"/>
      <c r="B311" s="96"/>
      <c r="C311" s="96"/>
      <c r="D311" s="96"/>
      <c r="E311" s="96"/>
      <c r="F311" s="96"/>
      <c r="G311" s="97"/>
      <c r="H311" s="96"/>
      <c r="I311" s="96"/>
      <c r="J311" s="97"/>
      <c r="K311" s="96"/>
      <c r="L311" s="96"/>
      <c r="M311" s="96"/>
      <c r="N311" s="96"/>
      <c r="O311" s="96" t="s">
        <v>61</v>
      </c>
      <c r="P311" s="96">
        <v>498</v>
      </c>
      <c r="Q311" s="96">
        <v>2960</v>
      </c>
      <c r="R311" s="96" t="s">
        <v>77</v>
      </c>
      <c r="S311" s="96"/>
      <c r="T311" s="96" t="s">
        <v>24</v>
      </c>
      <c r="U311" s="96">
        <v>60</v>
      </c>
      <c r="V311" s="165">
        <v>4000</v>
      </c>
      <c r="W311" s="179">
        <v>9</v>
      </c>
      <c r="X311" s="176">
        <f t="shared" si="18"/>
        <v>1184</v>
      </c>
      <c r="Y311" s="176">
        <f t="shared" si="19"/>
        <v>10656</v>
      </c>
      <c r="Z311" s="177">
        <f t="shared" si="20"/>
        <v>7459.2</v>
      </c>
    </row>
    <row r="312" spans="1:26" s="221" customFormat="1" ht="15" customHeight="1" x14ac:dyDescent="0.25">
      <c r="A312" s="244">
        <v>40</v>
      </c>
      <c r="B312" s="244" t="s">
        <v>309</v>
      </c>
      <c r="C312" s="244" t="s">
        <v>39</v>
      </c>
      <c r="D312" s="244" t="s">
        <v>52</v>
      </c>
      <c r="E312" s="244" t="s">
        <v>294</v>
      </c>
      <c r="F312" s="244" t="s">
        <v>192</v>
      </c>
      <c r="G312" s="246">
        <v>2506952450008</v>
      </c>
      <c r="H312" s="244" t="s">
        <v>295</v>
      </c>
      <c r="I312" s="244" t="s">
        <v>55</v>
      </c>
      <c r="J312" s="246" t="s">
        <v>296</v>
      </c>
      <c r="K312" s="244" t="s">
        <v>130</v>
      </c>
      <c r="L312" s="244"/>
      <c r="M312" s="244" t="s">
        <v>297</v>
      </c>
      <c r="N312" s="244" t="s">
        <v>124</v>
      </c>
      <c r="O312" s="244" t="s">
        <v>47</v>
      </c>
      <c r="P312" s="244">
        <v>92</v>
      </c>
      <c r="Q312" s="244">
        <v>1017</v>
      </c>
      <c r="R312" s="244" t="s">
        <v>77</v>
      </c>
      <c r="S312" s="244"/>
      <c r="T312" s="244" t="s">
        <v>24</v>
      </c>
      <c r="U312" s="244">
        <v>60</v>
      </c>
      <c r="V312" s="243">
        <v>4000</v>
      </c>
      <c r="W312" s="227">
        <v>9</v>
      </c>
      <c r="X312" s="206">
        <f t="shared" si="18"/>
        <v>406.8</v>
      </c>
      <c r="Y312" s="206">
        <f t="shared" si="19"/>
        <v>3661.2000000000003</v>
      </c>
      <c r="Z312" s="207">
        <f t="shared" si="20"/>
        <v>2562.84</v>
      </c>
    </row>
    <row r="313" spans="1:26" s="221" customFormat="1" ht="15" customHeight="1" x14ac:dyDescent="0.25">
      <c r="A313" s="244"/>
      <c r="B313" s="244"/>
      <c r="C313" s="244"/>
      <c r="D313" s="244"/>
      <c r="E313" s="244"/>
      <c r="F313" s="244"/>
      <c r="G313" s="246"/>
      <c r="H313" s="244"/>
      <c r="I313" s="244"/>
      <c r="J313" s="246"/>
      <c r="K313" s="244"/>
      <c r="L313" s="244"/>
      <c r="M313" s="244"/>
      <c r="N313" s="244"/>
      <c r="O313" s="244" t="s">
        <v>47</v>
      </c>
      <c r="P313" s="244">
        <v>549</v>
      </c>
      <c r="Q313" s="244">
        <v>3712</v>
      </c>
      <c r="R313" s="244" t="s">
        <v>77</v>
      </c>
      <c r="S313" s="244"/>
      <c r="T313" s="244" t="s">
        <v>24</v>
      </c>
      <c r="U313" s="244">
        <v>60</v>
      </c>
      <c r="V313" s="243">
        <v>4000</v>
      </c>
      <c r="W313" s="227">
        <v>9</v>
      </c>
      <c r="X313" s="206">
        <f t="shared" si="18"/>
        <v>1484.8</v>
      </c>
      <c r="Y313" s="206">
        <f t="shared" si="19"/>
        <v>13363.199999999999</v>
      </c>
      <c r="Z313" s="207">
        <f t="shared" si="20"/>
        <v>9354.239999999998</v>
      </c>
    </row>
    <row r="314" spans="1:26" s="221" customFormat="1" ht="15" customHeight="1" x14ac:dyDescent="0.25">
      <c r="A314" s="244"/>
      <c r="B314" s="244"/>
      <c r="C314" s="244"/>
      <c r="D314" s="244"/>
      <c r="E314" s="244"/>
      <c r="F314" s="244"/>
      <c r="G314" s="246"/>
      <c r="H314" s="244"/>
      <c r="I314" s="244"/>
      <c r="J314" s="246"/>
      <c r="K314" s="244"/>
      <c r="L314" s="244"/>
      <c r="M314" s="244"/>
      <c r="N314" s="244"/>
      <c r="O314" s="244" t="s">
        <v>47</v>
      </c>
      <c r="P314" s="244">
        <v>555</v>
      </c>
      <c r="Q314" s="244">
        <v>2829</v>
      </c>
      <c r="R314" s="244" t="s">
        <v>77</v>
      </c>
      <c r="S314" s="244"/>
      <c r="T314" s="244" t="s">
        <v>24</v>
      </c>
      <c r="U314" s="244">
        <v>60</v>
      </c>
      <c r="V314" s="243">
        <v>4000</v>
      </c>
      <c r="W314" s="227">
        <v>9</v>
      </c>
      <c r="X314" s="206">
        <f t="shared" si="18"/>
        <v>1131.5999999999999</v>
      </c>
      <c r="Y314" s="206">
        <f t="shared" si="19"/>
        <v>10184.4</v>
      </c>
      <c r="Z314" s="207">
        <f t="shared" si="20"/>
        <v>7129.08</v>
      </c>
    </row>
    <row r="315" spans="1:26" s="221" customFormat="1" ht="15" customHeight="1" x14ac:dyDescent="0.25">
      <c r="A315" s="244"/>
      <c r="B315" s="244"/>
      <c r="C315" s="244"/>
      <c r="D315" s="244"/>
      <c r="E315" s="244"/>
      <c r="F315" s="244"/>
      <c r="G315" s="246"/>
      <c r="H315" s="244"/>
      <c r="I315" s="244"/>
      <c r="J315" s="246"/>
      <c r="K315" s="244"/>
      <c r="L315" s="244"/>
      <c r="M315" s="244"/>
      <c r="N315" s="244"/>
      <c r="O315" s="244" t="s">
        <v>61</v>
      </c>
      <c r="P315" s="244">
        <v>379</v>
      </c>
      <c r="Q315" s="244">
        <v>5115</v>
      </c>
      <c r="R315" s="244" t="s">
        <v>85</v>
      </c>
      <c r="S315" s="244"/>
      <c r="T315" s="244" t="s">
        <v>24</v>
      </c>
      <c r="U315" s="244">
        <v>60</v>
      </c>
      <c r="V315" s="234">
        <v>5000</v>
      </c>
      <c r="W315" s="227">
        <v>11</v>
      </c>
      <c r="X315" s="206">
        <f t="shared" si="18"/>
        <v>2557.5</v>
      </c>
      <c r="Y315" s="206">
        <f t="shared" si="19"/>
        <v>28132.5</v>
      </c>
      <c r="Z315" s="207">
        <f t="shared" si="20"/>
        <v>19692.75</v>
      </c>
    </row>
    <row r="316" spans="1:26" s="221" customFormat="1" ht="15" customHeight="1" x14ac:dyDescent="0.25">
      <c r="A316" s="244"/>
      <c r="B316" s="244"/>
      <c r="C316" s="244"/>
      <c r="D316" s="244"/>
      <c r="E316" s="244"/>
      <c r="F316" s="244"/>
      <c r="G316" s="246"/>
      <c r="H316" s="244"/>
      <c r="I316" s="244"/>
      <c r="J316" s="246"/>
      <c r="K316" s="244"/>
      <c r="L316" s="244"/>
      <c r="M316" s="244"/>
      <c r="N316" s="244"/>
      <c r="O316" s="244" t="s">
        <v>61</v>
      </c>
      <c r="P316" s="244">
        <v>401</v>
      </c>
      <c r="Q316" s="244">
        <v>10930</v>
      </c>
      <c r="R316" s="244" t="s">
        <v>85</v>
      </c>
      <c r="S316" s="244"/>
      <c r="T316" s="244" t="s">
        <v>24</v>
      </c>
      <c r="U316" s="244">
        <v>60</v>
      </c>
      <c r="V316" s="234">
        <v>5000</v>
      </c>
      <c r="W316" s="227">
        <v>11</v>
      </c>
      <c r="X316" s="206">
        <f t="shared" si="18"/>
        <v>5465</v>
      </c>
      <c r="Y316" s="206">
        <f t="shared" si="19"/>
        <v>60115</v>
      </c>
      <c r="Z316" s="207">
        <f t="shared" si="20"/>
        <v>42080.5</v>
      </c>
    </row>
    <row r="317" spans="1:26" s="221" customFormat="1" ht="15" customHeight="1" x14ac:dyDescent="0.25">
      <c r="A317" s="244"/>
      <c r="B317" s="244"/>
      <c r="C317" s="244"/>
      <c r="D317" s="244"/>
      <c r="E317" s="244"/>
      <c r="F317" s="244"/>
      <c r="G317" s="246"/>
      <c r="H317" s="244"/>
      <c r="I317" s="244"/>
      <c r="J317" s="246"/>
      <c r="K317" s="244"/>
      <c r="L317" s="244"/>
      <c r="M317" s="244"/>
      <c r="N317" s="244"/>
      <c r="O317" s="244" t="s">
        <v>61</v>
      </c>
      <c r="P317" s="244" t="s">
        <v>310</v>
      </c>
      <c r="Q317" s="244">
        <v>1868</v>
      </c>
      <c r="R317" s="244" t="s">
        <v>85</v>
      </c>
      <c r="S317" s="244"/>
      <c r="T317" s="244" t="s">
        <v>24</v>
      </c>
      <c r="U317" s="244">
        <v>60</v>
      </c>
      <c r="V317" s="234">
        <v>5000</v>
      </c>
      <c r="W317" s="227">
        <v>11</v>
      </c>
      <c r="X317" s="206">
        <f t="shared" si="18"/>
        <v>934</v>
      </c>
      <c r="Y317" s="206">
        <f t="shared" si="19"/>
        <v>10274</v>
      </c>
      <c r="Z317" s="207">
        <f t="shared" si="20"/>
        <v>7191.8</v>
      </c>
    </row>
    <row r="318" spans="1:26" s="221" customFormat="1" ht="15" customHeight="1" x14ac:dyDescent="0.25">
      <c r="A318" s="244"/>
      <c r="B318" s="244"/>
      <c r="C318" s="244"/>
      <c r="D318" s="244"/>
      <c r="E318" s="244"/>
      <c r="F318" s="244"/>
      <c r="G318" s="246"/>
      <c r="H318" s="244"/>
      <c r="I318" s="244"/>
      <c r="J318" s="246"/>
      <c r="K318" s="244"/>
      <c r="L318" s="244"/>
      <c r="M318" s="244"/>
      <c r="N318" s="244"/>
      <c r="O318" s="244" t="s">
        <v>220</v>
      </c>
      <c r="P318" s="244" t="s">
        <v>311</v>
      </c>
      <c r="Q318" s="244">
        <v>2397</v>
      </c>
      <c r="R318" s="244" t="s">
        <v>77</v>
      </c>
      <c r="S318" s="244"/>
      <c r="T318" s="244" t="s">
        <v>24</v>
      </c>
      <c r="U318" s="244">
        <v>60</v>
      </c>
      <c r="V318" s="243">
        <v>4000</v>
      </c>
      <c r="W318" s="227">
        <v>9</v>
      </c>
      <c r="X318" s="206">
        <f t="shared" si="18"/>
        <v>958.8</v>
      </c>
      <c r="Y318" s="206">
        <f t="shared" si="19"/>
        <v>8629.1999999999989</v>
      </c>
      <c r="Z318" s="207">
        <f t="shared" si="20"/>
        <v>6040.4399999999987</v>
      </c>
    </row>
    <row r="319" spans="1:26" s="94" customFormat="1" ht="15" customHeight="1" x14ac:dyDescent="0.25">
      <c r="A319" s="96">
        <v>41</v>
      </c>
      <c r="B319" s="96" t="s">
        <v>318</v>
      </c>
      <c r="C319" s="96" t="s">
        <v>39</v>
      </c>
      <c r="D319" s="96" t="s">
        <v>52</v>
      </c>
      <c r="E319" s="96" t="s">
        <v>312</v>
      </c>
      <c r="F319" s="96" t="s">
        <v>313</v>
      </c>
      <c r="G319" s="97">
        <v>1810975450169</v>
      </c>
      <c r="H319" s="96" t="s">
        <v>314</v>
      </c>
      <c r="I319" s="96" t="s">
        <v>55</v>
      </c>
      <c r="J319" s="97">
        <v>200002408990627</v>
      </c>
      <c r="K319" s="96" t="s">
        <v>266</v>
      </c>
      <c r="L319" s="96"/>
      <c r="M319" s="96" t="s">
        <v>315</v>
      </c>
      <c r="N319" s="96"/>
      <c r="O319" s="96" t="s">
        <v>47</v>
      </c>
      <c r="P319" s="96">
        <v>499</v>
      </c>
      <c r="Q319" s="96">
        <v>3144</v>
      </c>
      <c r="R319" s="96" t="s">
        <v>77</v>
      </c>
      <c r="S319" s="96"/>
      <c r="T319" s="96" t="s">
        <v>24</v>
      </c>
      <c r="U319" s="96">
        <v>60</v>
      </c>
      <c r="V319" s="165">
        <v>4000</v>
      </c>
      <c r="W319" s="179">
        <v>9</v>
      </c>
      <c r="X319" s="176">
        <f t="shared" si="18"/>
        <v>1257.5999999999999</v>
      </c>
      <c r="Y319" s="176">
        <f t="shared" si="19"/>
        <v>11318.4</v>
      </c>
      <c r="Z319" s="177">
        <f t="shared" si="20"/>
        <v>7922.88</v>
      </c>
    </row>
    <row r="320" spans="1:26" s="94" customFormat="1" ht="15" customHeight="1" x14ac:dyDescent="0.25">
      <c r="A320" s="96"/>
      <c r="B320" s="96"/>
      <c r="C320" s="96"/>
      <c r="D320" s="96"/>
      <c r="E320" s="96"/>
      <c r="F320" s="96"/>
      <c r="G320" s="97"/>
      <c r="H320" s="96"/>
      <c r="I320" s="96"/>
      <c r="J320" s="97"/>
      <c r="K320" s="96"/>
      <c r="L320" s="96"/>
      <c r="M320" s="96"/>
      <c r="N320" s="96"/>
      <c r="O320" s="96" t="s">
        <v>47</v>
      </c>
      <c r="P320" s="96">
        <v>583</v>
      </c>
      <c r="Q320" s="96">
        <v>1829</v>
      </c>
      <c r="R320" s="96" t="s">
        <v>59</v>
      </c>
      <c r="S320" s="96"/>
      <c r="T320" s="96" t="s">
        <v>24</v>
      </c>
      <c r="U320" s="96">
        <v>60</v>
      </c>
      <c r="V320" s="175">
        <v>1900</v>
      </c>
      <c r="W320" s="175">
        <v>390</v>
      </c>
      <c r="X320" s="176">
        <f t="shared" si="18"/>
        <v>347.51</v>
      </c>
      <c r="Y320" s="176">
        <f t="shared" si="19"/>
        <v>135528.9</v>
      </c>
      <c r="Z320" s="177">
        <f t="shared" si="20"/>
        <v>94870.23</v>
      </c>
    </row>
    <row r="321" spans="1:26" s="94" customFormat="1" ht="15" customHeight="1" x14ac:dyDescent="0.25">
      <c r="A321" s="96"/>
      <c r="B321" s="96"/>
      <c r="C321" s="96"/>
      <c r="D321" s="96"/>
      <c r="E321" s="96"/>
      <c r="F321" s="96"/>
      <c r="G321" s="97"/>
      <c r="H321" s="96"/>
      <c r="I321" s="96"/>
      <c r="J321" s="97"/>
      <c r="K321" s="96"/>
      <c r="L321" s="96"/>
      <c r="M321" s="96"/>
      <c r="N321" s="96"/>
      <c r="O321" s="96" t="s">
        <v>47</v>
      </c>
      <c r="P321" s="96">
        <v>568</v>
      </c>
      <c r="Q321" s="96">
        <v>2779</v>
      </c>
      <c r="R321" s="96" t="s">
        <v>59</v>
      </c>
      <c r="S321" s="96"/>
      <c r="T321" s="96" t="s">
        <v>24</v>
      </c>
      <c r="U321" s="96">
        <v>60</v>
      </c>
      <c r="V321" s="175">
        <v>1900</v>
      </c>
      <c r="W321" s="175">
        <v>390</v>
      </c>
      <c r="X321" s="176">
        <f t="shared" ref="X321:X384" si="21">SUM((V321*Q321)/10000)</f>
        <v>528.01</v>
      </c>
      <c r="Y321" s="176">
        <f t="shared" ref="Y321:Y384" si="22">SUM(X321*W321)</f>
        <v>205923.9</v>
      </c>
      <c r="Z321" s="177">
        <f t="shared" ref="Z321:Z384" si="23">SUM(Y321*70)/100</f>
        <v>144146.73000000001</v>
      </c>
    </row>
    <row r="322" spans="1:26" s="94" customFormat="1" ht="15" customHeight="1" x14ac:dyDescent="0.25">
      <c r="A322" s="96"/>
      <c r="B322" s="96"/>
      <c r="C322" s="96"/>
      <c r="D322" s="96"/>
      <c r="E322" s="96"/>
      <c r="F322" s="96"/>
      <c r="G322" s="97"/>
      <c r="H322" s="96"/>
      <c r="I322" s="96"/>
      <c r="J322" s="97"/>
      <c r="K322" s="96"/>
      <c r="L322" s="96"/>
      <c r="M322" s="96"/>
      <c r="N322" s="96"/>
      <c r="O322" s="96" t="s">
        <v>61</v>
      </c>
      <c r="P322" s="96" t="s">
        <v>316</v>
      </c>
      <c r="Q322" s="96">
        <v>1866</v>
      </c>
      <c r="R322" s="96" t="s">
        <v>19</v>
      </c>
      <c r="S322" s="96"/>
      <c r="T322" s="96" t="s">
        <v>24</v>
      </c>
      <c r="U322" s="96">
        <v>100</v>
      </c>
      <c r="V322" s="175">
        <v>17500</v>
      </c>
      <c r="W322" s="175">
        <v>47</v>
      </c>
      <c r="X322" s="176">
        <f t="shared" si="21"/>
        <v>3265.5</v>
      </c>
      <c r="Y322" s="176">
        <f t="shared" si="22"/>
        <v>153478.5</v>
      </c>
      <c r="Z322" s="177">
        <f t="shared" si="23"/>
        <v>107434.95</v>
      </c>
    </row>
    <row r="323" spans="1:26" s="94" customFormat="1" ht="15" customHeight="1" x14ac:dyDescent="0.25">
      <c r="A323" s="96"/>
      <c r="B323" s="96"/>
      <c r="C323" s="96"/>
      <c r="D323" s="96"/>
      <c r="E323" s="96"/>
      <c r="F323" s="96"/>
      <c r="G323" s="97"/>
      <c r="H323" s="96"/>
      <c r="I323" s="96"/>
      <c r="J323" s="97"/>
      <c r="K323" s="96"/>
      <c r="L323" s="96"/>
      <c r="M323" s="96"/>
      <c r="N323" s="96"/>
      <c r="O323" s="96" t="s">
        <v>61</v>
      </c>
      <c r="P323" s="96" t="s">
        <v>316</v>
      </c>
      <c r="Q323" s="96">
        <v>1866</v>
      </c>
      <c r="R323" s="96" t="s">
        <v>48</v>
      </c>
      <c r="S323" s="96"/>
      <c r="T323" s="96" t="s">
        <v>24</v>
      </c>
      <c r="U323" s="96">
        <v>100</v>
      </c>
      <c r="V323" s="175"/>
      <c r="W323" s="175">
        <v>11</v>
      </c>
      <c r="X323" s="176"/>
      <c r="Y323" s="176">
        <f>SUM(Q323*W323)</f>
        <v>20526</v>
      </c>
      <c r="Z323" s="176">
        <f>SUM(Q323*W323)</f>
        <v>20526</v>
      </c>
    </row>
    <row r="324" spans="1:26" s="94" customFormat="1" ht="15" customHeight="1" x14ac:dyDescent="0.25">
      <c r="A324" s="96"/>
      <c r="B324" s="96"/>
      <c r="C324" s="96"/>
      <c r="D324" s="96"/>
      <c r="E324" s="96"/>
      <c r="F324" s="96"/>
      <c r="G324" s="97"/>
      <c r="H324" s="96"/>
      <c r="I324" s="96"/>
      <c r="J324" s="97"/>
      <c r="K324" s="96"/>
      <c r="L324" s="96"/>
      <c r="M324" s="96"/>
      <c r="N324" s="96"/>
      <c r="O324" s="96" t="s">
        <v>61</v>
      </c>
      <c r="P324" s="96" t="s">
        <v>317</v>
      </c>
      <c r="Q324" s="96">
        <v>3112</v>
      </c>
      <c r="R324" s="96" t="s">
        <v>26</v>
      </c>
      <c r="S324" s="96"/>
      <c r="T324" s="96" t="s">
        <v>24</v>
      </c>
      <c r="U324" s="96">
        <v>100</v>
      </c>
      <c r="V324" s="178">
        <v>23500</v>
      </c>
      <c r="W324" s="179">
        <v>19</v>
      </c>
      <c r="X324" s="176">
        <f t="shared" si="21"/>
        <v>7313.2</v>
      </c>
      <c r="Y324" s="176">
        <f t="shared" si="22"/>
        <v>138950.79999999999</v>
      </c>
      <c r="Z324" s="177">
        <f t="shared" si="23"/>
        <v>97265.56</v>
      </c>
    </row>
    <row r="325" spans="1:26" s="94" customFormat="1" ht="15" customHeight="1" x14ac:dyDescent="0.25">
      <c r="A325" s="96"/>
      <c r="B325" s="96"/>
      <c r="C325" s="96"/>
      <c r="D325" s="96"/>
      <c r="E325" s="96"/>
      <c r="F325" s="96"/>
      <c r="G325" s="97"/>
      <c r="H325" s="96"/>
      <c r="I325" s="96"/>
      <c r="J325" s="97"/>
      <c r="K325" s="96"/>
      <c r="L325" s="96"/>
      <c r="M325" s="96"/>
      <c r="N325" s="96"/>
      <c r="O325" s="96" t="s">
        <v>61</v>
      </c>
      <c r="P325" s="96" t="s">
        <v>317</v>
      </c>
      <c r="Q325" s="96">
        <v>3112</v>
      </c>
      <c r="R325" s="96" t="s">
        <v>48</v>
      </c>
      <c r="S325" s="96"/>
      <c r="T325" s="96" t="s">
        <v>24</v>
      </c>
      <c r="U325" s="96">
        <v>100</v>
      </c>
      <c r="V325" s="175"/>
      <c r="W325" s="175">
        <v>11</v>
      </c>
      <c r="X325" s="176"/>
      <c r="Y325" s="176">
        <f>SUM(Q325*W325)</f>
        <v>34232</v>
      </c>
      <c r="Z325" s="176">
        <f>SUM(Q325*W325)</f>
        <v>34232</v>
      </c>
    </row>
    <row r="326" spans="1:26" s="221" customFormat="1" ht="15" customHeight="1" x14ac:dyDescent="0.25">
      <c r="A326" s="244">
        <v>42</v>
      </c>
      <c r="B326" s="244" t="s">
        <v>319</v>
      </c>
      <c r="C326" s="244" t="s">
        <v>51</v>
      </c>
      <c r="D326" s="244" t="s">
        <v>40</v>
      </c>
      <c r="E326" s="244" t="s">
        <v>320</v>
      </c>
      <c r="F326" s="244" t="s">
        <v>89</v>
      </c>
      <c r="G326" s="246">
        <v>611979455010</v>
      </c>
      <c r="H326" s="244" t="s">
        <v>321</v>
      </c>
      <c r="I326" s="244" t="s">
        <v>55</v>
      </c>
      <c r="J326" s="246">
        <v>200002732727739</v>
      </c>
      <c r="K326" s="244" t="s">
        <v>266</v>
      </c>
      <c r="L326" s="244"/>
      <c r="M326" s="244" t="s">
        <v>322</v>
      </c>
      <c r="N326" s="244" t="s">
        <v>40</v>
      </c>
      <c r="O326" s="244" t="s">
        <v>47</v>
      </c>
      <c r="P326" s="244">
        <v>609</v>
      </c>
      <c r="Q326" s="244">
        <v>6374</v>
      </c>
      <c r="R326" s="244" t="s">
        <v>59</v>
      </c>
      <c r="S326" s="244"/>
      <c r="T326" s="244" t="s">
        <v>24</v>
      </c>
      <c r="U326" s="244">
        <v>60</v>
      </c>
      <c r="V326" s="205">
        <v>1900</v>
      </c>
      <c r="W326" s="205">
        <v>390</v>
      </c>
      <c r="X326" s="206">
        <f t="shared" si="21"/>
        <v>1211.06</v>
      </c>
      <c r="Y326" s="206">
        <f t="shared" si="22"/>
        <v>472313.39999999997</v>
      </c>
      <c r="Z326" s="207">
        <f t="shared" si="23"/>
        <v>330619.37999999995</v>
      </c>
    </row>
    <row r="327" spans="1:26" s="221" customFormat="1" ht="15" customHeight="1" x14ac:dyDescent="0.25">
      <c r="A327" s="244"/>
      <c r="B327" s="244"/>
      <c r="C327" s="244"/>
      <c r="D327" s="244"/>
      <c r="E327" s="244"/>
      <c r="F327" s="244"/>
      <c r="G327" s="246"/>
      <c r="H327" s="244"/>
      <c r="I327" s="244"/>
      <c r="J327" s="246"/>
      <c r="K327" s="244"/>
      <c r="L327" s="244"/>
      <c r="M327" s="244"/>
      <c r="N327" s="244"/>
      <c r="O327" s="244" t="s">
        <v>47</v>
      </c>
      <c r="P327" s="244">
        <v>884</v>
      </c>
      <c r="Q327" s="244">
        <v>3684</v>
      </c>
      <c r="R327" s="244" t="s">
        <v>59</v>
      </c>
      <c r="S327" s="244"/>
      <c r="T327" s="244" t="s">
        <v>24</v>
      </c>
      <c r="U327" s="244">
        <v>60</v>
      </c>
      <c r="V327" s="205">
        <v>1900</v>
      </c>
      <c r="W327" s="205">
        <v>390</v>
      </c>
      <c r="X327" s="206">
        <f t="shared" si="21"/>
        <v>699.96</v>
      </c>
      <c r="Y327" s="206">
        <f t="shared" si="22"/>
        <v>272984.40000000002</v>
      </c>
      <c r="Z327" s="207">
        <f t="shared" si="23"/>
        <v>191089.08</v>
      </c>
    </row>
    <row r="328" spans="1:26" s="221" customFormat="1" ht="15" customHeight="1" x14ac:dyDescent="0.25">
      <c r="A328" s="244"/>
      <c r="B328" s="244"/>
      <c r="C328" s="244"/>
      <c r="D328" s="244"/>
      <c r="E328" s="244"/>
      <c r="F328" s="244"/>
      <c r="G328" s="246"/>
      <c r="H328" s="244"/>
      <c r="I328" s="244"/>
      <c r="J328" s="246"/>
      <c r="K328" s="244"/>
      <c r="L328" s="244"/>
      <c r="M328" s="244"/>
      <c r="N328" s="244"/>
      <c r="O328" s="244" t="s">
        <v>47</v>
      </c>
      <c r="P328" s="244">
        <v>406</v>
      </c>
      <c r="Q328" s="244">
        <v>2162</v>
      </c>
      <c r="R328" s="244" t="s">
        <v>26</v>
      </c>
      <c r="S328" s="244"/>
      <c r="T328" s="244" t="s">
        <v>24</v>
      </c>
      <c r="U328" s="244">
        <v>100</v>
      </c>
      <c r="V328" s="234">
        <v>23500</v>
      </c>
      <c r="W328" s="227">
        <v>19</v>
      </c>
      <c r="X328" s="206">
        <f t="shared" si="21"/>
        <v>5080.7</v>
      </c>
      <c r="Y328" s="206">
        <f t="shared" si="22"/>
        <v>96533.3</v>
      </c>
      <c r="Z328" s="207">
        <f t="shared" si="23"/>
        <v>67573.31</v>
      </c>
    </row>
    <row r="329" spans="1:26" s="221" customFormat="1" ht="15" customHeight="1" x14ac:dyDescent="0.25">
      <c r="A329" s="244"/>
      <c r="B329" s="244"/>
      <c r="C329" s="244"/>
      <c r="D329" s="244"/>
      <c r="E329" s="244"/>
      <c r="F329" s="244"/>
      <c r="G329" s="246"/>
      <c r="H329" s="244"/>
      <c r="I329" s="244"/>
      <c r="J329" s="246"/>
      <c r="K329" s="244"/>
      <c r="L329" s="244"/>
      <c r="M329" s="244"/>
      <c r="N329" s="244"/>
      <c r="O329" s="244" t="s">
        <v>47</v>
      </c>
      <c r="P329" s="244">
        <v>407</v>
      </c>
      <c r="Q329" s="244">
        <v>2414</v>
      </c>
      <c r="R329" s="244" t="s">
        <v>154</v>
      </c>
      <c r="S329" s="244" t="s">
        <v>155</v>
      </c>
      <c r="T329" s="244" t="s">
        <v>24</v>
      </c>
      <c r="U329" s="244">
        <v>30</v>
      </c>
      <c r="V329" s="243">
        <v>20000</v>
      </c>
      <c r="W329" s="227">
        <v>140</v>
      </c>
      <c r="X329" s="206">
        <f t="shared" si="21"/>
        <v>4828</v>
      </c>
      <c r="Y329" s="206">
        <f t="shared" si="22"/>
        <v>675920</v>
      </c>
      <c r="Z329" s="207">
        <f t="shared" si="23"/>
        <v>473144</v>
      </c>
    </row>
    <row r="330" spans="1:26" s="221" customFormat="1" ht="15" customHeight="1" x14ac:dyDescent="0.25">
      <c r="A330" s="244"/>
      <c r="B330" s="244"/>
      <c r="C330" s="244"/>
      <c r="D330" s="244"/>
      <c r="E330" s="244"/>
      <c r="F330" s="244"/>
      <c r="G330" s="246"/>
      <c r="H330" s="244"/>
      <c r="I330" s="244"/>
      <c r="J330" s="246"/>
      <c r="K330" s="244"/>
      <c r="L330" s="244"/>
      <c r="M330" s="244"/>
      <c r="N330" s="244"/>
      <c r="O330" s="244" t="s">
        <v>47</v>
      </c>
      <c r="P330" s="244">
        <v>406</v>
      </c>
      <c r="Q330" s="244">
        <v>2162</v>
      </c>
      <c r="R330" s="244" t="s">
        <v>48</v>
      </c>
      <c r="S330" s="244"/>
      <c r="T330" s="244" t="s">
        <v>24</v>
      </c>
      <c r="U330" s="244">
        <v>100</v>
      </c>
      <c r="V330" s="205"/>
      <c r="W330" s="205">
        <v>11</v>
      </c>
      <c r="X330" s="206"/>
      <c r="Y330" s="206">
        <f t="shared" ref="Y330:Y331" si="24">SUM(Q330*W330)</f>
        <v>23782</v>
      </c>
      <c r="Z330" s="206">
        <f t="shared" ref="Z330:Z331" si="25">SUM(Q330*W330)</f>
        <v>23782</v>
      </c>
    </row>
    <row r="331" spans="1:26" s="221" customFormat="1" ht="15" customHeight="1" x14ac:dyDescent="0.25">
      <c r="A331" s="244"/>
      <c r="B331" s="244"/>
      <c r="C331" s="244"/>
      <c r="D331" s="244"/>
      <c r="E331" s="244"/>
      <c r="F331" s="244"/>
      <c r="G331" s="246"/>
      <c r="H331" s="244"/>
      <c r="I331" s="244"/>
      <c r="J331" s="246"/>
      <c r="K331" s="244"/>
      <c r="L331" s="244"/>
      <c r="M331" s="244"/>
      <c r="N331" s="244"/>
      <c r="O331" s="244" t="s">
        <v>47</v>
      </c>
      <c r="P331" s="244">
        <v>407</v>
      </c>
      <c r="Q331" s="244">
        <v>2414</v>
      </c>
      <c r="R331" s="244" t="s">
        <v>48</v>
      </c>
      <c r="S331" s="244"/>
      <c r="T331" s="244" t="s">
        <v>24</v>
      </c>
      <c r="U331" s="244">
        <v>30</v>
      </c>
      <c r="V331" s="205"/>
      <c r="W331" s="205">
        <v>11</v>
      </c>
      <c r="X331" s="206"/>
      <c r="Y331" s="206">
        <f t="shared" si="24"/>
        <v>26554</v>
      </c>
      <c r="Z331" s="206">
        <f t="shared" si="25"/>
        <v>26554</v>
      </c>
    </row>
    <row r="332" spans="1:26" s="17" customFormat="1" ht="15" customHeight="1" x14ac:dyDescent="0.25">
      <c r="A332" s="51">
        <v>43</v>
      </c>
      <c r="B332" s="51" t="s">
        <v>323</v>
      </c>
      <c r="C332" s="51" t="s">
        <v>39</v>
      </c>
      <c r="D332" s="51" t="s">
        <v>324</v>
      </c>
      <c r="E332" s="51" t="s">
        <v>325</v>
      </c>
      <c r="F332" s="51"/>
      <c r="G332" s="195">
        <v>6333214</v>
      </c>
      <c r="H332" s="51" t="s">
        <v>326</v>
      </c>
      <c r="I332" s="51" t="s">
        <v>327</v>
      </c>
      <c r="J332" s="195"/>
      <c r="K332" s="51"/>
      <c r="L332" s="51"/>
      <c r="M332" s="51" t="s">
        <v>328</v>
      </c>
      <c r="N332" s="51" t="s">
        <v>324</v>
      </c>
      <c r="O332" s="51" t="s">
        <v>188</v>
      </c>
      <c r="P332" s="51" t="s">
        <v>329</v>
      </c>
      <c r="Q332" s="51">
        <v>2015</v>
      </c>
      <c r="R332" s="51" t="s">
        <v>334</v>
      </c>
      <c r="S332" s="51" t="s">
        <v>335</v>
      </c>
      <c r="T332" s="51" t="s">
        <v>24</v>
      </c>
      <c r="U332" s="51">
        <v>100</v>
      </c>
      <c r="V332" s="36">
        <v>14</v>
      </c>
      <c r="W332" s="197">
        <v>533</v>
      </c>
      <c r="X332" s="194">
        <f>SUM((V332*Q332))</f>
        <v>28210</v>
      </c>
      <c r="Y332" s="194">
        <f t="shared" si="22"/>
        <v>15035930</v>
      </c>
      <c r="Z332" s="196">
        <f t="shared" si="23"/>
        <v>10525151</v>
      </c>
    </row>
    <row r="333" spans="1:26" s="17" customFormat="1" ht="15" customHeight="1" x14ac:dyDescent="0.25">
      <c r="A333" s="51"/>
      <c r="B333" s="51"/>
      <c r="C333" s="51"/>
      <c r="D333" s="51"/>
      <c r="E333" s="51"/>
      <c r="F333" s="51"/>
      <c r="G333" s="195"/>
      <c r="H333" s="51"/>
      <c r="I333" s="51"/>
      <c r="J333" s="195"/>
      <c r="K333" s="51"/>
      <c r="L333" s="51"/>
      <c r="M333" s="51"/>
      <c r="N333" s="51"/>
      <c r="O333" s="51" t="s">
        <v>188</v>
      </c>
      <c r="P333" s="51">
        <v>3947</v>
      </c>
      <c r="Q333" s="51">
        <v>0</v>
      </c>
      <c r="R333" s="51" t="s">
        <v>334</v>
      </c>
      <c r="S333" s="51" t="s">
        <v>335</v>
      </c>
      <c r="T333" s="51" t="s">
        <v>24</v>
      </c>
      <c r="U333" s="51">
        <v>100</v>
      </c>
      <c r="V333" s="36">
        <v>14</v>
      </c>
      <c r="W333" s="197">
        <v>533</v>
      </c>
      <c r="X333" s="194">
        <f t="shared" ref="X333:X350" si="26">SUM((V333*Q333))</f>
        <v>0</v>
      </c>
      <c r="Y333" s="194">
        <f t="shared" si="22"/>
        <v>0</v>
      </c>
      <c r="Z333" s="196">
        <f t="shared" si="23"/>
        <v>0</v>
      </c>
    </row>
    <row r="334" spans="1:26" s="17" customFormat="1" ht="15" customHeight="1" x14ac:dyDescent="0.25">
      <c r="A334" s="51"/>
      <c r="B334" s="51"/>
      <c r="C334" s="51"/>
      <c r="D334" s="51"/>
      <c r="E334" s="51"/>
      <c r="F334" s="51"/>
      <c r="G334" s="195"/>
      <c r="H334" s="51"/>
      <c r="I334" s="51"/>
      <c r="J334" s="195"/>
      <c r="K334" s="51"/>
      <c r="L334" s="51"/>
      <c r="M334" s="51"/>
      <c r="N334" s="51"/>
      <c r="O334" s="51" t="s">
        <v>188</v>
      </c>
      <c r="P334" s="51">
        <v>3948</v>
      </c>
      <c r="Q334" s="51">
        <v>0</v>
      </c>
      <c r="R334" s="51" t="s">
        <v>334</v>
      </c>
      <c r="S334" s="51" t="s">
        <v>335</v>
      </c>
      <c r="T334" s="51" t="s">
        <v>24</v>
      </c>
      <c r="U334" s="51">
        <v>100</v>
      </c>
      <c r="V334" s="36">
        <v>14</v>
      </c>
      <c r="W334" s="197">
        <v>533</v>
      </c>
      <c r="X334" s="194">
        <f t="shared" si="26"/>
        <v>0</v>
      </c>
      <c r="Y334" s="194">
        <f t="shared" si="22"/>
        <v>0</v>
      </c>
      <c r="Z334" s="196">
        <f t="shared" si="23"/>
        <v>0</v>
      </c>
    </row>
    <row r="335" spans="1:26" s="17" customFormat="1" ht="15" customHeight="1" x14ac:dyDescent="0.25">
      <c r="A335" s="51"/>
      <c r="B335" s="51"/>
      <c r="C335" s="51"/>
      <c r="D335" s="51"/>
      <c r="E335" s="51"/>
      <c r="F335" s="51"/>
      <c r="G335" s="195"/>
      <c r="H335" s="51"/>
      <c r="I335" s="51"/>
      <c r="J335" s="195"/>
      <c r="K335" s="51"/>
      <c r="L335" s="51"/>
      <c r="M335" s="51"/>
      <c r="N335" s="51"/>
      <c r="O335" s="51" t="s">
        <v>188</v>
      </c>
      <c r="P335" s="51">
        <v>3950</v>
      </c>
      <c r="Q335" s="51">
        <v>0</v>
      </c>
      <c r="R335" s="51" t="s">
        <v>334</v>
      </c>
      <c r="S335" s="51" t="s">
        <v>335</v>
      </c>
      <c r="T335" s="51" t="s">
        <v>24</v>
      </c>
      <c r="U335" s="51">
        <v>100</v>
      </c>
      <c r="V335" s="36">
        <v>14</v>
      </c>
      <c r="W335" s="197">
        <v>533</v>
      </c>
      <c r="X335" s="194">
        <f t="shared" si="26"/>
        <v>0</v>
      </c>
      <c r="Y335" s="194">
        <f t="shared" si="22"/>
        <v>0</v>
      </c>
      <c r="Z335" s="196">
        <f t="shared" si="23"/>
        <v>0</v>
      </c>
    </row>
    <row r="336" spans="1:26" s="17" customFormat="1" ht="15" customHeight="1" x14ac:dyDescent="0.25">
      <c r="A336" s="51"/>
      <c r="B336" s="51"/>
      <c r="C336" s="51"/>
      <c r="D336" s="51"/>
      <c r="E336" s="51"/>
      <c r="F336" s="51"/>
      <c r="G336" s="195"/>
      <c r="H336" s="51"/>
      <c r="I336" s="51"/>
      <c r="J336" s="195"/>
      <c r="K336" s="51"/>
      <c r="L336" s="51"/>
      <c r="M336" s="51"/>
      <c r="N336" s="51"/>
      <c r="O336" s="51" t="s">
        <v>188</v>
      </c>
      <c r="P336" s="51">
        <v>3951</v>
      </c>
      <c r="Q336" s="51">
        <v>0</v>
      </c>
      <c r="R336" s="51" t="s">
        <v>334</v>
      </c>
      <c r="S336" s="51" t="s">
        <v>335</v>
      </c>
      <c r="T336" s="51" t="s">
        <v>24</v>
      </c>
      <c r="U336" s="51">
        <v>100</v>
      </c>
      <c r="V336" s="36">
        <v>14</v>
      </c>
      <c r="W336" s="197">
        <v>533</v>
      </c>
      <c r="X336" s="194">
        <f t="shared" si="26"/>
        <v>0</v>
      </c>
      <c r="Y336" s="194">
        <f t="shared" si="22"/>
        <v>0</v>
      </c>
      <c r="Z336" s="196">
        <f t="shared" si="23"/>
        <v>0</v>
      </c>
    </row>
    <row r="337" spans="1:26" s="17" customFormat="1" ht="15" customHeight="1" x14ac:dyDescent="0.25">
      <c r="A337" s="51"/>
      <c r="B337" s="51"/>
      <c r="C337" s="51"/>
      <c r="D337" s="51"/>
      <c r="E337" s="51"/>
      <c r="F337" s="51"/>
      <c r="G337" s="195"/>
      <c r="H337" s="51"/>
      <c r="I337" s="51"/>
      <c r="J337" s="195"/>
      <c r="K337" s="51"/>
      <c r="L337" s="51"/>
      <c r="M337" s="51"/>
      <c r="N337" s="51"/>
      <c r="O337" s="51" t="s">
        <v>188</v>
      </c>
      <c r="P337" s="51">
        <v>3973</v>
      </c>
      <c r="Q337" s="51">
        <v>0</v>
      </c>
      <c r="R337" s="51" t="s">
        <v>334</v>
      </c>
      <c r="S337" s="51" t="s">
        <v>335</v>
      </c>
      <c r="T337" s="51" t="s">
        <v>24</v>
      </c>
      <c r="U337" s="51">
        <v>100</v>
      </c>
      <c r="V337" s="36">
        <v>14</v>
      </c>
      <c r="W337" s="197">
        <v>533</v>
      </c>
      <c r="X337" s="194">
        <f t="shared" si="26"/>
        <v>0</v>
      </c>
      <c r="Y337" s="194">
        <f t="shared" si="22"/>
        <v>0</v>
      </c>
      <c r="Z337" s="196">
        <f t="shared" si="23"/>
        <v>0</v>
      </c>
    </row>
    <row r="338" spans="1:26" s="17" customFormat="1" ht="15" customHeight="1" x14ac:dyDescent="0.25">
      <c r="A338" s="51"/>
      <c r="B338" s="51"/>
      <c r="C338" s="51"/>
      <c r="D338" s="51"/>
      <c r="E338" s="51"/>
      <c r="F338" s="51"/>
      <c r="G338" s="195"/>
      <c r="H338" s="51"/>
      <c r="I338" s="51"/>
      <c r="J338" s="195"/>
      <c r="K338" s="51"/>
      <c r="L338" s="51"/>
      <c r="M338" s="51"/>
      <c r="N338" s="51"/>
      <c r="O338" s="51" t="s">
        <v>188</v>
      </c>
      <c r="P338" s="51">
        <v>3978</v>
      </c>
      <c r="Q338" s="51">
        <v>0</v>
      </c>
      <c r="R338" s="51" t="s">
        <v>334</v>
      </c>
      <c r="S338" s="51" t="s">
        <v>335</v>
      </c>
      <c r="T338" s="51" t="s">
        <v>24</v>
      </c>
      <c r="U338" s="51">
        <v>100</v>
      </c>
      <c r="V338" s="36">
        <v>14</v>
      </c>
      <c r="W338" s="197">
        <v>533</v>
      </c>
      <c r="X338" s="194">
        <f t="shared" si="26"/>
        <v>0</v>
      </c>
      <c r="Y338" s="194">
        <f t="shared" si="22"/>
        <v>0</v>
      </c>
      <c r="Z338" s="196">
        <f t="shared" si="23"/>
        <v>0</v>
      </c>
    </row>
    <row r="339" spans="1:26" s="17" customFormat="1" ht="15" customHeight="1" x14ac:dyDescent="0.25">
      <c r="A339" s="51"/>
      <c r="B339" s="51"/>
      <c r="C339" s="51"/>
      <c r="D339" s="51"/>
      <c r="E339" s="51"/>
      <c r="F339" s="51"/>
      <c r="G339" s="195"/>
      <c r="H339" s="51"/>
      <c r="I339" s="51"/>
      <c r="J339" s="195"/>
      <c r="K339" s="51"/>
      <c r="L339" s="51"/>
      <c r="M339" s="51"/>
      <c r="N339" s="51"/>
      <c r="O339" s="51" t="s">
        <v>188</v>
      </c>
      <c r="P339" s="51">
        <v>4074</v>
      </c>
      <c r="Q339" s="51">
        <v>0</v>
      </c>
      <c r="R339" s="51" t="s">
        <v>334</v>
      </c>
      <c r="S339" s="51" t="s">
        <v>335</v>
      </c>
      <c r="T339" s="51" t="s">
        <v>24</v>
      </c>
      <c r="U339" s="51">
        <v>100</v>
      </c>
      <c r="V339" s="36">
        <v>14</v>
      </c>
      <c r="W339" s="197">
        <v>533</v>
      </c>
      <c r="X339" s="194">
        <f t="shared" si="26"/>
        <v>0</v>
      </c>
      <c r="Y339" s="194">
        <f t="shared" si="22"/>
        <v>0</v>
      </c>
      <c r="Z339" s="196">
        <f t="shared" si="23"/>
        <v>0</v>
      </c>
    </row>
    <row r="340" spans="1:26" s="17" customFormat="1" ht="15" customHeight="1" x14ac:dyDescent="0.25">
      <c r="A340" s="51"/>
      <c r="B340" s="51"/>
      <c r="C340" s="51"/>
      <c r="D340" s="51"/>
      <c r="E340" s="51"/>
      <c r="F340" s="51"/>
      <c r="G340" s="195"/>
      <c r="H340" s="51"/>
      <c r="I340" s="51"/>
      <c r="J340" s="195"/>
      <c r="K340" s="51"/>
      <c r="L340" s="51"/>
      <c r="M340" s="51"/>
      <c r="N340" s="51"/>
      <c r="O340" s="51" t="s">
        <v>188</v>
      </c>
      <c r="P340" s="51" t="s">
        <v>330</v>
      </c>
      <c r="Q340" s="51">
        <v>0</v>
      </c>
      <c r="R340" s="51" t="s">
        <v>334</v>
      </c>
      <c r="S340" s="51" t="s">
        <v>335</v>
      </c>
      <c r="T340" s="51" t="s">
        <v>24</v>
      </c>
      <c r="U340" s="51">
        <v>100</v>
      </c>
      <c r="V340" s="36">
        <v>14</v>
      </c>
      <c r="W340" s="197">
        <v>533</v>
      </c>
      <c r="X340" s="194">
        <f t="shared" si="26"/>
        <v>0</v>
      </c>
      <c r="Y340" s="194">
        <f t="shared" si="22"/>
        <v>0</v>
      </c>
      <c r="Z340" s="196">
        <f t="shared" si="23"/>
        <v>0</v>
      </c>
    </row>
    <row r="341" spans="1:26" s="17" customFormat="1" ht="15" customHeight="1" x14ac:dyDescent="0.25">
      <c r="A341" s="51"/>
      <c r="B341" s="51"/>
      <c r="C341" s="51"/>
      <c r="D341" s="51"/>
      <c r="E341" s="51"/>
      <c r="F341" s="51"/>
      <c r="G341" s="195"/>
      <c r="H341" s="51"/>
      <c r="I341" s="51"/>
      <c r="J341" s="195"/>
      <c r="K341" s="51"/>
      <c r="L341" s="51"/>
      <c r="M341" s="51"/>
      <c r="N341" s="51"/>
      <c r="O341" s="51" t="s">
        <v>188</v>
      </c>
      <c r="P341" s="51">
        <v>4077</v>
      </c>
      <c r="Q341" s="51">
        <v>0</v>
      </c>
      <c r="R341" s="51" t="s">
        <v>334</v>
      </c>
      <c r="S341" s="51" t="s">
        <v>335</v>
      </c>
      <c r="T341" s="51" t="s">
        <v>24</v>
      </c>
      <c r="U341" s="51">
        <v>100</v>
      </c>
      <c r="V341" s="36">
        <v>14</v>
      </c>
      <c r="W341" s="197">
        <v>533</v>
      </c>
      <c r="X341" s="194">
        <f t="shared" si="26"/>
        <v>0</v>
      </c>
      <c r="Y341" s="194">
        <f t="shared" si="22"/>
        <v>0</v>
      </c>
      <c r="Z341" s="196">
        <f t="shared" si="23"/>
        <v>0</v>
      </c>
    </row>
    <row r="342" spans="1:26" s="17" customFormat="1" ht="15" customHeight="1" x14ac:dyDescent="0.25">
      <c r="A342" s="51"/>
      <c r="B342" s="51"/>
      <c r="C342" s="51"/>
      <c r="D342" s="51"/>
      <c r="E342" s="51"/>
      <c r="F342" s="51"/>
      <c r="G342" s="195"/>
      <c r="H342" s="51"/>
      <c r="I342" s="51"/>
      <c r="J342" s="195"/>
      <c r="K342" s="51"/>
      <c r="L342" s="51"/>
      <c r="M342" s="51"/>
      <c r="N342" s="51"/>
      <c r="O342" s="51" t="s">
        <v>188</v>
      </c>
      <c r="P342" s="51">
        <v>4078</v>
      </c>
      <c r="Q342" s="51">
        <v>0</v>
      </c>
      <c r="R342" s="51" t="s">
        <v>334</v>
      </c>
      <c r="S342" s="51" t="s">
        <v>335</v>
      </c>
      <c r="T342" s="51" t="s">
        <v>24</v>
      </c>
      <c r="U342" s="51">
        <v>100</v>
      </c>
      <c r="V342" s="36">
        <v>14</v>
      </c>
      <c r="W342" s="197">
        <v>533</v>
      </c>
      <c r="X342" s="194">
        <f t="shared" si="26"/>
        <v>0</v>
      </c>
      <c r="Y342" s="194">
        <f t="shared" si="22"/>
        <v>0</v>
      </c>
      <c r="Z342" s="196">
        <f t="shared" si="23"/>
        <v>0</v>
      </c>
    </row>
    <row r="343" spans="1:26" s="17" customFormat="1" ht="15" customHeight="1" x14ac:dyDescent="0.25">
      <c r="A343" s="51"/>
      <c r="B343" s="51"/>
      <c r="C343" s="51"/>
      <c r="D343" s="51"/>
      <c r="E343" s="51"/>
      <c r="F343" s="51"/>
      <c r="G343" s="195"/>
      <c r="H343" s="51"/>
      <c r="I343" s="51"/>
      <c r="J343" s="195"/>
      <c r="K343" s="51"/>
      <c r="L343" s="51"/>
      <c r="M343" s="51"/>
      <c r="N343" s="51"/>
      <c r="O343" s="51" t="s">
        <v>188</v>
      </c>
      <c r="P343" s="51" t="s">
        <v>331</v>
      </c>
      <c r="Q343" s="51">
        <v>0</v>
      </c>
      <c r="R343" s="51" t="s">
        <v>334</v>
      </c>
      <c r="S343" s="51" t="s">
        <v>335</v>
      </c>
      <c r="T343" s="51" t="s">
        <v>24</v>
      </c>
      <c r="U343" s="51">
        <v>100</v>
      </c>
      <c r="V343" s="36">
        <v>14</v>
      </c>
      <c r="W343" s="197">
        <v>533</v>
      </c>
      <c r="X343" s="194">
        <f t="shared" si="26"/>
        <v>0</v>
      </c>
      <c r="Y343" s="194">
        <f t="shared" si="22"/>
        <v>0</v>
      </c>
      <c r="Z343" s="196">
        <f t="shared" si="23"/>
        <v>0</v>
      </c>
    </row>
    <row r="344" spans="1:26" s="17" customFormat="1" ht="15" customHeight="1" x14ac:dyDescent="0.25">
      <c r="A344" s="51"/>
      <c r="B344" s="51"/>
      <c r="C344" s="51"/>
      <c r="D344" s="51"/>
      <c r="E344" s="51"/>
      <c r="F344" s="51"/>
      <c r="G344" s="195"/>
      <c r="H344" s="51"/>
      <c r="I344" s="51"/>
      <c r="J344" s="195"/>
      <c r="K344" s="51"/>
      <c r="L344" s="51"/>
      <c r="M344" s="51"/>
      <c r="N344" s="51"/>
      <c r="O344" s="51" t="s">
        <v>188</v>
      </c>
      <c r="P344" s="51">
        <v>4081</v>
      </c>
      <c r="Q344" s="51">
        <v>0</v>
      </c>
      <c r="R344" s="51" t="s">
        <v>334</v>
      </c>
      <c r="S344" s="51" t="s">
        <v>335</v>
      </c>
      <c r="T344" s="51" t="s">
        <v>24</v>
      </c>
      <c r="U344" s="51">
        <v>100</v>
      </c>
      <c r="V344" s="36">
        <v>14</v>
      </c>
      <c r="W344" s="197">
        <v>533</v>
      </c>
      <c r="X344" s="194">
        <f t="shared" si="26"/>
        <v>0</v>
      </c>
      <c r="Y344" s="194">
        <f t="shared" si="22"/>
        <v>0</v>
      </c>
      <c r="Z344" s="196">
        <f t="shared" si="23"/>
        <v>0</v>
      </c>
    </row>
    <row r="345" spans="1:26" s="17" customFormat="1" ht="15" customHeight="1" x14ac:dyDescent="0.25">
      <c r="A345" s="51"/>
      <c r="B345" s="51"/>
      <c r="C345" s="51"/>
      <c r="D345" s="51"/>
      <c r="E345" s="51"/>
      <c r="F345" s="51"/>
      <c r="G345" s="195"/>
      <c r="H345" s="51"/>
      <c r="I345" s="51"/>
      <c r="J345" s="195"/>
      <c r="K345" s="51"/>
      <c r="L345" s="51"/>
      <c r="M345" s="51"/>
      <c r="N345" s="51"/>
      <c r="O345" s="51" t="s">
        <v>188</v>
      </c>
      <c r="P345" s="51">
        <v>4082</v>
      </c>
      <c r="Q345" s="51">
        <v>0</v>
      </c>
      <c r="R345" s="51" t="s">
        <v>334</v>
      </c>
      <c r="S345" s="51" t="s">
        <v>335</v>
      </c>
      <c r="T345" s="51" t="s">
        <v>24</v>
      </c>
      <c r="U345" s="51">
        <v>100</v>
      </c>
      <c r="V345" s="36">
        <v>14</v>
      </c>
      <c r="W345" s="197">
        <v>533</v>
      </c>
      <c r="X345" s="194">
        <f t="shared" si="26"/>
        <v>0</v>
      </c>
      <c r="Y345" s="194">
        <f t="shared" si="22"/>
        <v>0</v>
      </c>
      <c r="Z345" s="196">
        <f t="shared" si="23"/>
        <v>0</v>
      </c>
    </row>
    <row r="346" spans="1:26" s="17" customFormat="1" ht="15" customHeight="1" x14ac:dyDescent="0.25">
      <c r="A346" s="51"/>
      <c r="B346" s="51"/>
      <c r="C346" s="51"/>
      <c r="D346" s="51"/>
      <c r="E346" s="51"/>
      <c r="F346" s="51"/>
      <c r="G346" s="195"/>
      <c r="H346" s="51"/>
      <c r="I346" s="51"/>
      <c r="J346" s="195"/>
      <c r="K346" s="51"/>
      <c r="L346" s="51"/>
      <c r="M346" s="51"/>
      <c r="N346" s="51"/>
      <c r="O346" s="51" t="s">
        <v>188</v>
      </c>
      <c r="P346" s="51">
        <v>4084</v>
      </c>
      <c r="Q346" s="51">
        <v>0</v>
      </c>
      <c r="R346" s="51" t="s">
        <v>334</v>
      </c>
      <c r="S346" s="51" t="s">
        <v>335</v>
      </c>
      <c r="T346" s="51" t="s">
        <v>24</v>
      </c>
      <c r="U346" s="51">
        <v>100</v>
      </c>
      <c r="V346" s="36">
        <v>14</v>
      </c>
      <c r="W346" s="197">
        <v>533</v>
      </c>
      <c r="X346" s="194">
        <f t="shared" si="26"/>
        <v>0</v>
      </c>
      <c r="Y346" s="194">
        <f t="shared" si="22"/>
        <v>0</v>
      </c>
      <c r="Z346" s="196">
        <f t="shared" si="23"/>
        <v>0</v>
      </c>
    </row>
    <row r="347" spans="1:26" s="17" customFormat="1" ht="15" customHeight="1" x14ac:dyDescent="0.25">
      <c r="A347" s="51"/>
      <c r="B347" s="51"/>
      <c r="C347" s="51"/>
      <c r="D347" s="51"/>
      <c r="E347" s="51"/>
      <c r="F347" s="51"/>
      <c r="G347" s="195"/>
      <c r="H347" s="51"/>
      <c r="I347" s="51"/>
      <c r="J347" s="195"/>
      <c r="K347" s="51"/>
      <c r="L347" s="51"/>
      <c r="M347" s="51"/>
      <c r="N347" s="51"/>
      <c r="O347" s="51" t="s">
        <v>188</v>
      </c>
      <c r="P347" s="51">
        <v>4085</v>
      </c>
      <c r="Q347" s="51">
        <v>0</v>
      </c>
      <c r="R347" s="51" t="s">
        <v>334</v>
      </c>
      <c r="S347" s="51" t="s">
        <v>335</v>
      </c>
      <c r="T347" s="51" t="s">
        <v>24</v>
      </c>
      <c r="U347" s="51">
        <v>100</v>
      </c>
      <c r="V347" s="36">
        <v>14</v>
      </c>
      <c r="W347" s="197">
        <v>533</v>
      </c>
      <c r="X347" s="194">
        <f t="shared" si="26"/>
        <v>0</v>
      </c>
      <c r="Y347" s="194">
        <f t="shared" si="22"/>
        <v>0</v>
      </c>
      <c r="Z347" s="196">
        <f t="shared" si="23"/>
        <v>0</v>
      </c>
    </row>
    <row r="348" spans="1:26" s="17" customFormat="1" ht="15" customHeight="1" x14ac:dyDescent="0.25">
      <c r="A348" s="51"/>
      <c r="B348" s="51"/>
      <c r="C348" s="51"/>
      <c r="D348" s="51"/>
      <c r="E348" s="51"/>
      <c r="F348" s="51"/>
      <c r="G348" s="195"/>
      <c r="H348" s="51"/>
      <c r="I348" s="51"/>
      <c r="J348" s="195"/>
      <c r="K348" s="51"/>
      <c r="L348" s="51"/>
      <c r="M348" s="51"/>
      <c r="N348" s="51"/>
      <c r="O348" s="51" t="s">
        <v>188</v>
      </c>
      <c r="P348" s="51">
        <v>4086</v>
      </c>
      <c r="Q348" s="51">
        <v>0</v>
      </c>
      <c r="R348" s="51" t="s">
        <v>334</v>
      </c>
      <c r="S348" s="51" t="s">
        <v>335</v>
      </c>
      <c r="T348" s="51" t="s">
        <v>24</v>
      </c>
      <c r="U348" s="51">
        <v>100</v>
      </c>
      <c r="V348" s="36">
        <v>14</v>
      </c>
      <c r="W348" s="197">
        <v>533</v>
      </c>
      <c r="X348" s="194">
        <f t="shared" si="26"/>
        <v>0</v>
      </c>
      <c r="Y348" s="194">
        <f t="shared" si="22"/>
        <v>0</v>
      </c>
      <c r="Z348" s="196">
        <f t="shared" si="23"/>
        <v>0</v>
      </c>
    </row>
    <row r="349" spans="1:26" s="17" customFormat="1" ht="15" customHeight="1" x14ac:dyDescent="0.25">
      <c r="A349" s="51"/>
      <c r="B349" s="51"/>
      <c r="C349" s="51"/>
      <c r="D349" s="51"/>
      <c r="E349" s="51"/>
      <c r="F349" s="51"/>
      <c r="G349" s="195"/>
      <c r="H349" s="51"/>
      <c r="I349" s="51"/>
      <c r="J349" s="195"/>
      <c r="K349" s="51"/>
      <c r="L349" s="51"/>
      <c r="M349" s="51"/>
      <c r="N349" s="51"/>
      <c r="O349" s="51" t="s">
        <v>188</v>
      </c>
      <c r="P349" s="51" t="s">
        <v>332</v>
      </c>
      <c r="Q349" s="51">
        <v>0</v>
      </c>
      <c r="R349" s="51" t="s">
        <v>334</v>
      </c>
      <c r="S349" s="51" t="s">
        <v>335</v>
      </c>
      <c r="T349" s="51" t="s">
        <v>24</v>
      </c>
      <c r="U349" s="51">
        <v>100</v>
      </c>
      <c r="V349" s="36">
        <v>14</v>
      </c>
      <c r="W349" s="197">
        <v>533</v>
      </c>
      <c r="X349" s="194">
        <f t="shared" si="26"/>
        <v>0</v>
      </c>
      <c r="Y349" s="194">
        <f t="shared" si="22"/>
        <v>0</v>
      </c>
      <c r="Z349" s="196">
        <f t="shared" si="23"/>
        <v>0</v>
      </c>
    </row>
    <row r="350" spans="1:26" s="17" customFormat="1" ht="15" customHeight="1" x14ac:dyDescent="0.25">
      <c r="A350" s="51"/>
      <c r="B350" s="51"/>
      <c r="C350" s="51"/>
      <c r="D350" s="51"/>
      <c r="E350" s="51"/>
      <c r="F350" s="51"/>
      <c r="G350" s="195"/>
      <c r="H350" s="51"/>
      <c r="I350" s="51"/>
      <c r="J350" s="195"/>
      <c r="K350" s="51"/>
      <c r="L350" s="51"/>
      <c r="M350" s="51"/>
      <c r="N350" s="51"/>
      <c r="O350" s="51" t="s">
        <v>188</v>
      </c>
      <c r="P350" s="51" t="s">
        <v>333</v>
      </c>
      <c r="Q350" s="51">
        <v>0</v>
      </c>
      <c r="R350" s="51" t="s">
        <v>334</v>
      </c>
      <c r="S350" s="51" t="s">
        <v>335</v>
      </c>
      <c r="T350" s="51" t="s">
        <v>24</v>
      </c>
      <c r="U350" s="51">
        <v>100</v>
      </c>
      <c r="V350" s="36">
        <v>14</v>
      </c>
      <c r="W350" s="197">
        <v>533</v>
      </c>
      <c r="X350" s="194">
        <f t="shared" si="26"/>
        <v>0</v>
      </c>
      <c r="Y350" s="194">
        <f t="shared" si="22"/>
        <v>0</v>
      </c>
      <c r="Z350" s="196">
        <f t="shared" si="23"/>
        <v>0</v>
      </c>
    </row>
    <row r="351" spans="1:26" s="221" customFormat="1" ht="15" customHeight="1" x14ac:dyDescent="0.25">
      <c r="A351" s="244">
        <v>44</v>
      </c>
      <c r="B351" s="244" t="s">
        <v>336</v>
      </c>
      <c r="C351" s="244" t="s">
        <v>58</v>
      </c>
      <c r="D351" s="244" t="s">
        <v>124</v>
      </c>
      <c r="E351" s="244" t="s">
        <v>337</v>
      </c>
      <c r="F351" s="244" t="s">
        <v>338</v>
      </c>
      <c r="G351" s="246">
        <v>2407952450050</v>
      </c>
      <c r="H351" s="244" t="s">
        <v>339</v>
      </c>
      <c r="I351" s="244" t="s">
        <v>55</v>
      </c>
      <c r="J351" s="246">
        <v>300007013619859</v>
      </c>
      <c r="K351" s="244" t="s">
        <v>45</v>
      </c>
      <c r="L351" s="244"/>
      <c r="M351" s="244" t="s">
        <v>340</v>
      </c>
      <c r="N351" s="244" t="s">
        <v>151</v>
      </c>
      <c r="O351" s="244" t="s">
        <v>188</v>
      </c>
      <c r="P351" s="244">
        <v>1297</v>
      </c>
      <c r="Q351" s="244">
        <v>400</v>
      </c>
      <c r="R351" s="244" t="s">
        <v>22</v>
      </c>
      <c r="S351" s="244"/>
      <c r="T351" s="244" t="s">
        <v>24</v>
      </c>
      <c r="U351" s="244">
        <v>60</v>
      </c>
      <c r="V351" s="243">
        <v>25000</v>
      </c>
      <c r="W351" s="227">
        <v>79</v>
      </c>
      <c r="X351" s="206">
        <f t="shared" si="21"/>
        <v>1000</v>
      </c>
      <c r="Y351" s="206">
        <f t="shared" si="22"/>
        <v>79000</v>
      </c>
      <c r="Z351" s="207">
        <f t="shared" si="23"/>
        <v>55300</v>
      </c>
    </row>
    <row r="352" spans="1:26" s="221" customFormat="1" ht="15" customHeight="1" x14ac:dyDescent="0.25">
      <c r="A352" s="244"/>
      <c r="B352" s="244"/>
      <c r="C352" s="244"/>
      <c r="D352" s="244"/>
      <c r="E352" s="244"/>
      <c r="F352" s="244"/>
      <c r="G352" s="246"/>
      <c r="H352" s="244"/>
      <c r="I352" s="244"/>
      <c r="J352" s="246"/>
      <c r="K352" s="244"/>
      <c r="L352" s="244"/>
      <c r="M352" s="244"/>
      <c r="N352" s="244"/>
      <c r="O352" s="244" t="s">
        <v>188</v>
      </c>
      <c r="P352" s="244">
        <v>1297</v>
      </c>
      <c r="Q352" s="244">
        <v>400</v>
      </c>
      <c r="R352" s="244" t="s">
        <v>26</v>
      </c>
      <c r="S352" s="244"/>
      <c r="T352" s="244" t="s">
        <v>24</v>
      </c>
      <c r="U352" s="244">
        <v>60</v>
      </c>
      <c r="V352" s="234">
        <v>23500</v>
      </c>
      <c r="W352" s="227">
        <v>19</v>
      </c>
      <c r="X352" s="206">
        <f t="shared" si="21"/>
        <v>940</v>
      </c>
      <c r="Y352" s="206">
        <f t="shared" si="22"/>
        <v>17860</v>
      </c>
      <c r="Z352" s="207">
        <f t="shared" si="23"/>
        <v>12502</v>
      </c>
    </row>
    <row r="353" spans="1:26" s="221" customFormat="1" ht="15" customHeight="1" x14ac:dyDescent="0.25">
      <c r="A353" s="244"/>
      <c r="B353" s="244"/>
      <c r="C353" s="244"/>
      <c r="D353" s="244"/>
      <c r="E353" s="244"/>
      <c r="F353" s="244"/>
      <c r="G353" s="246"/>
      <c r="H353" s="244"/>
      <c r="I353" s="244"/>
      <c r="J353" s="246"/>
      <c r="K353" s="244"/>
      <c r="L353" s="244"/>
      <c r="M353" s="244"/>
      <c r="N353" s="244"/>
      <c r="O353" s="244" t="s">
        <v>188</v>
      </c>
      <c r="P353" s="244">
        <v>1297</v>
      </c>
      <c r="Q353" s="244">
        <v>400</v>
      </c>
      <c r="R353" s="219" t="s">
        <v>683</v>
      </c>
      <c r="S353" s="244"/>
      <c r="T353" s="244" t="s">
        <v>24</v>
      </c>
      <c r="U353" s="244">
        <v>100</v>
      </c>
      <c r="V353" s="243"/>
      <c r="W353" s="243">
        <v>31</v>
      </c>
      <c r="X353" s="206"/>
      <c r="Y353" s="206">
        <f>SUM(Q353*W353)</f>
        <v>12400</v>
      </c>
      <c r="Z353" s="206">
        <f>SUM(Q353*W353)</f>
        <v>12400</v>
      </c>
    </row>
    <row r="354" spans="1:26" s="221" customFormat="1" ht="15" customHeight="1" x14ac:dyDescent="0.25">
      <c r="A354" s="244"/>
      <c r="B354" s="244"/>
      <c r="C354" s="244"/>
      <c r="D354" s="244"/>
      <c r="E354" s="244"/>
      <c r="F354" s="244"/>
      <c r="G354" s="246"/>
      <c r="H354" s="244"/>
      <c r="I354" s="244"/>
      <c r="J354" s="246"/>
      <c r="K354" s="244"/>
      <c r="L354" s="244"/>
      <c r="M354" s="244"/>
      <c r="N354" s="244"/>
      <c r="O354" s="244" t="s">
        <v>188</v>
      </c>
      <c r="P354" s="244">
        <v>1297</v>
      </c>
      <c r="Q354" s="244">
        <v>400</v>
      </c>
      <c r="R354" s="244" t="s">
        <v>48</v>
      </c>
      <c r="S354" s="244"/>
      <c r="T354" s="244" t="s">
        <v>24</v>
      </c>
      <c r="U354" s="244">
        <v>100</v>
      </c>
      <c r="V354" s="205"/>
      <c r="W354" s="205">
        <v>11</v>
      </c>
      <c r="X354" s="206"/>
      <c r="Y354" s="206">
        <f>SUM(Q354*W354)</f>
        <v>4400</v>
      </c>
      <c r="Z354" s="206">
        <f>SUM(Q354*W354)</f>
        <v>4400</v>
      </c>
    </row>
    <row r="355" spans="1:26" s="221" customFormat="1" ht="15" customHeight="1" x14ac:dyDescent="0.25">
      <c r="A355" s="244"/>
      <c r="B355" s="244"/>
      <c r="C355" s="244"/>
      <c r="D355" s="244"/>
      <c r="E355" s="244"/>
      <c r="F355" s="244"/>
      <c r="G355" s="246"/>
      <c r="H355" s="244"/>
      <c r="I355" s="244"/>
      <c r="J355" s="246"/>
      <c r="K355" s="244"/>
      <c r="L355" s="244"/>
      <c r="M355" s="244"/>
      <c r="N355" s="244"/>
      <c r="O355" s="244" t="s">
        <v>188</v>
      </c>
      <c r="P355" s="244">
        <v>1276</v>
      </c>
      <c r="Q355" s="244">
        <v>600</v>
      </c>
      <c r="R355" s="244" t="s">
        <v>341</v>
      </c>
      <c r="S355" s="244"/>
      <c r="T355" s="244" t="s">
        <v>24</v>
      </c>
      <c r="U355" s="244">
        <v>100</v>
      </c>
      <c r="V355" s="243">
        <v>1000</v>
      </c>
      <c r="W355" s="243">
        <v>198</v>
      </c>
      <c r="X355" s="206">
        <f t="shared" si="21"/>
        <v>60</v>
      </c>
      <c r="Y355" s="206">
        <f t="shared" si="22"/>
        <v>11880</v>
      </c>
      <c r="Z355" s="207">
        <f t="shared" si="23"/>
        <v>8316</v>
      </c>
    </row>
    <row r="356" spans="1:26" s="94" customFormat="1" ht="15" customHeight="1" x14ac:dyDescent="0.25">
      <c r="A356" s="96">
        <v>45</v>
      </c>
      <c r="B356" s="96" t="s">
        <v>342</v>
      </c>
      <c r="C356" s="96" t="s">
        <v>51</v>
      </c>
      <c r="D356" s="96" t="s">
        <v>151</v>
      </c>
      <c r="E356" s="96" t="s">
        <v>343</v>
      </c>
      <c r="F356" s="96" t="s">
        <v>344</v>
      </c>
      <c r="G356" s="97">
        <v>2910958450099</v>
      </c>
      <c r="H356" s="96" t="s">
        <v>345</v>
      </c>
      <c r="I356" s="96" t="s">
        <v>55</v>
      </c>
      <c r="J356" s="97">
        <v>300007091961424</v>
      </c>
      <c r="K356" s="96" t="s">
        <v>45</v>
      </c>
      <c r="L356" s="96"/>
      <c r="M356" s="96" t="s">
        <v>346</v>
      </c>
      <c r="N356" s="96" t="s">
        <v>324</v>
      </c>
      <c r="O356" s="96" t="s">
        <v>220</v>
      </c>
      <c r="P356" s="96">
        <v>812</v>
      </c>
      <c r="Q356" s="96">
        <v>3508</v>
      </c>
      <c r="R356" s="96" t="s">
        <v>85</v>
      </c>
      <c r="S356" s="96"/>
      <c r="T356" s="96" t="s">
        <v>24</v>
      </c>
      <c r="U356" s="96">
        <v>60</v>
      </c>
      <c r="V356" s="178">
        <v>5000</v>
      </c>
      <c r="W356" s="179">
        <v>11</v>
      </c>
      <c r="X356" s="176">
        <f t="shared" si="21"/>
        <v>1754</v>
      </c>
      <c r="Y356" s="176">
        <f t="shared" si="22"/>
        <v>19294</v>
      </c>
      <c r="Z356" s="177">
        <f t="shared" si="23"/>
        <v>13505.8</v>
      </c>
    </row>
    <row r="357" spans="1:26" s="94" customFormat="1" ht="15" customHeight="1" x14ac:dyDescent="0.25">
      <c r="A357" s="96"/>
      <c r="B357" s="96"/>
      <c r="C357" s="96"/>
      <c r="D357" s="96"/>
      <c r="E357" s="96"/>
      <c r="F357" s="96"/>
      <c r="G357" s="97"/>
      <c r="H357" s="96"/>
      <c r="I357" s="96"/>
      <c r="J357" s="97"/>
      <c r="K357" s="96"/>
      <c r="L357" s="96"/>
      <c r="M357" s="96"/>
      <c r="N357" s="96"/>
      <c r="O357" s="96" t="s">
        <v>220</v>
      </c>
      <c r="P357" s="96">
        <v>817</v>
      </c>
      <c r="Q357" s="96">
        <v>3762</v>
      </c>
      <c r="R357" s="96" t="s">
        <v>85</v>
      </c>
      <c r="S357" s="96"/>
      <c r="T357" s="96" t="s">
        <v>24</v>
      </c>
      <c r="U357" s="96">
        <v>60</v>
      </c>
      <c r="V357" s="178">
        <v>5000</v>
      </c>
      <c r="W357" s="179">
        <v>11</v>
      </c>
      <c r="X357" s="176">
        <f t="shared" si="21"/>
        <v>1881</v>
      </c>
      <c r="Y357" s="176">
        <f t="shared" si="22"/>
        <v>20691</v>
      </c>
      <c r="Z357" s="177">
        <f t="shared" si="23"/>
        <v>14483.7</v>
      </c>
    </row>
    <row r="358" spans="1:26" s="94" customFormat="1" ht="15" customHeight="1" x14ac:dyDescent="0.25">
      <c r="A358" s="96"/>
      <c r="B358" s="96"/>
      <c r="C358" s="96"/>
      <c r="D358" s="96"/>
      <c r="E358" s="96"/>
      <c r="F358" s="96"/>
      <c r="G358" s="97"/>
      <c r="H358" s="96"/>
      <c r="I358" s="96"/>
      <c r="J358" s="97"/>
      <c r="K358" s="96"/>
      <c r="L358" s="96"/>
      <c r="M358" s="96"/>
      <c r="N358" s="96"/>
      <c r="O358" s="96" t="s">
        <v>220</v>
      </c>
      <c r="P358" s="96">
        <v>3712</v>
      </c>
      <c r="Q358" s="96">
        <v>4078</v>
      </c>
      <c r="R358" s="96" t="s">
        <v>26</v>
      </c>
      <c r="S358" s="96"/>
      <c r="T358" s="96" t="s">
        <v>24</v>
      </c>
      <c r="U358" s="96">
        <v>100</v>
      </c>
      <c r="V358" s="178">
        <v>23500</v>
      </c>
      <c r="W358" s="179">
        <v>19</v>
      </c>
      <c r="X358" s="176">
        <f t="shared" si="21"/>
        <v>9583.2999999999993</v>
      </c>
      <c r="Y358" s="176">
        <f t="shared" si="22"/>
        <v>182082.69999999998</v>
      </c>
      <c r="Z358" s="177">
        <f t="shared" si="23"/>
        <v>127457.88999999998</v>
      </c>
    </row>
    <row r="359" spans="1:26" s="94" customFormat="1" ht="15" customHeight="1" x14ac:dyDescent="0.25">
      <c r="A359" s="96"/>
      <c r="B359" s="96"/>
      <c r="C359" s="96"/>
      <c r="D359" s="96"/>
      <c r="E359" s="96"/>
      <c r="F359" s="96"/>
      <c r="G359" s="97"/>
      <c r="H359" s="96"/>
      <c r="I359" s="96"/>
      <c r="J359" s="97"/>
      <c r="K359" s="96"/>
      <c r="L359" s="96"/>
      <c r="M359" s="96"/>
      <c r="N359" s="96"/>
      <c r="O359" s="96" t="s">
        <v>220</v>
      </c>
      <c r="P359" s="96">
        <v>3712</v>
      </c>
      <c r="Q359" s="96">
        <v>4078</v>
      </c>
      <c r="R359" s="96" t="s">
        <v>48</v>
      </c>
      <c r="S359" s="96" t="s">
        <v>347</v>
      </c>
      <c r="T359" s="96" t="s">
        <v>24</v>
      </c>
      <c r="U359" s="96">
        <v>100</v>
      </c>
      <c r="V359" s="175"/>
      <c r="W359" s="175">
        <v>11</v>
      </c>
      <c r="X359" s="176"/>
      <c r="Y359" s="176">
        <f>SUM(Q359*W359)</f>
        <v>44858</v>
      </c>
      <c r="Z359" s="176">
        <f>SUM(Q359*W359)</f>
        <v>44858</v>
      </c>
    </row>
    <row r="360" spans="1:26" s="221" customFormat="1" ht="15" customHeight="1" x14ac:dyDescent="0.25">
      <c r="A360" s="244">
        <v>46</v>
      </c>
      <c r="B360" s="244" t="s">
        <v>348</v>
      </c>
      <c r="C360" s="244" t="s">
        <v>62</v>
      </c>
      <c r="D360" s="244" t="s">
        <v>151</v>
      </c>
      <c r="E360" s="244" t="s">
        <v>349</v>
      </c>
      <c r="F360" s="244" t="s">
        <v>350</v>
      </c>
      <c r="G360" s="246">
        <v>1203944450132</v>
      </c>
      <c r="H360" s="244" t="s">
        <v>351</v>
      </c>
      <c r="I360" s="244" t="s">
        <v>352</v>
      </c>
      <c r="J360" s="246">
        <v>4324845272733180</v>
      </c>
      <c r="K360" s="244" t="s">
        <v>56</v>
      </c>
      <c r="L360" s="244"/>
      <c r="M360" s="244" t="s">
        <v>353</v>
      </c>
      <c r="N360" s="244" t="s">
        <v>354</v>
      </c>
      <c r="O360" s="244" t="s">
        <v>171</v>
      </c>
      <c r="P360" s="244" t="s">
        <v>355</v>
      </c>
      <c r="Q360" s="244">
        <v>2000</v>
      </c>
      <c r="R360" s="244" t="s">
        <v>26</v>
      </c>
      <c r="S360" s="244"/>
      <c r="T360" s="244" t="s">
        <v>24</v>
      </c>
      <c r="U360" s="244">
        <v>100</v>
      </c>
      <c r="V360" s="234">
        <v>23500</v>
      </c>
      <c r="W360" s="227">
        <v>19</v>
      </c>
      <c r="X360" s="206">
        <f t="shared" si="21"/>
        <v>4700</v>
      </c>
      <c r="Y360" s="206">
        <f t="shared" si="22"/>
        <v>89300</v>
      </c>
      <c r="Z360" s="207">
        <f t="shared" si="23"/>
        <v>62510</v>
      </c>
    </row>
    <row r="361" spans="1:26" s="221" customFormat="1" ht="15" customHeight="1" x14ac:dyDescent="0.25">
      <c r="A361" s="244"/>
      <c r="B361" s="244"/>
      <c r="C361" s="244"/>
      <c r="D361" s="244"/>
      <c r="E361" s="244"/>
      <c r="F361" s="244"/>
      <c r="G361" s="246"/>
      <c r="H361" s="244"/>
      <c r="I361" s="244"/>
      <c r="J361" s="246"/>
      <c r="K361" s="244"/>
      <c r="L361" s="244"/>
      <c r="M361" s="244"/>
      <c r="N361" s="244"/>
      <c r="O361" s="244" t="s">
        <v>171</v>
      </c>
      <c r="P361" s="244" t="s">
        <v>355</v>
      </c>
      <c r="Q361" s="244">
        <v>2000</v>
      </c>
      <c r="R361" s="244" t="s">
        <v>48</v>
      </c>
      <c r="S361" s="244"/>
      <c r="T361" s="244" t="s">
        <v>24</v>
      </c>
      <c r="U361" s="244">
        <v>100</v>
      </c>
      <c r="V361" s="205"/>
      <c r="W361" s="205">
        <v>11</v>
      </c>
      <c r="X361" s="206"/>
      <c r="Y361" s="206">
        <f>SUM(Q361*W361)</f>
        <v>22000</v>
      </c>
      <c r="Z361" s="206">
        <f>SUM(Q361*W361)</f>
        <v>22000</v>
      </c>
    </row>
    <row r="362" spans="1:26" s="221" customFormat="1" ht="15" customHeight="1" x14ac:dyDescent="0.25">
      <c r="A362" s="244"/>
      <c r="B362" s="244"/>
      <c r="C362" s="244"/>
      <c r="D362" s="244"/>
      <c r="E362" s="244"/>
      <c r="F362" s="244"/>
      <c r="G362" s="246"/>
      <c r="H362" s="244"/>
      <c r="I362" s="244"/>
      <c r="J362" s="246"/>
      <c r="K362" s="244"/>
      <c r="L362" s="244"/>
      <c r="M362" s="244"/>
      <c r="N362" s="244"/>
      <c r="O362" s="244" t="s">
        <v>171</v>
      </c>
      <c r="P362" s="244" t="s">
        <v>355</v>
      </c>
      <c r="Q362" s="244">
        <v>1520</v>
      </c>
      <c r="R362" s="244" t="s">
        <v>19</v>
      </c>
      <c r="S362" s="244"/>
      <c r="T362" s="244" t="s">
        <v>24</v>
      </c>
      <c r="U362" s="244">
        <v>100</v>
      </c>
      <c r="V362" s="205">
        <v>17500</v>
      </c>
      <c r="W362" s="205">
        <v>47</v>
      </c>
      <c r="X362" s="206">
        <f t="shared" si="21"/>
        <v>2660</v>
      </c>
      <c r="Y362" s="206">
        <f t="shared" si="22"/>
        <v>125020</v>
      </c>
      <c r="Z362" s="207">
        <f t="shared" si="23"/>
        <v>87514</v>
      </c>
    </row>
    <row r="363" spans="1:26" s="221" customFormat="1" ht="15" customHeight="1" x14ac:dyDescent="0.25">
      <c r="A363" s="244"/>
      <c r="B363" s="244"/>
      <c r="C363" s="244"/>
      <c r="D363" s="244"/>
      <c r="E363" s="244"/>
      <c r="F363" s="244"/>
      <c r="G363" s="246"/>
      <c r="H363" s="244"/>
      <c r="I363" s="244"/>
      <c r="J363" s="246"/>
      <c r="K363" s="244"/>
      <c r="L363" s="244"/>
      <c r="M363" s="244"/>
      <c r="N363" s="244"/>
      <c r="O363" s="244" t="s">
        <v>171</v>
      </c>
      <c r="P363" s="244" t="s">
        <v>355</v>
      </c>
      <c r="Q363" s="244">
        <v>1520</v>
      </c>
      <c r="R363" s="244" t="s">
        <v>48</v>
      </c>
      <c r="S363" s="244"/>
      <c r="T363" s="244" t="s">
        <v>24</v>
      </c>
      <c r="U363" s="244">
        <v>100</v>
      </c>
      <c r="V363" s="205"/>
      <c r="W363" s="205">
        <v>11</v>
      </c>
      <c r="X363" s="206"/>
      <c r="Y363" s="206">
        <f>SUM(Q363*W363)</f>
        <v>16720</v>
      </c>
      <c r="Z363" s="206">
        <f>SUM(Q363*W363)</f>
        <v>16720</v>
      </c>
    </row>
    <row r="364" spans="1:26" s="94" customFormat="1" ht="15" customHeight="1" x14ac:dyDescent="0.25">
      <c r="A364" s="96">
        <v>47</v>
      </c>
      <c r="B364" s="96" t="s">
        <v>356</v>
      </c>
      <c r="C364" s="96" t="s">
        <v>58</v>
      </c>
      <c r="D364" s="96" t="s">
        <v>324</v>
      </c>
      <c r="E364" s="96" t="s">
        <v>357</v>
      </c>
      <c r="F364" s="96" t="s">
        <v>358</v>
      </c>
      <c r="G364" s="97">
        <v>2512980450005</v>
      </c>
      <c r="H364" s="96" t="s">
        <v>359</v>
      </c>
      <c r="I364" s="96" t="s">
        <v>55</v>
      </c>
      <c r="J364" s="97">
        <v>200002262390647</v>
      </c>
      <c r="K364" s="96" t="s">
        <v>266</v>
      </c>
      <c r="L364" s="96"/>
      <c r="M364" s="96" t="s">
        <v>360</v>
      </c>
      <c r="N364" s="96" t="s">
        <v>324</v>
      </c>
      <c r="O364" s="96" t="s">
        <v>171</v>
      </c>
      <c r="P364" s="96">
        <v>3422</v>
      </c>
      <c r="Q364" s="96">
        <v>649</v>
      </c>
      <c r="R364" s="96" t="s">
        <v>85</v>
      </c>
      <c r="S364" s="96"/>
      <c r="T364" s="96" t="s">
        <v>24</v>
      </c>
      <c r="U364" s="96">
        <v>60</v>
      </c>
      <c r="V364" s="178">
        <v>5000</v>
      </c>
      <c r="W364" s="179">
        <v>11</v>
      </c>
      <c r="X364" s="176">
        <f t="shared" si="21"/>
        <v>324.5</v>
      </c>
      <c r="Y364" s="176">
        <f t="shared" si="22"/>
        <v>3569.5</v>
      </c>
      <c r="Z364" s="177">
        <f t="shared" si="23"/>
        <v>2498.65</v>
      </c>
    </row>
    <row r="365" spans="1:26" s="94" customFormat="1" ht="15" customHeight="1" x14ac:dyDescent="0.25">
      <c r="A365" s="96"/>
      <c r="B365" s="96"/>
      <c r="C365" s="96"/>
      <c r="D365" s="96"/>
      <c r="E365" s="96"/>
      <c r="F365" s="96"/>
      <c r="G365" s="97"/>
      <c r="H365" s="96"/>
      <c r="I365" s="96"/>
      <c r="J365" s="97"/>
      <c r="K365" s="96"/>
      <c r="L365" s="96"/>
      <c r="M365" s="96"/>
      <c r="N365" s="96"/>
      <c r="O365" s="96" t="s">
        <v>171</v>
      </c>
      <c r="P365" s="96">
        <v>3440</v>
      </c>
      <c r="Q365" s="96">
        <v>2928</v>
      </c>
      <c r="R365" s="96" t="s">
        <v>85</v>
      </c>
      <c r="S365" s="96"/>
      <c r="T365" s="96" t="s">
        <v>24</v>
      </c>
      <c r="U365" s="96">
        <v>60</v>
      </c>
      <c r="V365" s="178">
        <v>5000</v>
      </c>
      <c r="W365" s="179">
        <v>11</v>
      </c>
      <c r="X365" s="176">
        <f t="shared" si="21"/>
        <v>1464</v>
      </c>
      <c r="Y365" s="176">
        <f t="shared" si="22"/>
        <v>16104</v>
      </c>
      <c r="Z365" s="177">
        <f t="shared" si="23"/>
        <v>11272.8</v>
      </c>
    </row>
    <row r="366" spans="1:26" s="94" customFormat="1" ht="15" customHeight="1" x14ac:dyDescent="0.25">
      <c r="A366" s="96"/>
      <c r="B366" s="96"/>
      <c r="C366" s="96"/>
      <c r="D366" s="96"/>
      <c r="E366" s="96"/>
      <c r="F366" s="96"/>
      <c r="G366" s="97"/>
      <c r="H366" s="96"/>
      <c r="I366" s="96"/>
      <c r="J366" s="97"/>
      <c r="K366" s="96"/>
      <c r="L366" s="96"/>
      <c r="M366" s="96"/>
      <c r="N366" s="96"/>
      <c r="O366" s="96" t="s">
        <v>171</v>
      </c>
      <c r="P366" s="96">
        <v>3436</v>
      </c>
      <c r="Q366" s="96">
        <v>200</v>
      </c>
      <c r="R366" s="96" t="s">
        <v>802</v>
      </c>
      <c r="S366" s="96"/>
      <c r="T366" s="96" t="s">
        <v>24</v>
      </c>
      <c r="U366" s="96">
        <v>100</v>
      </c>
      <c r="V366" s="165">
        <v>20000</v>
      </c>
      <c r="W366" s="165">
        <v>234</v>
      </c>
      <c r="X366" s="176">
        <f t="shared" si="21"/>
        <v>400</v>
      </c>
      <c r="Y366" s="176">
        <f t="shared" si="22"/>
        <v>93600</v>
      </c>
      <c r="Z366" s="177">
        <f t="shared" si="23"/>
        <v>65520</v>
      </c>
    </row>
    <row r="367" spans="1:26" s="94" customFormat="1" ht="15" customHeight="1" x14ac:dyDescent="0.25">
      <c r="A367" s="96"/>
      <c r="B367" s="96"/>
      <c r="C367" s="96"/>
      <c r="D367" s="96"/>
      <c r="E367" s="96"/>
      <c r="F367" s="96"/>
      <c r="G367" s="97"/>
      <c r="H367" s="96"/>
      <c r="I367" s="96"/>
      <c r="J367" s="97"/>
      <c r="K367" s="96"/>
      <c r="L367" s="96"/>
      <c r="M367" s="96"/>
      <c r="N367" s="96"/>
      <c r="O367" s="96" t="s">
        <v>171</v>
      </c>
      <c r="P367" s="96">
        <v>3436</v>
      </c>
      <c r="Q367" s="96">
        <v>200</v>
      </c>
      <c r="R367" s="124" t="s">
        <v>683</v>
      </c>
      <c r="S367" s="96"/>
      <c r="T367" s="96" t="s">
        <v>24</v>
      </c>
      <c r="U367" s="96">
        <v>100</v>
      </c>
      <c r="V367" s="165"/>
      <c r="W367" s="165">
        <v>31</v>
      </c>
      <c r="X367" s="176"/>
      <c r="Y367" s="176">
        <f>SUM(Q367*W367)</f>
        <v>6200</v>
      </c>
      <c r="Z367" s="176">
        <f>SUM(Q367*W367)</f>
        <v>6200</v>
      </c>
    </row>
    <row r="368" spans="1:26" s="94" customFormat="1" ht="15" customHeight="1" x14ac:dyDescent="0.25">
      <c r="A368" s="96"/>
      <c r="B368" s="96"/>
      <c r="C368" s="96"/>
      <c r="D368" s="96"/>
      <c r="E368" s="96"/>
      <c r="F368" s="96"/>
      <c r="G368" s="97"/>
      <c r="H368" s="96"/>
      <c r="I368" s="96"/>
      <c r="J368" s="97"/>
      <c r="K368" s="96"/>
      <c r="L368" s="96"/>
      <c r="M368" s="96"/>
      <c r="N368" s="96"/>
      <c r="O368" s="96" t="s">
        <v>171</v>
      </c>
      <c r="P368" s="96">
        <v>3436</v>
      </c>
      <c r="Q368" s="96">
        <v>200</v>
      </c>
      <c r="R368" s="96" t="s">
        <v>48</v>
      </c>
      <c r="S368" s="96"/>
      <c r="T368" s="96" t="s">
        <v>24</v>
      </c>
      <c r="U368" s="96">
        <v>100</v>
      </c>
      <c r="V368" s="175"/>
      <c r="W368" s="175">
        <v>11</v>
      </c>
      <c r="X368" s="176"/>
      <c r="Y368" s="176">
        <f>SUM(Q368*W368)</f>
        <v>2200</v>
      </c>
      <c r="Z368" s="176">
        <f>SUM(Q368*W368)</f>
        <v>2200</v>
      </c>
    </row>
    <row r="369" spans="1:26" s="94" customFormat="1" ht="15" customHeight="1" x14ac:dyDescent="0.25">
      <c r="A369" s="96"/>
      <c r="B369" s="96"/>
      <c r="C369" s="96"/>
      <c r="D369" s="96"/>
      <c r="E369" s="96"/>
      <c r="F369" s="96"/>
      <c r="G369" s="97"/>
      <c r="H369" s="96"/>
      <c r="I369" s="96"/>
      <c r="J369" s="97"/>
      <c r="K369" s="96"/>
      <c r="L369" s="96"/>
      <c r="M369" s="96"/>
      <c r="N369" s="96"/>
      <c r="O369" s="96" t="s">
        <v>171</v>
      </c>
      <c r="P369" s="96">
        <v>3436</v>
      </c>
      <c r="Q369" s="96">
        <v>300</v>
      </c>
      <c r="R369" s="96" t="s">
        <v>19</v>
      </c>
      <c r="S369" s="96"/>
      <c r="T369" s="96" t="s">
        <v>24</v>
      </c>
      <c r="U369" s="96">
        <v>100</v>
      </c>
      <c r="V369" s="175">
        <v>17500</v>
      </c>
      <c r="W369" s="175">
        <v>47</v>
      </c>
      <c r="X369" s="176">
        <f t="shared" si="21"/>
        <v>525</v>
      </c>
      <c r="Y369" s="176">
        <f t="shared" si="22"/>
        <v>24675</v>
      </c>
      <c r="Z369" s="177">
        <f t="shared" si="23"/>
        <v>17272.5</v>
      </c>
    </row>
    <row r="370" spans="1:26" s="94" customFormat="1" ht="15" customHeight="1" x14ac:dyDescent="0.25">
      <c r="A370" s="96"/>
      <c r="B370" s="96"/>
      <c r="C370" s="96"/>
      <c r="D370" s="96"/>
      <c r="E370" s="96"/>
      <c r="F370" s="96"/>
      <c r="G370" s="97"/>
      <c r="H370" s="96"/>
      <c r="I370" s="96"/>
      <c r="J370" s="97"/>
      <c r="K370" s="96"/>
      <c r="L370" s="96"/>
      <c r="M370" s="96"/>
      <c r="N370" s="96"/>
      <c r="O370" s="96" t="s">
        <v>171</v>
      </c>
      <c r="P370" s="96">
        <v>3436</v>
      </c>
      <c r="Q370" s="96">
        <v>300</v>
      </c>
      <c r="R370" s="124" t="s">
        <v>683</v>
      </c>
      <c r="S370" s="96"/>
      <c r="T370" s="96" t="s">
        <v>24</v>
      </c>
      <c r="U370" s="96">
        <v>100</v>
      </c>
      <c r="V370" s="165"/>
      <c r="W370" s="165">
        <v>31</v>
      </c>
      <c r="X370" s="176"/>
      <c r="Y370" s="176">
        <f>SUM(Q370*W370)</f>
        <v>9300</v>
      </c>
      <c r="Z370" s="176">
        <f>SUM(Q370*W370)</f>
        <v>9300</v>
      </c>
    </row>
    <row r="371" spans="1:26" s="94" customFormat="1" ht="15" customHeight="1" x14ac:dyDescent="0.25">
      <c r="A371" s="96"/>
      <c r="B371" s="96"/>
      <c r="C371" s="96"/>
      <c r="D371" s="96"/>
      <c r="E371" s="96"/>
      <c r="F371" s="96"/>
      <c r="G371" s="97"/>
      <c r="H371" s="96"/>
      <c r="I371" s="96"/>
      <c r="J371" s="97"/>
      <c r="K371" s="96"/>
      <c r="L371" s="96"/>
      <c r="M371" s="96"/>
      <c r="N371" s="96"/>
      <c r="O371" s="96" t="s">
        <v>171</v>
      </c>
      <c r="P371" s="96">
        <v>3436</v>
      </c>
      <c r="Q371" s="96">
        <v>300</v>
      </c>
      <c r="R371" s="96" t="s">
        <v>48</v>
      </c>
      <c r="S371" s="96"/>
      <c r="T371" s="96" t="s">
        <v>24</v>
      </c>
      <c r="U371" s="96">
        <v>100</v>
      </c>
      <c r="V371" s="175"/>
      <c r="W371" s="175">
        <v>11</v>
      </c>
      <c r="X371" s="176"/>
      <c r="Y371" s="176">
        <f>SUM(Q371*W371)</f>
        <v>3300</v>
      </c>
      <c r="Z371" s="176">
        <f>SUM(Q371*W371)</f>
        <v>3300</v>
      </c>
    </row>
    <row r="372" spans="1:26" s="94" customFormat="1" ht="15" customHeight="1" x14ac:dyDescent="0.25">
      <c r="A372" s="96"/>
      <c r="B372" s="96"/>
      <c r="C372" s="96"/>
      <c r="D372" s="96"/>
      <c r="E372" s="96"/>
      <c r="F372" s="96"/>
      <c r="G372" s="97"/>
      <c r="H372" s="96"/>
      <c r="I372" s="96"/>
      <c r="J372" s="97"/>
      <c r="K372" s="96"/>
      <c r="L372" s="96"/>
      <c r="M372" s="96"/>
      <c r="N372" s="96"/>
      <c r="O372" s="96" t="s">
        <v>171</v>
      </c>
      <c r="P372" s="96">
        <v>3436</v>
      </c>
      <c r="Q372" s="96">
        <v>500</v>
      </c>
      <c r="R372" s="96" t="s">
        <v>22</v>
      </c>
      <c r="S372" s="96"/>
      <c r="T372" s="96" t="s">
        <v>24</v>
      </c>
      <c r="U372" s="96">
        <v>100</v>
      </c>
      <c r="V372" s="165">
        <v>25000</v>
      </c>
      <c r="W372" s="179">
        <v>79</v>
      </c>
      <c r="X372" s="176">
        <f t="shared" si="21"/>
        <v>1250</v>
      </c>
      <c r="Y372" s="176">
        <f t="shared" si="22"/>
        <v>98750</v>
      </c>
      <c r="Z372" s="177">
        <f t="shared" si="23"/>
        <v>69125</v>
      </c>
    </row>
    <row r="373" spans="1:26" s="94" customFormat="1" ht="15" customHeight="1" x14ac:dyDescent="0.25">
      <c r="A373" s="96"/>
      <c r="B373" s="96"/>
      <c r="C373" s="96"/>
      <c r="D373" s="96"/>
      <c r="E373" s="96"/>
      <c r="F373" s="96"/>
      <c r="G373" s="97"/>
      <c r="H373" s="96"/>
      <c r="I373" s="96"/>
      <c r="J373" s="97"/>
      <c r="K373" s="96"/>
      <c r="L373" s="96"/>
      <c r="M373" s="96"/>
      <c r="N373" s="96"/>
      <c r="O373" s="96" t="s">
        <v>171</v>
      </c>
      <c r="P373" s="96">
        <v>3436</v>
      </c>
      <c r="Q373" s="96">
        <v>500</v>
      </c>
      <c r="R373" s="124" t="s">
        <v>683</v>
      </c>
      <c r="S373" s="96"/>
      <c r="T373" s="96" t="s">
        <v>24</v>
      </c>
      <c r="U373" s="96">
        <v>100</v>
      </c>
      <c r="V373" s="165"/>
      <c r="W373" s="165">
        <v>31</v>
      </c>
      <c r="X373" s="176"/>
      <c r="Y373" s="176">
        <f>SUM(Q373*W373)</f>
        <v>15500</v>
      </c>
      <c r="Z373" s="176">
        <f>SUM(Q373*W373)</f>
        <v>15500</v>
      </c>
    </row>
    <row r="374" spans="1:26" s="94" customFormat="1" ht="15" customHeight="1" x14ac:dyDescent="0.25">
      <c r="A374" s="96"/>
      <c r="B374" s="96"/>
      <c r="C374" s="96"/>
      <c r="D374" s="96"/>
      <c r="E374" s="96"/>
      <c r="F374" s="96"/>
      <c r="G374" s="97"/>
      <c r="H374" s="96"/>
      <c r="I374" s="96"/>
      <c r="J374" s="97"/>
      <c r="K374" s="96"/>
      <c r="L374" s="96"/>
      <c r="M374" s="96"/>
      <c r="N374" s="96"/>
      <c r="O374" s="96" t="s">
        <v>171</v>
      </c>
      <c r="P374" s="96">
        <v>3436</v>
      </c>
      <c r="Q374" s="96">
        <v>500</v>
      </c>
      <c r="R374" s="96" t="s">
        <v>48</v>
      </c>
      <c r="S374" s="96"/>
      <c r="T374" s="96" t="s">
        <v>24</v>
      </c>
      <c r="U374" s="96">
        <v>100</v>
      </c>
      <c r="V374" s="175"/>
      <c r="W374" s="175">
        <v>11</v>
      </c>
      <c r="X374" s="176"/>
      <c r="Y374" s="176">
        <f>SUM(Q374*W374)</f>
        <v>5500</v>
      </c>
      <c r="Z374" s="176">
        <f>SUM(Q374*W374)</f>
        <v>5500</v>
      </c>
    </row>
    <row r="375" spans="1:26" s="94" customFormat="1" ht="15" customHeight="1" x14ac:dyDescent="0.25">
      <c r="A375" s="96"/>
      <c r="B375" s="96"/>
      <c r="C375" s="96"/>
      <c r="D375" s="96"/>
      <c r="E375" s="96"/>
      <c r="F375" s="96"/>
      <c r="G375" s="97"/>
      <c r="H375" s="96"/>
      <c r="I375" s="96"/>
      <c r="J375" s="97"/>
      <c r="K375" s="96"/>
      <c r="L375" s="96"/>
      <c r="M375" s="96"/>
      <c r="N375" s="96"/>
      <c r="O375" s="96" t="s">
        <v>171</v>
      </c>
      <c r="P375" s="96">
        <v>3436</v>
      </c>
      <c r="Q375" s="96">
        <v>600</v>
      </c>
      <c r="R375" s="96" t="s">
        <v>25</v>
      </c>
      <c r="S375" s="96"/>
      <c r="T375" s="96" t="s">
        <v>24</v>
      </c>
      <c r="U375" s="96">
        <v>100</v>
      </c>
      <c r="V375" s="170">
        <v>30000</v>
      </c>
      <c r="W375" s="179">
        <v>60</v>
      </c>
      <c r="X375" s="176">
        <f t="shared" si="21"/>
        <v>1800</v>
      </c>
      <c r="Y375" s="176">
        <f t="shared" si="22"/>
        <v>108000</v>
      </c>
      <c r="Z375" s="177">
        <f t="shared" si="23"/>
        <v>75600</v>
      </c>
    </row>
    <row r="376" spans="1:26" s="94" customFormat="1" ht="15" customHeight="1" x14ac:dyDescent="0.25">
      <c r="A376" s="96"/>
      <c r="B376" s="96"/>
      <c r="C376" s="96"/>
      <c r="D376" s="96"/>
      <c r="E376" s="96"/>
      <c r="F376" s="96"/>
      <c r="G376" s="97"/>
      <c r="H376" s="96"/>
      <c r="I376" s="96"/>
      <c r="J376" s="97"/>
      <c r="K376" s="96"/>
      <c r="L376" s="96"/>
      <c r="M376" s="96"/>
      <c r="N376" s="96"/>
      <c r="O376" s="96" t="s">
        <v>171</v>
      </c>
      <c r="P376" s="96">
        <v>3436</v>
      </c>
      <c r="Q376" s="96">
        <v>600</v>
      </c>
      <c r="R376" s="124" t="s">
        <v>683</v>
      </c>
      <c r="S376" s="96"/>
      <c r="T376" s="96" t="s">
        <v>24</v>
      </c>
      <c r="U376" s="96">
        <v>100</v>
      </c>
      <c r="V376" s="165"/>
      <c r="W376" s="165">
        <v>31</v>
      </c>
      <c r="X376" s="176"/>
      <c r="Y376" s="176">
        <f>SUM(Q376*W376)</f>
        <v>18600</v>
      </c>
      <c r="Z376" s="176">
        <f>SUM(Q376*W376)</f>
        <v>18600</v>
      </c>
    </row>
    <row r="377" spans="1:26" s="94" customFormat="1" ht="15" customHeight="1" x14ac:dyDescent="0.25">
      <c r="A377" s="96"/>
      <c r="B377" s="96"/>
      <c r="C377" s="96"/>
      <c r="D377" s="96"/>
      <c r="E377" s="96"/>
      <c r="F377" s="96"/>
      <c r="G377" s="97"/>
      <c r="H377" s="96"/>
      <c r="I377" s="96"/>
      <c r="J377" s="97"/>
      <c r="K377" s="96"/>
      <c r="L377" s="96"/>
      <c r="M377" s="96"/>
      <c r="N377" s="96"/>
      <c r="O377" s="96" t="s">
        <v>171</v>
      </c>
      <c r="P377" s="96">
        <v>3436</v>
      </c>
      <c r="Q377" s="96">
        <v>600</v>
      </c>
      <c r="R377" s="96" t="s">
        <v>48</v>
      </c>
      <c r="S377" s="96"/>
      <c r="T377" s="96" t="s">
        <v>24</v>
      </c>
      <c r="U377" s="96">
        <v>100</v>
      </c>
      <c r="V377" s="175"/>
      <c r="W377" s="175">
        <v>11</v>
      </c>
      <c r="X377" s="176"/>
      <c r="Y377" s="176">
        <f>SUM(Q377*W377)</f>
        <v>6600</v>
      </c>
      <c r="Z377" s="176">
        <f>SUM(Q377*W377)</f>
        <v>6600</v>
      </c>
    </row>
    <row r="378" spans="1:26" s="94" customFormat="1" ht="15" customHeight="1" x14ac:dyDescent="0.25">
      <c r="A378" s="96"/>
      <c r="B378" s="96"/>
      <c r="C378" s="96"/>
      <c r="D378" s="96"/>
      <c r="E378" s="96"/>
      <c r="F378" s="96"/>
      <c r="G378" s="97"/>
      <c r="H378" s="96"/>
      <c r="I378" s="96"/>
      <c r="J378" s="97"/>
      <c r="K378" s="96"/>
      <c r="L378" s="96"/>
      <c r="M378" s="96"/>
      <c r="N378" s="96"/>
      <c r="O378" s="96" t="s">
        <v>171</v>
      </c>
      <c r="P378" s="96">
        <v>3436</v>
      </c>
      <c r="Q378" s="96">
        <v>200</v>
      </c>
      <c r="R378" s="96" t="s">
        <v>26</v>
      </c>
      <c r="S378" s="96"/>
      <c r="T378" s="96" t="s">
        <v>24</v>
      </c>
      <c r="U378" s="96">
        <v>100</v>
      </c>
      <c r="V378" s="178">
        <v>23500</v>
      </c>
      <c r="W378" s="179">
        <v>19</v>
      </c>
      <c r="X378" s="176">
        <f t="shared" si="21"/>
        <v>470</v>
      </c>
      <c r="Y378" s="176">
        <f t="shared" si="22"/>
        <v>8930</v>
      </c>
      <c r="Z378" s="177">
        <f t="shared" si="23"/>
        <v>6251</v>
      </c>
    </row>
    <row r="379" spans="1:26" s="94" customFormat="1" ht="15" customHeight="1" x14ac:dyDescent="0.25">
      <c r="A379" s="96"/>
      <c r="B379" s="96"/>
      <c r="C379" s="96"/>
      <c r="D379" s="96"/>
      <c r="E379" s="96"/>
      <c r="F379" s="96"/>
      <c r="G379" s="97"/>
      <c r="H379" s="96"/>
      <c r="I379" s="96"/>
      <c r="J379" s="97"/>
      <c r="K379" s="96"/>
      <c r="L379" s="96"/>
      <c r="M379" s="96"/>
      <c r="N379" s="96"/>
      <c r="O379" s="96" t="s">
        <v>171</v>
      </c>
      <c r="P379" s="96">
        <v>3436</v>
      </c>
      <c r="Q379" s="96">
        <v>200</v>
      </c>
      <c r="R379" s="124" t="s">
        <v>683</v>
      </c>
      <c r="S379" s="96"/>
      <c r="T379" s="96" t="s">
        <v>24</v>
      </c>
      <c r="U379" s="96">
        <v>100</v>
      </c>
      <c r="V379" s="165"/>
      <c r="W379" s="165">
        <v>31</v>
      </c>
      <c r="X379" s="176"/>
      <c r="Y379" s="176">
        <f>SUM(Q379*W379)</f>
        <v>6200</v>
      </c>
      <c r="Z379" s="176">
        <f>SUM(Q379*W379)</f>
        <v>6200</v>
      </c>
    </row>
    <row r="380" spans="1:26" s="94" customFormat="1" ht="15" customHeight="1" x14ac:dyDescent="0.25">
      <c r="A380" s="96"/>
      <c r="B380" s="96"/>
      <c r="C380" s="96"/>
      <c r="D380" s="96"/>
      <c r="E380" s="96"/>
      <c r="F380" s="96"/>
      <c r="G380" s="97"/>
      <c r="H380" s="96"/>
      <c r="I380" s="96"/>
      <c r="J380" s="97"/>
      <c r="K380" s="96"/>
      <c r="L380" s="96"/>
      <c r="M380" s="96"/>
      <c r="N380" s="96"/>
      <c r="O380" s="96" t="s">
        <v>171</v>
      </c>
      <c r="P380" s="96">
        <v>3436</v>
      </c>
      <c r="Q380" s="96">
        <v>200</v>
      </c>
      <c r="R380" s="96" t="s">
        <v>48</v>
      </c>
      <c r="S380" s="96"/>
      <c r="T380" s="96" t="s">
        <v>24</v>
      </c>
      <c r="U380" s="96">
        <v>100</v>
      </c>
      <c r="V380" s="175"/>
      <c r="W380" s="175">
        <v>11</v>
      </c>
      <c r="X380" s="176"/>
      <c r="Y380" s="176">
        <f>SUM(Q380*W380)</f>
        <v>2200</v>
      </c>
      <c r="Z380" s="176">
        <f>SUM(Q380*W380)</f>
        <v>2200</v>
      </c>
    </row>
    <row r="381" spans="1:26" s="94" customFormat="1" ht="15" customHeight="1" x14ac:dyDescent="0.25">
      <c r="A381" s="96"/>
      <c r="B381" s="96"/>
      <c r="C381" s="96"/>
      <c r="D381" s="96"/>
      <c r="E381" s="96"/>
      <c r="F381" s="96"/>
      <c r="G381" s="97"/>
      <c r="H381" s="96"/>
      <c r="I381" s="96"/>
      <c r="J381" s="97"/>
      <c r="K381" s="96"/>
      <c r="L381" s="96"/>
      <c r="M381" s="96"/>
      <c r="N381" s="96"/>
      <c r="O381" s="96" t="s">
        <v>171</v>
      </c>
      <c r="P381" s="96">
        <v>3436</v>
      </c>
      <c r="Q381" s="96">
        <v>300</v>
      </c>
      <c r="R381" s="96" t="s">
        <v>231</v>
      </c>
      <c r="S381" s="96"/>
      <c r="T381" s="96" t="s">
        <v>24</v>
      </c>
      <c r="U381" s="96">
        <v>100</v>
      </c>
      <c r="V381" s="165">
        <v>45000</v>
      </c>
      <c r="W381" s="165">
        <v>74</v>
      </c>
      <c r="X381" s="176">
        <f t="shared" si="21"/>
        <v>1350</v>
      </c>
      <c r="Y381" s="176">
        <f t="shared" si="22"/>
        <v>99900</v>
      </c>
      <c r="Z381" s="177">
        <f t="shared" si="23"/>
        <v>69930</v>
      </c>
    </row>
    <row r="382" spans="1:26" s="94" customFormat="1" ht="15" customHeight="1" x14ac:dyDescent="0.25">
      <c r="A382" s="96"/>
      <c r="B382" s="96"/>
      <c r="C382" s="96"/>
      <c r="D382" s="96"/>
      <c r="E382" s="96"/>
      <c r="F382" s="96"/>
      <c r="G382" s="97"/>
      <c r="H382" s="96"/>
      <c r="I382" s="96"/>
      <c r="J382" s="97"/>
      <c r="K382" s="96"/>
      <c r="L382" s="96"/>
      <c r="M382" s="96"/>
      <c r="N382" s="96"/>
      <c r="O382" s="96" t="s">
        <v>171</v>
      </c>
      <c r="P382" s="96">
        <v>3436</v>
      </c>
      <c r="Q382" s="96">
        <v>300</v>
      </c>
      <c r="R382" s="124" t="s">
        <v>683</v>
      </c>
      <c r="S382" s="96"/>
      <c r="T382" s="96" t="s">
        <v>24</v>
      </c>
      <c r="U382" s="96">
        <v>100</v>
      </c>
      <c r="V382" s="165"/>
      <c r="W382" s="165">
        <v>31</v>
      </c>
      <c r="X382" s="176"/>
      <c r="Y382" s="176">
        <f>SUM(Q382*W382)</f>
        <v>9300</v>
      </c>
      <c r="Z382" s="176">
        <f>SUM(Q382*W382)</f>
        <v>9300</v>
      </c>
    </row>
    <row r="383" spans="1:26" s="94" customFormat="1" ht="15" customHeight="1" x14ac:dyDescent="0.25">
      <c r="A383" s="96"/>
      <c r="B383" s="96"/>
      <c r="C383" s="96"/>
      <c r="D383" s="96"/>
      <c r="E383" s="96"/>
      <c r="F383" s="96"/>
      <c r="G383" s="97"/>
      <c r="H383" s="96"/>
      <c r="I383" s="96"/>
      <c r="J383" s="97"/>
      <c r="K383" s="96"/>
      <c r="L383" s="96"/>
      <c r="M383" s="96"/>
      <c r="N383" s="96"/>
      <c r="O383" s="96" t="s">
        <v>171</v>
      </c>
      <c r="P383" s="96">
        <v>3436</v>
      </c>
      <c r="Q383" s="96">
        <v>300</v>
      </c>
      <c r="R383" s="96" t="s">
        <v>48</v>
      </c>
      <c r="S383" s="96"/>
      <c r="T383" s="96" t="s">
        <v>24</v>
      </c>
      <c r="U383" s="96">
        <v>100</v>
      </c>
      <c r="V383" s="175"/>
      <c r="W383" s="175">
        <v>11</v>
      </c>
      <c r="X383" s="176"/>
      <c r="Y383" s="176">
        <f>SUM(Q383*W383)</f>
        <v>3300</v>
      </c>
      <c r="Z383" s="176">
        <f>SUM(Q383*W383)</f>
        <v>3300</v>
      </c>
    </row>
    <row r="384" spans="1:26" s="94" customFormat="1" ht="15" customHeight="1" x14ac:dyDescent="0.25">
      <c r="A384" s="96"/>
      <c r="B384" s="96"/>
      <c r="C384" s="96"/>
      <c r="D384" s="96"/>
      <c r="E384" s="96"/>
      <c r="F384" s="96"/>
      <c r="G384" s="97"/>
      <c r="H384" s="96"/>
      <c r="I384" s="96"/>
      <c r="J384" s="97"/>
      <c r="K384" s="96"/>
      <c r="L384" s="96"/>
      <c r="M384" s="96"/>
      <c r="N384" s="96"/>
      <c r="O384" s="96" t="s">
        <v>171</v>
      </c>
      <c r="P384" s="96">
        <v>3436</v>
      </c>
      <c r="Q384" s="96">
        <v>250</v>
      </c>
      <c r="R384" s="96" t="s">
        <v>361</v>
      </c>
      <c r="S384" s="96"/>
      <c r="T384" s="96" t="s">
        <v>24</v>
      </c>
      <c r="U384" s="96">
        <v>100</v>
      </c>
      <c r="V384" s="165">
        <v>18000</v>
      </c>
      <c r="W384" s="165">
        <v>53</v>
      </c>
      <c r="X384" s="176">
        <f t="shared" si="21"/>
        <v>450</v>
      </c>
      <c r="Y384" s="176">
        <f t="shared" si="22"/>
        <v>23850</v>
      </c>
      <c r="Z384" s="177">
        <f t="shared" si="23"/>
        <v>16695</v>
      </c>
    </row>
    <row r="385" spans="1:26" s="94" customFormat="1" ht="15" customHeight="1" x14ac:dyDescent="0.25">
      <c r="A385" s="96"/>
      <c r="B385" s="96"/>
      <c r="C385" s="96"/>
      <c r="D385" s="96"/>
      <c r="E385" s="96"/>
      <c r="F385" s="96"/>
      <c r="G385" s="97"/>
      <c r="H385" s="96"/>
      <c r="I385" s="96"/>
      <c r="J385" s="97"/>
      <c r="K385" s="96"/>
      <c r="L385" s="96"/>
      <c r="M385" s="96"/>
      <c r="N385" s="96"/>
      <c r="O385" s="96" t="s">
        <v>171</v>
      </c>
      <c r="P385" s="96">
        <v>3436</v>
      </c>
      <c r="Q385" s="96">
        <v>250</v>
      </c>
      <c r="R385" s="124" t="s">
        <v>683</v>
      </c>
      <c r="S385" s="96"/>
      <c r="T385" s="96" t="s">
        <v>24</v>
      </c>
      <c r="U385" s="96">
        <v>100</v>
      </c>
      <c r="V385" s="165"/>
      <c r="W385" s="165">
        <v>31</v>
      </c>
      <c r="X385" s="176"/>
      <c r="Y385" s="176">
        <f>SUM(Q385*W385)</f>
        <v>7750</v>
      </c>
      <c r="Z385" s="176">
        <f>SUM(Q385*W385)</f>
        <v>7750</v>
      </c>
    </row>
    <row r="386" spans="1:26" s="94" customFormat="1" ht="15" customHeight="1" x14ac:dyDescent="0.25">
      <c r="A386" s="96"/>
      <c r="B386" s="96"/>
      <c r="C386" s="96"/>
      <c r="D386" s="96"/>
      <c r="E386" s="96"/>
      <c r="F386" s="96"/>
      <c r="G386" s="97"/>
      <c r="H386" s="96"/>
      <c r="I386" s="96"/>
      <c r="J386" s="97"/>
      <c r="K386" s="96"/>
      <c r="L386" s="96"/>
      <c r="M386" s="96"/>
      <c r="N386" s="96"/>
      <c r="O386" s="96" t="s">
        <v>171</v>
      </c>
      <c r="P386" s="96">
        <v>3436</v>
      </c>
      <c r="Q386" s="96">
        <v>250</v>
      </c>
      <c r="R386" s="96" t="s">
        <v>48</v>
      </c>
      <c r="S386" s="96"/>
      <c r="T386" s="96" t="s">
        <v>24</v>
      </c>
      <c r="U386" s="96">
        <v>100</v>
      </c>
      <c r="V386" s="175"/>
      <c r="W386" s="175">
        <v>11</v>
      </c>
      <c r="X386" s="176"/>
      <c r="Y386" s="176">
        <f>SUM(Q386*W386)</f>
        <v>2750</v>
      </c>
      <c r="Z386" s="176">
        <f>SUM(Q386*W386)</f>
        <v>2750</v>
      </c>
    </row>
    <row r="387" spans="1:26" s="221" customFormat="1" ht="15" customHeight="1" x14ac:dyDescent="0.25">
      <c r="A387" s="244">
        <v>48</v>
      </c>
      <c r="B387" s="244" t="s">
        <v>362</v>
      </c>
      <c r="C387" s="244" t="s">
        <v>58</v>
      </c>
      <c r="D387" s="244" t="s">
        <v>52</v>
      </c>
      <c r="E387" s="244" t="s">
        <v>363</v>
      </c>
      <c r="F387" s="244" t="s">
        <v>364</v>
      </c>
      <c r="G387" s="246">
        <v>504961455160</v>
      </c>
      <c r="H387" s="244" t="s">
        <v>365</v>
      </c>
      <c r="I387" s="244" t="s">
        <v>55</v>
      </c>
      <c r="J387" s="246">
        <v>300007029201842</v>
      </c>
      <c r="K387" s="244" t="s">
        <v>45</v>
      </c>
      <c r="L387" s="244"/>
      <c r="M387" s="244" t="s">
        <v>366</v>
      </c>
      <c r="N387" s="244" t="s">
        <v>67</v>
      </c>
      <c r="O387" s="244" t="s">
        <v>188</v>
      </c>
      <c r="P387" s="244">
        <v>2458</v>
      </c>
      <c r="Q387" s="244">
        <v>125</v>
      </c>
      <c r="R387" s="244" t="s">
        <v>367</v>
      </c>
      <c r="S387" s="244"/>
      <c r="T387" s="244" t="s">
        <v>24</v>
      </c>
      <c r="U387" s="244">
        <v>60</v>
      </c>
      <c r="V387" s="243">
        <v>20000</v>
      </c>
      <c r="W387" s="243">
        <v>22</v>
      </c>
      <c r="X387" s="206">
        <f t="shared" ref="X387:X441" si="27">SUM((V387*Q387)/10000)</f>
        <v>250</v>
      </c>
      <c r="Y387" s="206">
        <f t="shared" ref="Y387:Y448" si="28">SUM(X387*W387)</f>
        <v>5500</v>
      </c>
      <c r="Z387" s="207">
        <f t="shared" ref="Z387:Z448" si="29">SUM(Y387*70)/100</f>
        <v>3850</v>
      </c>
    </row>
    <row r="388" spans="1:26" s="221" customFormat="1" ht="15" customHeight="1" x14ac:dyDescent="0.25">
      <c r="A388" s="244"/>
      <c r="B388" s="244"/>
      <c r="C388" s="244"/>
      <c r="D388" s="244"/>
      <c r="E388" s="244"/>
      <c r="F388" s="244"/>
      <c r="G388" s="246"/>
      <c r="H388" s="244"/>
      <c r="I388" s="244"/>
      <c r="J388" s="246"/>
      <c r="K388" s="244"/>
      <c r="L388" s="244"/>
      <c r="M388" s="244"/>
      <c r="N388" s="244"/>
      <c r="O388" s="244" t="s">
        <v>188</v>
      </c>
      <c r="P388" s="244">
        <v>2458</v>
      </c>
      <c r="Q388" s="244">
        <v>250</v>
      </c>
      <c r="R388" s="244" t="s">
        <v>22</v>
      </c>
      <c r="S388" s="244"/>
      <c r="T388" s="244" t="s">
        <v>24</v>
      </c>
      <c r="U388" s="244">
        <v>60</v>
      </c>
      <c r="V388" s="243">
        <v>25000</v>
      </c>
      <c r="W388" s="227">
        <v>79</v>
      </c>
      <c r="X388" s="206">
        <f t="shared" si="27"/>
        <v>625</v>
      </c>
      <c r="Y388" s="206">
        <f t="shared" si="28"/>
        <v>49375</v>
      </c>
      <c r="Z388" s="207">
        <f t="shared" si="29"/>
        <v>34562.5</v>
      </c>
    </row>
    <row r="389" spans="1:26" s="221" customFormat="1" ht="15" customHeight="1" x14ac:dyDescent="0.25">
      <c r="A389" s="244"/>
      <c r="B389" s="244"/>
      <c r="C389" s="244"/>
      <c r="D389" s="244"/>
      <c r="E389" s="244"/>
      <c r="F389" s="244"/>
      <c r="G389" s="246"/>
      <c r="H389" s="244"/>
      <c r="I389" s="244"/>
      <c r="J389" s="246"/>
      <c r="K389" s="244"/>
      <c r="L389" s="244"/>
      <c r="M389" s="244"/>
      <c r="N389" s="244"/>
      <c r="O389" s="244" t="s">
        <v>188</v>
      </c>
      <c r="P389" s="244">
        <v>2458</v>
      </c>
      <c r="Q389" s="244">
        <v>125</v>
      </c>
      <c r="R389" s="244" t="s">
        <v>26</v>
      </c>
      <c r="S389" s="244"/>
      <c r="T389" s="244" t="s">
        <v>24</v>
      </c>
      <c r="U389" s="244">
        <v>100</v>
      </c>
      <c r="V389" s="234">
        <v>23500</v>
      </c>
      <c r="W389" s="227">
        <v>19</v>
      </c>
      <c r="X389" s="206">
        <f t="shared" si="27"/>
        <v>293.75</v>
      </c>
      <c r="Y389" s="206">
        <f t="shared" si="28"/>
        <v>5581.25</v>
      </c>
      <c r="Z389" s="207">
        <f t="shared" si="29"/>
        <v>3906.875</v>
      </c>
    </row>
    <row r="390" spans="1:26" s="221" customFormat="1" ht="15" customHeight="1" x14ac:dyDescent="0.25">
      <c r="A390" s="244"/>
      <c r="B390" s="244"/>
      <c r="C390" s="244"/>
      <c r="D390" s="244"/>
      <c r="E390" s="244"/>
      <c r="F390" s="244"/>
      <c r="G390" s="246"/>
      <c r="H390" s="244"/>
      <c r="I390" s="244"/>
      <c r="J390" s="246"/>
      <c r="K390" s="244"/>
      <c r="L390" s="244"/>
      <c r="M390" s="244"/>
      <c r="N390" s="244"/>
      <c r="O390" s="244" t="s">
        <v>188</v>
      </c>
      <c r="P390" s="244">
        <v>2458</v>
      </c>
      <c r="Q390" s="244">
        <v>125</v>
      </c>
      <c r="R390" s="244" t="s">
        <v>19</v>
      </c>
      <c r="S390" s="244"/>
      <c r="T390" s="244" t="s">
        <v>24</v>
      </c>
      <c r="U390" s="244">
        <v>100</v>
      </c>
      <c r="V390" s="205">
        <v>17500</v>
      </c>
      <c r="W390" s="205">
        <v>47</v>
      </c>
      <c r="X390" s="206">
        <f t="shared" si="27"/>
        <v>218.75</v>
      </c>
      <c r="Y390" s="206">
        <f t="shared" si="28"/>
        <v>10281.25</v>
      </c>
      <c r="Z390" s="207">
        <f t="shared" si="29"/>
        <v>7196.875</v>
      </c>
    </row>
    <row r="391" spans="1:26" s="221" customFormat="1" ht="15" customHeight="1" x14ac:dyDescent="0.25">
      <c r="A391" s="244"/>
      <c r="B391" s="244"/>
      <c r="C391" s="244"/>
      <c r="D391" s="244"/>
      <c r="E391" s="244"/>
      <c r="F391" s="244"/>
      <c r="G391" s="246"/>
      <c r="H391" s="244"/>
      <c r="I391" s="244"/>
      <c r="J391" s="246"/>
      <c r="K391" s="244"/>
      <c r="L391" s="244"/>
      <c r="M391" s="244"/>
      <c r="N391" s="244"/>
      <c r="O391" s="244" t="s">
        <v>188</v>
      </c>
      <c r="P391" s="244">
        <v>2458</v>
      </c>
      <c r="Q391" s="244">
        <v>1000</v>
      </c>
      <c r="R391" s="244" t="s">
        <v>85</v>
      </c>
      <c r="S391" s="244"/>
      <c r="T391" s="244" t="s">
        <v>24</v>
      </c>
      <c r="U391" s="244">
        <v>60</v>
      </c>
      <c r="V391" s="234">
        <v>5000</v>
      </c>
      <c r="W391" s="227">
        <v>11</v>
      </c>
      <c r="X391" s="206">
        <f t="shared" si="27"/>
        <v>500</v>
      </c>
      <c r="Y391" s="206">
        <f t="shared" si="28"/>
        <v>5500</v>
      </c>
      <c r="Z391" s="207">
        <f t="shared" si="29"/>
        <v>3850</v>
      </c>
    </row>
    <row r="392" spans="1:26" s="221" customFormat="1" ht="15" customHeight="1" x14ac:dyDescent="0.25">
      <c r="A392" s="244"/>
      <c r="B392" s="244"/>
      <c r="C392" s="244"/>
      <c r="D392" s="244"/>
      <c r="E392" s="244"/>
      <c r="F392" s="244"/>
      <c r="G392" s="246"/>
      <c r="H392" s="244"/>
      <c r="I392" s="244"/>
      <c r="J392" s="246"/>
      <c r="K392" s="244"/>
      <c r="L392" s="244"/>
      <c r="M392" s="244"/>
      <c r="N392" s="244"/>
      <c r="O392" s="244" t="s">
        <v>188</v>
      </c>
      <c r="P392" s="244">
        <v>2458</v>
      </c>
      <c r="Q392" s="244">
        <v>375</v>
      </c>
      <c r="R392" s="219" t="s">
        <v>683</v>
      </c>
      <c r="S392" s="244"/>
      <c r="T392" s="244" t="s">
        <v>24</v>
      </c>
      <c r="U392" s="244">
        <v>100</v>
      </c>
      <c r="V392" s="243"/>
      <c r="W392" s="243">
        <v>31</v>
      </c>
      <c r="X392" s="206"/>
      <c r="Y392" s="206">
        <f>SUM(Q392*W392)</f>
        <v>11625</v>
      </c>
      <c r="Z392" s="206">
        <f>SUM(Q392*W392)</f>
        <v>11625</v>
      </c>
    </row>
    <row r="393" spans="1:26" s="94" customFormat="1" ht="15" customHeight="1" x14ac:dyDescent="0.25">
      <c r="A393" s="96">
        <v>49</v>
      </c>
      <c r="B393" s="96" t="s">
        <v>368</v>
      </c>
      <c r="C393" s="96" t="s">
        <v>62</v>
      </c>
      <c r="D393" s="96" t="s">
        <v>52</v>
      </c>
      <c r="E393" s="96" t="s">
        <v>369</v>
      </c>
      <c r="F393" s="96" t="s">
        <v>370</v>
      </c>
      <c r="G393" s="97">
        <v>1502963455096</v>
      </c>
      <c r="H393" s="96" t="s">
        <v>371</v>
      </c>
      <c r="I393" s="96" t="s">
        <v>55</v>
      </c>
      <c r="J393" s="97">
        <v>200002286524053</v>
      </c>
      <c r="K393" s="96" t="s">
        <v>266</v>
      </c>
      <c r="L393" s="96"/>
      <c r="M393" s="96" t="s">
        <v>372</v>
      </c>
      <c r="N393" s="96" t="s">
        <v>373</v>
      </c>
      <c r="O393" s="96" t="s">
        <v>374</v>
      </c>
      <c r="P393" s="96">
        <v>4039</v>
      </c>
      <c r="Q393" s="96">
        <v>1049</v>
      </c>
      <c r="R393" s="96" t="s">
        <v>85</v>
      </c>
      <c r="S393" s="96"/>
      <c r="T393" s="96" t="s">
        <v>24</v>
      </c>
      <c r="U393" s="96">
        <v>100</v>
      </c>
      <c r="V393" s="178">
        <v>5000</v>
      </c>
      <c r="W393" s="179">
        <v>11</v>
      </c>
      <c r="X393" s="176">
        <f t="shared" si="27"/>
        <v>524.5</v>
      </c>
      <c r="Y393" s="176">
        <f t="shared" si="28"/>
        <v>5769.5</v>
      </c>
      <c r="Z393" s="177">
        <f t="shared" si="29"/>
        <v>4038.65</v>
      </c>
    </row>
    <row r="394" spans="1:26" s="94" customFormat="1" ht="15" customHeight="1" x14ac:dyDescent="0.25">
      <c r="A394" s="96"/>
      <c r="B394" s="96"/>
      <c r="C394" s="96"/>
      <c r="D394" s="96"/>
      <c r="E394" s="96"/>
      <c r="F394" s="96"/>
      <c r="G394" s="97"/>
      <c r="H394" s="96"/>
      <c r="I394" s="96"/>
      <c r="J394" s="97"/>
      <c r="K394" s="96"/>
      <c r="L394" s="96"/>
      <c r="M394" s="96"/>
      <c r="N394" s="96"/>
      <c r="O394" s="96" t="s">
        <v>374</v>
      </c>
      <c r="P394" s="96">
        <v>4040</v>
      </c>
      <c r="Q394" s="96">
        <v>1019</v>
      </c>
      <c r="R394" s="96" t="s">
        <v>85</v>
      </c>
      <c r="S394" s="96"/>
      <c r="T394" s="96" t="s">
        <v>24</v>
      </c>
      <c r="U394" s="96">
        <v>100</v>
      </c>
      <c r="V394" s="178">
        <v>5000</v>
      </c>
      <c r="W394" s="179">
        <v>11</v>
      </c>
      <c r="X394" s="176">
        <f t="shared" si="27"/>
        <v>509.5</v>
      </c>
      <c r="Y394" s="176">
        <f t="shared" si="28"/>
        <v>5604.5</v>
      </c>
      <c r="Z394" s="177">
        <f t="shared" si="29"/>
        <v>3923.15</v>
      </c>
    </row>
    <row r="395" spans="1:26" s="94" customFormat="1" ht="15" customHeight="1" x14ac:dyDescent="0.25">
      <c r="A395" s="96"/>
      <c r="B395" s="96"/>
      <c r="C395" s="96"/>
      <c r="D395" s="96"/>
      <c r="E395" s="96"/>
      <c r="F395" s="96"/>
      <c r="G395" s="97"/>
      <c r="H395" s="96"/>
      <c r="I395" s="96"/>
      <c r="J395" s="97"/>
      <c r="K395" s="96"/>
      <c r="L395" s="96"/>
      <c r="M395" s="96"/>
      <c r="N395" s="96"/>
      <c r="O395" s="96" t="s">
        <v>374</v>
      </c>
      <c r="P395" s="96">
        <v>4041</v>
      </c>
      <c r="Q395" s="96">
        <v>1119</v>
      </c>
      <c r="R395" s="96" t="s">
        <v>85</v>
      </c>
      <c r="S395" s="96"/>
      <c r="T395" s="96" t="s">
        <v>24</v>
      </c>
      <c r="U395" s="96">
        <v>100</v>
      </c>
      <c r="V395" s="178">
        <v>5000</v>
      </c>
      <c r="W395" s="179">
        <v>11</v>
      </c>
      <c r="X395" s="176">
        <f t="shared" si="27"/>
        <v>559.5</v>
      </c>
      <c r="Y395" s="176">
        <f t="shared" si="28"/>
        <v>6154.5</v>
      </c>
      <c r="Z395" s="177">
        <f t="shared" si="29"/>
        <v>4308.1499999999996</v>
      </c>
    </row>
    <row r="396" spans="1:26" s="94" customFormat="1" ht="15" customHeight="1" x14ac:dyDescent="0.25">
      <c r="A396" s="96"/>
      <c r="B396" s="96"/>
      <c r="C396" s="96"/>
      <c r="D396" s="96"/>
      <c r="E396" s="96"/>
      <c r="F396" s="96"/>
      <c r="G396" s="97"/>
      <c r="H396" s="96"/>
      <c r="I396" s="96"/>
      <c r="J396" s="97"/>
      <c r="K396" s="96"/>
      <c r="L396" s="96"/>
      <c r="M396" s="96"/>
      <c r="N396" s="96"/>
      <c r="O396" s="96" t="s">
        <v>374</v>
      </c>
      <c r="P396" s="96">
        <v>4042</v>
      </c>
      <c r="Q396" s="96">
        <v>1639</v>
      </c>
      <c r="R396" s="96" t="s">
        <v>85</v>
      </c>
      <c r="S396" s="96"/>
      <c r="T396" s="96" t="s">
        <v>24</v>
      </c>
      <c r="U396" s="96">
        <v>100</v>
      </c>
      <c r="V396" s="178">
        <v>5000</v>
      </c>
      <c r="W396" s="179">
        <v>11</v>
      </c>
      <c r="X396" s="176">
        <f t="shared" si="27"/>
        <v>819.5</v>
      </c>
      <c r="Y396" s="176">
        <f t="shared" si="28"/>
        <v>9014.5</v>
      </c>
      <c r="Z396" s="177">
        <f t="shared" si="29"/>
        <v>6310.15</v>
      </c>
    </row>
    <row r="397" spans="1:26" s="94" customFormat="1" ht="15" customHeight="1" x14ac:dyDescent="0.25">
      <c r="A397" s="96"/>
      <c r="B397" s="96"/>
      <c r="C397" s="96"/>
      <c r="D397" s="96"/>
      <c r="E397" s="96"/>
      <c r="F397" s="96"/>
      <c r="G397" s="97"/>
      <c r="H397" s="96"/>
      <c r="I397" s="96"/>
      <c r="J397" s="97"/>
      <c r="K397" s="96"/>
      <c r="L397" s="96"/>
      <c r="M397" s="96"/>
      <c r="N397" s="96"/>
      <c r="O397" s="96" t="s">
        <v>374</v>
      </c>
      <c r="P397" s="96">
        <v>4044</v>
      </c>
      <c r="Q397" s="96">
        <v>2036</v>
      </c>
      <c r="R397" s="96" t="s">
        <v>85</v>
      </c>
      <c r="S397" s="96"/>
      <c r="T397" s="96" t="s">
        <v>24</v>
      </c>
      <c r="U397" s="96">
        <v>100</v>
      </c>
      <c r="V397" s="178">
        <v>5000</v>
      </c>
      <c r="W397" s="179">
        <v>11</v>
      </c>
      <c r="X397" s="176">
        <f t="shared" si="27"/>
        <v>1018</v>
      </c>
      <c r="Y397" s="176">
        <f t="shared" si="28"/>
        <v>11198</v>
      </c>
      <c r="Z397" s="177">
        <f t="shared" si="29"/>
        <v>7838.6</v>
      </c>
    </row>
    <row r="398" spans="1:26" s="94" customFormat="1" ht="15" customHeight="1" x14ac:dyDescent="0.25">
      <c r="A398" s="96"/>
      <c r="B398" s="96"/>
      <c r="C398" s="96"/>
      <c r="D398" s="96"/>
      <c r="E398" s="96"/>
      <c r="F398" s="96"/>
      <c r="G398" s="97"/>
      <c r="H398" s="96"/>
      <c r="I398" s="96"/>
      <c r="J398" s="97"/>
      <c r="K398" s="96"/>
      <c r="L398" s="96"/>
      <c r="M398" s="96"/>
      <c r="N398" s="96"/>
      <c r="O398" s="96" t="s">
        <v>374</v>
      </c>
      <c r="P398" s="96">
        <v>4044</v>
      </c>
      <c r="Q398" s="96">
        <v>1440</v>
      </c>
      <c r="R398" s="96" t="s">
        <v>85</v>
      </c>
      <c r="S398" s="96"/>
      <c r="T398" s="96" t="s">
        <v>24</v>
      </c>
      <c r="U398" s="96">
        <v>100</v>
      </c>
      <c r="V398" s="178">
        <v>5000</v>
      </c>
      <c r="W398" s="179">
        <v>11</v>
      </c>
      <c r="X398" s="176">
        <f t="shared" si="27"/>
        <v>720</v>
      </c>
      <c r="Y398" s="176">
        <f t="shared" si="28"/>
        <v>7920</v>
      </c>
      <c r="Z398" s="177">
        <f t="shared" si="29"/>
        <v>5544</v>
      </c>
    </row>
    <row r="399" spans="1:26" s="94" customFormat="1" ht="15" customHeight="1" x14ac:dyDescent="0.25">
      <c r="A399" s="96"/>
      <c r="B399" s="96"/>
      <c r="C399" s="96"/>
      <c r="D399" s="96"/>
      <c r="E399" s="96"/>
      <c r="F399" s="96"/>
      <c r="G399" s="97"/>
      <c r="H399" s="96"/>
      <c r="I399" s="96"/>
      <c r="J399" s="97"/>
      <c r="K399" s="96"/>
      <c r="L399" s="96"/>
      <c r="M399" s="96"/>
      <c r="N399" s="96"/>
      <c r="O399" s="96" t="s">
        <v>374</v>
      </c>
      <c r="P399" s="96">
        <v>4047</v>
      </c>
      <c r="Q399" s="96">
        <v>940</v>
      </c>
      <c r="R399" s="96" t="s">
        <v>85</v>
      </c>
      <c r="S399" s="96"/>
      <c r="T399" s="96" t="s">
        <v>24</v>
      </c>
      <c r="U399" s="96">
        <v>100</v>
      </c>
      <c r="V399" s="178">
        <v>5000</v>
      </c>
      <c r="W399" s="179">
        <v>11</v>
      </c>
      <c r="X399" s="176">
        <f t="shared" si="27"/>
        <v>470</v>
      </c>
      <c r="Y399" s="176">
        <f t="shared" si="28"/>
        <v>5170</v>
      </c>
      <c r="Z399" s="177">
        <f t="shared" si="29"/>
        <v>3619</v>
      </c>
    </row>
    <row r="400" spans="1:26" s="94" customFormat="1" ht="15" customHeight="1" x14ac:dyDescent="0.25">
      <c r="A400" s="96"/>
      <c r="B400" s="96"/>
      <c r="C400" s="96"/>
      <c r="D400" s="96"/>
      <c r="E400" s="96"/>
      <c r="F400" s="96"/>
      <c r="G400" s="97"/>
      <c r="H400" s="96"/>
      <c r="I400" s="96"/>
      <c r="J400" s="97"/>
      <c r="K400" s="96"/>
      <c r="L400" s="96"/>
      <c r="M400" s="96"/>
      <c r="N400" s="96"/>
      <c r="O400" s="96" t="s">
        <v>374</v>
      </c>
      <c r="P400" s="96">
        <v>4047</v>
      </c>
      <c r="Q400" s="96">
        <v>1937</v>
      </c>
      <c r="R400" s="96" t="s">
        <v>85</v>
      </c>
      <c r="S400" s="96"/>
      <c r="T400" s="96" t="s">
        <v>24</v>
      </c>
      <c r="U400" s="96">
        <v>100</v>
      </c>
      <c r="V400" s="178">
        <v>5000</v>
      </c>
      <c r="W400" s="179">
        <v>11</v>
      </c>
      <c r="X400" s="176">
        <f t="shared" si="27"/>
        <v>968.5</v>
      </c>
      <c r="Y400" s="176">
        <f t="shared" si="28"/>
        <v>10653.5</v>
      </c>
      <c r="Z400" s="177">
        <f t="shared" si="29"/>
        <v>7457.45</v>
      </c>
    </row>
    <row r="401" spans="1:26" s="94" customFormat="1" ht="15" customHeight="1" x14ac:dyDescent="0.25">
      <c r="A401" s="96"/>
      <c r="B401" s="96"/>
      <c r="C401" s="96"/>
      <c r="D401" s="96"/>
      <c r="E401" s="96"/>
      <c r="F401" s="96"/>
      <c r="G401" s="97"/>
      <c r="H401" s="96"/>
      <c r="I401" s="96"/>
      <c r="J401" s="97"/>
      <c r="K401" s="96"/>
      <c r="L401" s="96"/>
      <c r="M401" s="96"/>
      <c r="N401" s="96"/>
      <c r="O401" s="96" t="s">
        <v>374</v>
      </c>
      <c r="P401" s="96">
        <v>4049</v>
      </c>
      <c r="Q401" s="96">
        <v>7652</v>
      </c>
      <c r="R401" s="96" t="s">
        <v>85</v>
      </c>
      <c r="S401" s="96"/>
      <c r="T401" s="96" t="s">
        <v>24</v>
      </c>
      <c r="U401" s="96">
        <v>100</v>
      </c>
      <c r="V401" s="178">
        <v>5000</v>
      </c>
      <c r="W401" s="179">
        <v>11</v>
      </c>
      <c r="X401" s="176">
        <f t="shared" si="27"/>
        <v>3826</v>
      </c>
      <c r="Y401" s="176">
        <f t="shared" si="28"/>
        <v>42086</v>
      </c>
      <c r="Z401" s="177">
        <f t="shared" si="29"/>
        <v>29460.2</v>
      </c>
    </row>
    <row r="402" spans="1:26" s="94" customFormat="1" ht="15" customHeight="1" x14ac:dyDescent="0.25">
      <c r="A402" s="96"/>
      <c r="B402" s="96"/>
      <c r="C402" s="96"/>
      <c r="D402" s="96"/>
      <c r="E402" s="96"/>
      <c r="F402" s="96"/>
      <c r="G402" s="97"/>
      <c r="H402" s="96"/>
      <c r="I402" s="96"/>
      <c r="J402" s="97"/>
      <c r="K402" s="96"/>
      <c r="L402" s="96"/>
      <c r="M402" s="96"/>
      <c r="N402" s="96"/>
      <c r="O402" s="96" t="s">
        <v>374</v>
      </c>
      <c r="P402" s="96" t="s">
        <v>375</v>
      </c>
      <c r="Q402" s="96">
        <v>4784</v>
      </c>
      <c r="R402" s="96" t="s">
        <v>85</v>
      </c>
      <c r="S402" s="96"/>
      <c r="T402" s="96" t="s">
        <v>24</v>
      </c>
      <c r="U402" s="96">
        <v>100</v>
      </c>
      <c r="V402" s="178">
        <v>5000</v>
      </c>
      <c r="W402" s="179">
        <v>11</v>
      </c>
      <c r="X402" s="176">
        <f t="shared" si="27"/>
        <v>2392</v>
      </c>
      <c r="Y402" s="176">
        <f t="shared" si="28"/>
        <v>26312</v>
      </c>
      <c r="Z402" s="177">
        <f t="shared" si="29"/>
        <v>18418.400000000001</v>
      </c>
    </row>
    <row r="403" spans="1:26" s="221" customFormat="1" ht="15" customHeight="1" x14ac:dyDescent="0.25">
      <c r="A403" s="244">
        <v>50</v>
      </c>
      <c r="B403" s="244" t="s">
        <v>376</v>
      </c>
      <c r="C403" s="244" t="s">
        <v>51</v>
      </c>
      <c r="D403" s="244" t="s">
        <v>324</v>
      </c>
      <c r="E403" s="244" t="s">
        <v>377</v>
      </c>
      <c r="F403" s="244" t="s">
        <v>378</v>
      </c>
      <c r="G403" s="246">
        <v>911979450055</v>
      </c>
      <c r="H403" s="244" t="s">
        <v>379</v>
      </c>
      <c r="I403" s="244" t="s">
        <v>55</v>
      </c>
      <c r="J403" s="246">
        <v>210501590382658</v>
      </c>
      <c r="K403" s="244" t="s">
        <v>291</v>
      </c>
      <c r="L403" s="244"/>
      <c r="M403" s="244" t="s">
        <v>380</v>
      </c>
      <c r="N403" s="244" t="s">
        <v>124</v>
      </c>
      <c r="O403" s="244" t="s">
        <v>188</v>
      </c>
      <c r="P403" s="244" t="s">
        <v>381</v>
      </c>
      <c r="Q403" s="244">
        <v>1172</v>
      </c>
      <c r="R403" s="244" t="s">
        <v>22</v>
      </c>
      <c r="S403" s="244"/>
      <c r="T403" s="244" t="s">
        <v>24</v>
      </c>
      <c r="U403" s="244">
        <v>100</v>
      </c>
      <c r="V403" s="243">
        <v>25000</v>
      </c>
      <c r="W403" s="227">
        <v>79</v>
      </c>
      <c r="X403" s="206">
        <f t="shared" si="27"/>
        <v>2930</v>
      </c>
      <c r="Y403" s="206">
        <f t="shared" si="28"/>
        <v>231470</v>
      </c>
      <c r="Z403" s="207">
        <f t="shared" si="29"/>
        <v>162029</v>
      </c>
    </row>
    <row r="404" spans="1:26" s="221" customFormat="1" ht="15" customHeight="1" x14ac:dyDescent="0.25">
      <c r="A404" s="244"/>
      <c r="B404" s="244"/>
      <c r="C404" s="244"/>
      <c r="D404" s="244"/>
      <c r="E404" s="244"/>
      <c r="F404" s="244"/>
      <c r="G404" s="246"/>
      <c r="H404" s="244"/>
      <c r="I404" s="244"/>
      <c r="J404" s="246"/>
      <c r="K404" s="244"/>
      <c r="L404" s="244"/>
      <c r="M404" s="244"/>
      <c r="N404" s="244"/>
      <c r="O404" s="244" t="s">
        <v>188</v>
      </c>
      <c r="P404" s="244" t="s">
        <v>382</v>
      </c>
      <c r="Q404" s="244">
        <v>1000</v>
      </c>
      <c r="R404" s="244" t="s">
        <v>26</v>
      </c>
      <c r="S404" s="244"/>
      <c r="T404" s="244" t="s">
        <v>24</v>
      </c>
      <c r="U404" s="244">
        <v>100</v>
      </c>
      <c r="V404" s="234">
        <v>23500</v>
      </c>
      <c r="W404" s="227">
        <v>19</v>
      </c>
      <c r="X404" s="206">
        <f t="shared" si="27"/>
        <v>2350</v>
      </c>
      <c r="Y404" s="206">
        <f t="shared" si="28"/>
        <v>44650</v>
      </c>
      <c r="Z404" s="207">
        <f t="shared" si="29"/>
        <v>31255</v>
      </c>
    </row>
    <row r="405" spans="1:26" s="221" customFormat="1" ht="15" customHeight="1" x14ac:dyDescent="0.25">
      <c r="A405" s="244"/>
      <c r="B405" s="244"/>
      <c r="C405" s="244"/>
      <c r="D405" s="244"/>
      <c r="E405" s="244"/>
      <c r="F405" s="244"/>
      <c r="G405" s="246"/>
      <c r="H405" s="244"/>
      <c r="I405" s="244"/>
      <c r="J405" s="246"/>
      <c r="K405" s="244"/>
      <c r="L405" s="244"/>
      <c r="M405" s="244"/>
      <c r="N405" s="244"/>
      <c r="O405" s="244" t="s">
        <v>188</v>
      </c>
      <c r="P405" s="244" t="s">
        <v>383</v>
      </c>
      <c r="Q405" s="244">
        <v>750</v>
      </c>
      <c r="R405" s="219" t="s">
        <v>683</v>
      </c>
      <c r="S405" s="244"/>
      <c r="T405" s="244" t="s">
        <v>24</v>
      </c>
      <c r="U405" s="244">
        <v>100</v>
      </c>
      <c r="V405" s="243"/>
      <c r="W405" s="243">
        <v>31</v>
      </c>
      <c r="X405" s="206"/>
      <c r="Y405" s="206">
        <f>SUM(Q405*W405)</f>
        <v>23250</v>
      </c>
      <c r="Z405" s="206">
        <f>SUM(Q405*W405)</f>
        <v>23250</v>
      </c>
    </row>
    <row r="406" spans="1:26" s="221" customFormat="1" ht="15" customHeight="1" x14ac:dyDescent="0.25">
      <c r="A406" s="244"/>
      <c r="B406" s="244"/>
      <c r="C406" s="244"/>
      <c r="D406" s="244"/>
      <c r="E406" s="244"/>
      <c r="F406" s="244"/>
      <c r="G406" s="246"/>
      <c r="H406" s="244"/>
      <c r="I406" s="244"/>
      <c r="J406" s="246"/>
      <c r="K406" s="244"/>
      <c r="L406" s="244"/>
      <c r="M406" s="244"/>
      <c r="N406" s="244"/>
      <c r="O406" s="244" t="s">
        <v>188</v>
      </c>
      <c r="P406" s="244" t="s">
        <v>382</v>
      </c>
      <c r="Q406" s="244">
        <v>1000</v>
      </c>
      <c r="R406" s="244" t="s">
        <v>48</v>
      </c>
      <c r="S406" s="244"/>
      <c r="T406" s="244" t="s">
        <v>24</v>
      </c>
      <c r="U406" s="244">
        <v>100</v>
      </c>
      <c r="V406" s="205"/>
      <c r="W406" s="205">
        <v>11</v>
      </c>
      <c r="X406" s="206"/>
      <c r="Y406" s="206">
        <f>SUM(Q406*W406)</f>
        <v>11000</v>
      </c>
      <c r="Z406" s="206">
        <f>SUM(Q406*W406)</f>
        <v>11000</v>
      </c>
    </row>
    <row r="407" spans="1:26" s="94" customFormat="1" ht="15" customHeight="1" x14ac:dyDescent="0.25">
      <c r="A407" s="96">
        <v>51</v>
      </c>
      <c r="B407" s="96" t="s">
        <v>384</v>
      </c>
      <c r="C407" s="96" t="s">
        <v>62</v>
      </c>
      <c r="D407" s="96" t="s">
        <v>124</v>
      </c>
      <c r="E407" s="96" t="s">
        <v>385</v>
      </c>
      <c r="F407" s="96" t="s">
        <v>386</v>
      </c>
      <c r="G407" s="97">
        <v>1501959450059</v>
      </c>
      <c r="H407" s="96" t="s">
        <v>387</v>
      </c>
      <c r="I407" s="96" t="s">
        <v>55</v>
      </c>
      <c r="J407" s="97">
        <v>5365062746854600</v>
      </c>
      <c r="K407" s="96" t="s">
        <v>266</v>
      </c>
      <c r="L407" s="96"/>
      <c r="M407" s="96" t="s">
        <v>388</v>
      </c>
      <c r="N407" s="96" t="s">
        <v>373</v>
      </c>
      <c r="O407" s="96" t="s">
        <v>188</v>
      </c>
      <c r="P407" s="96">
        <v>1183</v>
      </c>
      <c r="Q407" s="96">
        <v>1000</v>
      </c>
      <c r="R407" s="96" t="s">
        <v>1460</v>
      </c>
      <c r="S407" s="96"/>
      <c r="T407" s="96" t="s">
        <v>24</v>
      </c>
      <c r="U407" s="96">
        <v>100</v>
      </c>
      <c r="V407" s="165">
        <v>3800</v>
      </c>
      <c r="W407" s="179">
        <v>11</v>
      </c>
      <c r="X407" s="176">
        <f t="shared" si="27"/>
        <v>380</v>
      </c>
      <c r="Y407" s="176">
        <f t="shared" si="28"/>
        <v>4180</v>
      </c>
      <c r="Z407" s="177">
        <f t="shared" si="29"/>
        <v>2926</v>
      </c>
    </row>
    <row r="408" spans="1:26" s="94" customFormat="1" ht="15" customHeight="1" x14ac:dyDescent="0.25">
      <c r="A408" s="96"/>
      <c r="B408" s="96"/>
      <c r="C408" s="96"/>
      <c r="D408" s="96"/>
      <c r="E408" s="96"/>
      <c r="F408" s="96"/>
      <c r="G408" s="97"/>
      <c r="H408" s="96"/>
      <c r="I408" s="96"/>
      <c r="J408" s="97"/>
      <c r="K408" s="96"/>
      <c r="L408" s="96"/>
      <c r="M408" s="96"/>
      <c r="N408" s="96"/>
      <c r="O408" s="96" t="s">
        <v>188</v>
      </c>
      <c r="P408" s="96">
        <v>1183</v>
      </c>
      <c r="Q408" s="96">
        <v>1500</v>
      </c>
      <c r="R408" s="124" t="s">
        <v>683</v>
      </c>
      <c r="S408" s="96"/>
      <c r="T408" s="96" t="s">
        <v>24</v>
      </c>
      <c r="U408" s="96">
        <v>100</v>
      </c>
      <c r="V408" s="165"/>
      <c r="W408" s="165">
        <v>31</v>
      </c>
      <c r="X408" s="176"/>
      <c r="Y408" s="176">
        <f>SUM(Q408*W408)</f>
        <v>46500</v>
      </c>
      <c r="Z408" s="176">
        <f>SUM(Q408*W408)</f>
        <v>46500</v>
      </c>
    </row>
    <row r="409" spans="1:26" s="94" customFormat="1" ht="15" customHeight="1" x14ac:dyDescent="0.25">
      <c r="A409" s="96"/>
      <c r="B409" s="96"/>
      <c r="C409" s="96"/>
      <c r="D409" s="96"/>
      <c r="E409" s="96"/>
      <c r="F409" s="96"/>
      <c r="G409" s="97"/>
      <c r="H409" s="96"/>
      <c r="I409" s="96"/>
      <c r="J409" s="97"/>
      <c r="K409" s="96"/>
      <c r="L409" s="96"/>
      <c r="M409" s="96"/>
      <c r="N409" s="96"/>
      <c r="O409" s="96" t="s">
        <v>188</v>
      </c>
      <c r="P409" s="96">
        <v>1184</v>
      </c>
      <c r="Q409" s="96">
        <v>1000</v>
      </c>
      <c r="R409" s="96" t="s">
        <v>1460</v>
      </c>
      <c r="S409" s="96"/>
      <c r="T409" s="96" t="s">
        <v>24</v>
      </c>
      <c r="U409" s="96">
        <v>100</v>
      </c>
      <c r="V409" s="165">
        <v>3800</v>
      </c>
      <c r="W409" s="179">
        <v>11</v>
      </c>
      <c r="X409" s="176">
        <f t="shared" si="27"/>
        <v>380</v>
      </c>
      <c r="Y409" s="176">
        <f t="shared" si="28"/>
        <v>4180</v>
      </c>
      <c r="Z409" s="177">
        <f t="shared" si="29"/>
        <v>2926</v>
      </c>
    </row>
    <row r="410" spans="1:26" s="94" customFormat="1" ht="15" customHeight="1" x14ac:dyDescent="0.25">
      <c r="A410" s="96"/>
      <c r="B410" s="96"/>
      <c r="C410" s="96"/>
      <c r="D410" s="96"/>
      <c r="E410" s="96"/>
      <c r="F410" s="96"/>
      <c r="G410" s="97"/>
      <c r="H410" s="96"/>
      <c r="I410" s="96"/>
      <c r="J410" s="97"/>
      <c r="K410" s="96"/>
      <c r="L410" s="96"/>
      <c r="M410" s="96"/>
      <c r="N410" s="96"/>
      <c r="O410" s="96" t="s">
        <v>188</v>
      </c>
      <c r="P410" s="96">
        <v>1185</v>
      </c>
      <c r="Q410" s="96">
        <v>1000</v>
      </c>
      <c r="R410" s="96" t="s">
        <v>1460</v>
      </c>
      <c r="S410" s="96"/>
      <c r="T410" s="96" t="s">
        <v>24</v>
      </c>
      <c r="U410" s="96">
        <v>100</v>
      </c>
      <c r="V410" s="165">
        <v>3800</v>
      </c>
      <c r="W410" s="179">
        <v>11</v>
      </c>
      <c r="X410" s="176">
        <f t="shared" si="27"/>
        <v>380</v>
      </c>
      <c r="Y410" s="176">
        <f t="shared" si="28"/>
        <v>4180</v>
      </c>
      <c r="Z410" s="177">
        <f t="shared" si="29"/>
        <v>2926</v>
      </c>
    </row>
    <row r="411" spans="1:26" s="94" customFormat="1" ht="15" customHeight="1" x14ac:dyDescent="0.25">
      <c r="A411" s="96"/>
      <c r="B411" s="96"/>
      <c r="C411" s="96"/>
      <c r="D411" s="96"/>
      <c r="E411" s="96"/>
      <c r="F411" s="96"/>
      <c r="G411" s="97"/>
      <c r="H411" s="96"/>
      <c r="I411" s="96"/>
      <c r="J411" s="97"/>
      <c r="K411" s="96"/>
      <c r="L411" s="96"/>
      <c r="M411" s="96"/>
      <c r="N411" s="96"/>
      <c r="O411" s="96" t="s">
        <v>188</v>
      </c>
      <c r="P411" s="96">
        <v>3139</v>
      </c>
      <c r="Q411" s="96">
        <v>1000</v>
      </c>
      <c r="R411" s="96" t="s">
        <v>389</v>
      </c>
      <c r="S411" s="96"/>
      <c r="T411" s="96" t="s">
        <v>24</v>
      </c>
      <c r="U411" s="96">
        <v>30</v>
      </c>
      <c r="V411" s="165">
        <v>28000</v>
      </c>
      <c r="W411" s="165">
        <v>100</v>
      </c>
      <c r="X411" s="176">
        <f t="shared" si="27"/>
        <v>2800</v>
      </c>
      <c r="Y411" s="176">
        <f t="shared" si="28"/>
        <v>280000</v>
      </c>
      <c r="Z411" s="177">
        <f t="shared" si="29"/>
        <v>196000</v>
      </c>
    </row>
    <row r="412" spans="1:26" s="94" customFormat="1" ht="15" customHeight="1" x14ac:dyDescent="0.25">
      <c r="A412" s="96"/>
      <c r="B412" s="96"/>
      <c r="C412" s="96"/>
      <c r="D412" s="96"/>
      <c r="E412" s="96"/>
      <c r="F412" s="96"/>
      <c r="G412" s="97"/>
      <c r="H412" s="96"/>
      <c r="I412" s="96"/>
      <c r="J412" s="97"/>
      <c r="K412" s="96"/>
      <c r="L412" s="96"/>
      <c r="M412" s="96"/>
      <c r="N412" s="96"/>
      <c r="O412" s="96" t="s">
        <v>188</v>
      </c>
      <c r="P412" s="96">
        <v>3138</v>
      </c>
      <c r="Q412" s="96">
        <v>1000</v>
      </c>
      <c r="R412" s="96" t="s">
        <v>1460</v>
      </c>
      <c r="S412" s="96"/>
      <c r="T412" s="96" t="s">
        <v>24</v>
      </c>
      <c r="U412" s="96">
        <v>100</v>
      </c>
      <c r="V412" s="165">
        <v>3800</v>
      </c>
      <c r="W412" s="179">
        <v>11</v>
      </c>
      <c r="X412" s="176">
        <f t="shared" si="27"/>
        <v>380</v>
      </c>
      <c r="Y412" s="176">
        <f t="shared" si="28"/>
        <v>4180</v>
      </c>
      <c r="Z412" s="177">
        <f t="shared" si="29"/>
        <v>2926</v>
      </c>
    </row>
    <row r="413" spans="1:26" s="221" customFormat="1" ht="15" customHeight="1" x14ac:dyDescent="0.25">
      <c r="A413" s="244">
        <v>52</v>
      </c>
      <c r="B413" s="244" t="s">
        <v>390</v>
      </c>
      <c r="C413" s="244" t="s">
        <v>51</v>
      </c>
      <c r="D413" s="244" t="s">
        <v>124</v>
      </c>
      <c r="E413" s="244" t="s">
        <v>391</v>
      </c>
      <c r="F413" s="244" t="s">
        <v>386</v>
      </c>
      <c r="G413" s="246">
        <v>3107954450066</v>
      </c>
      <c r="H413" s="244" t="s">
        <v>392</v>
      </c>
      <c r="I413" s="244" t="s">
        <v>55</v>
      </c>
      <c r="J413" s="246">
        <v>200003361193940</v>
      </c>
      <c r="K413" s="244" t="s">
        <v>266</v>
      </c>
      <c r="L413" s="244"/>
      <c r="M413" s="244" t="s">
        <v>393</v>
      </c>
      <c r="N413" s="244" t="s">
        <v>354</v>
      </c>
      <c r="O413" s="244" t="s">
        <v>188</v>
      </c>
      <c r="P413" s="244">
        <v>1295</v>
      </c>
      <c r="Q413" s="244">
        <v>1022</v>
      </c>
      <c r="R413" s="244" t="s">
        <v>77</v>
      </c>
      <c r="S413" s="244"/>
      <c r="T413" s="244" t="s">
        <v>24</v>
      </c>
      <c r="U413" s="244">
        <v>60</v>
      </c>
      <c r="V413" s="243">
        <v>4000</v>
      </c>
      <c r="W413" s="227">
        <v>9</v>
      </c>
      <c r="X413" s="206">
        <f t="shared" si="27"/>
        <v>408.8</v>
      </c>
      <c r="Y413" s="206">
        <f t="shared" si="28"/>
        <v>3679.2000000000003</v>
      </c>
      <c r="Z413" s="207">
        <f t="shared" si="29"/>
        <v>2575.4400000000005</v>
      </c>
    </row>
    <row r="414" spans="1:26" s="221" customFormat="1" ht="15" customHeight="1" x14ac:dyDescent="0.25">
      <c r="A414" s="244"/>
      <c r="B414" s="244"/>
      <c r="C414" s="244"/>
      <c r="D414" s="244"/>
      <c r="E414" s="244"/>
      <c r="F414" s="244"/>
      <c r="G414" s="246"/>
      <c r="H414" s="244"/>
      <c r="I414" s="244"/>
      <c r="J414" s="246"/>
      <c r="K414" s="244"/>
      <c r="L414" s="244"/>
      <c r="M414" s="244"/>
      <c r="N414" s="244"/>
      <c r="O414" s="244" t="s">
        <v>188</v>
      </c>
      <c r="P414" s="244" t="s">
        <v>394</v>
      </c>
      <c r="Q414" s="244">
        <v>150</v>
      </c>
      <c r="R414" s="244" t="s">
        <v>361</v>
      </c>
      <c r="S414" s="244"/>
      <c r="T414" s="244" t="s">
        <v>24</v>
      </c>
      <c r="U414" s="244">
        <v>60</v>
      </c>
      <c r="V414" s="243">
        <v>18000</v>
      </c>
      <c r="W414" s="243">
        <v>53</v>
      </c>
      <c r="X414" s="206">
        <f t="shared" si="27"/>
        <v>270</v>
      </c>
      <c r="Y414" s="206">
        <f t="shared" si="28"/>
        <v>14310</v>
      </c>
      <c r="Z414" s="207">
        <f t="shared" si="29"/>
        <v>10017</v>
      </c>
    </row>
    <row r="415" spans="1:26" s="221" customFormat="1" ht="15" customHeight="1" x14ac:dyDescent="0.25">
      <c r="A415" s="244"/>
      <c r="B415" s="244"/>
      <c r="C415" s="244"/>
      <c r="D415" s="244"/>
      <c r="E415" s="244"/>
      <c r="F415" s="244"/>
      <c r="G415" s="246"/>
      <c r="H415" s="244"/>
      <c r="I415" s="244"/>
      <c r="J415" s="246"/>
      <c r="K415" s="244"/>
      <c r="L415" s="244"/>
      <c r="M415" s="244"/>
      <c r="N415" s="244"/>
      <c r="O415" s="244" t="s">
        <v>188</v>
      </c>
      <c r="P415" s="244" t="s">
        <v>394</v>
      </c>
      <c r="Q415" s="244">
        <v>150</v>
      </c>
      <c r="R415" s="244" t="s">
        <v>395</v>
      </c>
      <c r="S415" s="244"/>
      <c r="T415" s="244" t="s">
        <v>24</v>
      </c>
      <c r="U415" s="244">
        <v>60</v>
      </c>
      <c r="V415" s="243">
        <v>17500</v>
      </c>
      <c r="W415" s="243">
        <v>120</v>
      </c>
      <c r="X415" s="206">
        <f t="shared" si="27"/>
        <v>262.5</v>
      </c>
      <c r="Y415" s="206">
        <f t="shared" si="28"/>
        <v>31500</v>
      </c>
      <c r="Z415" s="207">
        <f t="shared" si="29"/>
        <v>22050</v>
      </c>
    </row>
    <row r="416" spans="1:26" s="221" customFormat="1" ht="15" customHeight="1" x14ac:dyDescent="0.25">
      <c r="A416" s="244"/>
      <c r="B416" s="244"/>
      <c r="C416" s="244"/>
      <c r="D416" s="244"/>
      <c r="E416" s="244"/>
      <c r="F416" s="244"/>
      <c r="G416" s="246"/>
      <c r="H416" s="244"/>
      <c r="I416" s="244"/>
      <c r="J416" s="246"/>
      <c r="K416" s="244"/>
      <c r="L416" s="244"/>
      <c r="M416" s="244"/>
      <c r="N416" s="244"/>
      <c r="O416" s="244" t="s">
        <v>188</v>
      </c>
      <c r="P416" s="244" t="s">
        <v>394</v>
      </c>
      <c r="Q416" s="244">
        <v>300</v>
      </c>
      <c r="R416" s="244" t="s">
        <v>341</v>
      </c>
      <c r="S416" s="244"/>
      <c r="T416" s="244" t="s">
        <v>24</v>
      </c>
      <c r="U416" s="244">
        <v>60</v>
      </c>
      <c r="V416" s="243">
        <v>1000</v>
      </c>
      <c r="W416" s="243">
        <v>198</v>
      </c>
      <c r="X416" s="206">
        <f t="shared" si="27"/>
        <v>30</v>
      </c>
      <c r="Y416" s="206">
        <f t="shared" si="28"/>
        <v>5940</v>
      </c>
      <c r="Z416" s="207">
        <f t="shared" si="29"/>
        <v>4158</v>
      </c>
    </row>
    <row r="417" spans="1:26" s="221" customFormat="1" ht="15" customHeight="1" x14ac:dyDescent="0.25">
      <c r="A417" s="244"/>
      <c r="B417" s="244"/>
      <c r="C417" s="244"/>
      <c r="D417" s="244"/>
      <c r="E417" s="244"/>
      <c r="F417" s="244"/>
      <c r="G417" s="246"/>
      <c r="H417" s="244"/>
      <c r="I417" s="244"/>
      <c r="J417" s="246"/>
      <c r="K417" s="244"/>
      <c r="L417" s="244"/>
      <c r="M417" s="244"/>
      <c r="N417" s="244"/>
      <c r="O417" s="244" t="s">
        <v>188</v>
      </c>
      <c r="P417" s="244" t="s">
        <v>394</v>
      </c>
      <c r="Q417" s="244">
        <v>450</v>
      </c>
      <c r="R417" s="244" t="s">
        <v>22</v>
      </c>
      <c r="S417" s="244"/>
      <c r="T417" s="244" t="s">
        <v>24</v>
      </c>
      <c r="U417" s="244">
        <v>60</v>
      </c>
      <c r="V417" s="243">
        <v>25000</v>
      </c>
      <c r="W417" s="227">
        <v>79</v>
      </c>
      <c r="X417" s="206">
        <f t="shared" si="27"/>
        <v>1125</v>
      </c>
      <c r="Y417" s="206">
        <f t="shared" si="28"/>
        <v>88875</v>
      </c>
      <c r="Z417" s="207">
        <f t="shared" si="29"/>
        <v>62212.5</v>
      </c>
    </row>
    <row r="418" spans="1:26" s="221" customFormat="1" ht="15" customHeight="1" x14ac:dyDescent="0.25">
      <c r="A418" s="244"/>
      <c r="B418" s="244"/>
      <c r="C418" s="244"/>
      <c r="D418" s="244"/>
      <c r="E418" s="244"/>
      <c r="F418" s="244"/>
      <c r="G418" s="246"/>
      <c r="H418" s="244"/>
      <c r="I418" s="244"/>
      <c r="J418" s="246"/>
      <c r="K418" s="244"/>
      <c r="L418" s="244"/>
      <c r="M418" s="244"/>
      <c r="N418" s="244"/>
      <c r="O418" s="244" t="s">
        <v>188</v>
      </c>
      <c r="P418" s="244" t="s">
        <v>394</v>
      </c>
      <c r="Q418" s="244">
        <v>875</v>
      </c>
      <c r="R418" s="219" t="s">
        <v>683</v>
      </c>
      <c r="S418" s="244"/>
      <c r="T418" s="244" t="s">
        <v>24</v>
      </c>
      <c r="U418" s="244">
        <v>60</v>
      </c>
      <c r="V418" s="243"/>
      <c r="W418" s="243">
        <v>31</v>
      </c>
      <c r="X418" s="206"/>
      <c r="Y418" s="206">
        <f>SUM(Q418*W418)</f>
        <v>27125</v>
      </c>
      <c r="Z418" s="206">
        <f>SUM(Q418*W418)</f>
        <v>27125</v>
      </c>
    </row>
    <row r="419" spans="1:26" s="94" customFormat="1" ht="15" customHeight="1" x14ac:dyDescent="0.25">
      <c r="A419" s="96">
        <v>53</v>
      </c>
      <c r="B419" s="96" t="s">
        <v>396</v>
      </c>
      <c r="C419" s="96" t="s">
        <v>51</v>
      </c>
      <c r="D419" s="96" t="s">
        <v>124</v>
      </c>
      <c r="E419" s="96" t="s">
        <v>397</v>
      </c>
      <c r="F419" s="96" t="s">
        <v>358</v>
      </c>
      <c r="G419" s="97">
        <v>2502963450144</v>
      </c>
      <c r="H419" s="96" t="s">
        <v>398</v>
      </c>
      <c r="I419" s="96" t="s">
        <v>55</v>
      </c>
      <c r="J419" s="97">
        <v>200001681535053</v>
      </c>
      <c r="K419" s="96" t="s">
        <v>266</v>
      </c>
      <c r="L419" s="96"/>
      <c r="M419" s="96" t="s">
        <v>399</v>
      </c>
      <c r="N419" s="96" t="s">
        <v>124</v>
      </c>
      <c r="O419" s="96" t="s">
        <v>188</v>
      </c>
      <c r="P419" s="96">
        <v>3111</v>
      </c>
      <c r="Q419" s="96">
        <v>400</v>
      </c>
      <c r="R419" s="96" t="s">
        <v>341</v>
      </c>
      <c r="S419" s="96"/>
      <c r="T419" s="96" t="s">
        <v>24</v>
      </c>
      <c r="U419" s="96">
        <v>100</v>
      </c>
      <c r="V419" s="165">
        <v>1000</v>
      </c>
      <c r="W419" s="165">
        <v>198</v>
      </c>
      <c r="X419" s="176">
        <f t="shared" si="27"/>
        <v>40</v>
      </c>
      <c r="Y419" s="176">
        <f t="shared" si="28"/>
        <v>7920</v>
      </c>
      <c r="Z419" s="177">
        <f t="shared" si="29"/>
        <v>5544</v>
      </c>
    </row>
    <row r="420" spans="1:26" s="94" customFormat="1" ht="15" customHeight="1" x14ac:dyDescent="0.25">
      <c r="A420" s="96"/>
      <c r="B420" s="96"/>
      <c r="C420" s="96"/>
      <c r="D420" s="96"/>
      <c r="E420" s="96"/>
      <c r="F420" s="96"/>
      <c r="G420" s="97"/>
      <c r="H420" s="96"/>
      <c r="I420" s="96"/>
      <c r="J420" s="97"/>
      <c r="K420" s="96"/>
      <c r="L420" s="96"/>
      <c r="M420" s="96"/>
      <c r="N420" s="96"/>
      <c r="O420" s="96" t="s">
        <v>188</v>
      </c>
      <c r="P420" s="96">
        <v>2934</v>
      </c>
      <c r="Q420" s="96">
        <v>500</v>
      </c>
      <c r="R420" s="124" t="s">
        <v>683</v>
      </c>
      <c r="S420" s="96"/>
      <c r="T420" s="96" t="s">
        <v>24</v>
      </c>
      <c r="U420" s="96">
        <v>100</v>
      </c>
      <c r="V420" s="165"/>
      <c r="W420" s="165">
        <v>31</v>
      </c>
      <c r="X420" s="176"/>
      <c r="Y420" s="176">
        <f t="shared" ref="Y420:Y423" si="30">SUM(Q420*W420)</f>
        <v>15500</v>
      </c>
      <c r="Z420" s="176">
        <f t="shared" ref="Z420:Z423" si="31">SUM(Q420*W420)</f>
        <v>15500</v>
      </c>
    </row>
    <row r="421" spans="1:26" s="94" customFormat="1" ht="15" customHeight="1" x14ac:dyDescent="0.25">
      <c r="A421" s="96"/>
      <c r="B421" s="96"/>
      <c r="C421" s="96"/>
      <c r="D421" s="96"/>
      <c r="E421" s="96"/>
      <c r="F421" s="96"/>
      <c r="G421" s="97"/>
      <c r="H421" s="96"/>
      <c r="I421" s="96"/>
      <c r="J421" s="97"/>
      <c r="K421" s="96"/>
      <c r="L421" s="96"/>
      <c r="M421" s="96"/>
      <c r="N421" s="96"/>
      <c r="O421" s="96" t="s">
        <v>188</v>
      </c>
      <c r="P421" s="96" t="s">
        <v>400</v>
      </c>
      <c r="Q421" s="96">
        <v>375</v>
      </c>
      <c r="R421" s="124" t="s">
        <v>683</v>
      </c>
      <c r="S421" s="96"/>
      <c r="T421" s="96" t="s">
        <v>24</v>
      </c>
      <c r="U421" s="96">
        <v>100</v>
      </c>
      <c r="V421" s="165"/>
      <c r="W421" s="165">
        <v>31</v>
      </c>
      <c r="X421" s="176"/>
      <c r="Y421" s="176">
        <f t="shared" si="30"/>
        <v>11625</v>
      </c>
      <c r="Z421" s="176">
        <f t="shared" si="31"/>
        <v>11625</v>
      </c>
    </row>
    <row r="422" spans="1:26" s="94" customFormat="1" ht="15" customHeight="1" x14ac:dyDescent="0.25">
      <c r="A422" s="96"/>
      <c r="B422" s="96"/>
      <c r="C422" s="96"/>
      <c r="D422" s="96"/>
      <c r="E422" s="96"/>
      <c r="F422" s="96"/>
      <c r="G422" s="97"/>
      <c r="H422" s="96"/>
      <c r="I422" s="96"/>
      <c r="J422" s="97"/>
      <c r="K422" s="96"/>
      <c r="L422" s="96"/>
      <c r="M422" s="96"/>
      <c r="N422" s="96"/>
      <c r="O422" s="96" t="s">
        <v>188</v>
      </c>
      <c r="P422" s="96">
        <v>2261</v>
      </c>
      <c r="Q422" s="96">
        <v>250</v>
      </c>
      <c r="R422" s="124" t="s">
        <v>683</v>
      </c>
      <c r="S422" s="96"/>
      <c r="T422" s="96" t="s">
        <v>24</v>
      </c>
      <c r="U422" s="96">
        <v>100</v>
      </c>
      <c r="V422" s="165"/>
      <c r="W422" s="165">
        <v>31</v>
      </c>
      <c r="X422" s="176"/>
      <c r="Y422" s="176">
        <f t="shared" si="30"/>
        <v>7750</v>
      </c>
      <c r="Z422" s="176">
        <f t="shared" si="31"/>
        <v>7750</v>
      </c>
    </row>
    <row r="423" spans="1:26" s="94" customFormat="1" ht="15" customHeight="1" x14ac:dyDescent="0.25">
      <c r="A423" s="96"/>
      <c r="B423" s="96"/>
      <c r="C423" s="96"/>
      <c r="D423" s="96"/>
      <c r="E423" s="96"/>
      <c r="F423" s="96"/>
      <c r="G423" s="97"/>
      <c r="H423" s="96"/>
      <c r="I423" s="96"/>
      <c r="J423" s="97"/>
      <c r="K423" s="96"/>
      <c r="L423" s="96"/>
      <c r="M423" s="96"/>
      <c r="N423" s="96"/>
      <c r="O423" s="96" t="s">
        <v>188</v>
      </c>
      <c r="P423" s="96" t="s">
        <v>401</v>
      </c>
      <c r="Q423" s="96">
        <v>500</v>
      </c>
      <c r="R423" s="124" t="s">
        <v>683</v>
      </c>
      <c r="S423" s="96"/>
      <c r="T423" s="96" t="s">
        <v>24</v>
      </c>
      <c r="U423" s="96">
        <v>100</v>
      </c>
      <c r="V423" s="165"/>
      <c r="W423" s="165">
        <v>31</v>
      </c>
      <c r="X423" s="176"/>
      <c r="Y423" s="176">
        <f t="shared" si="30"/>
        <v>15500</v>
      </c>
      <c r="Z423" s="176">
        <f t="shared" si="31"/>
        <v>15500</v>
      </c>
    </row>
    <row r="424" spans="1:26" s="221" customFormat="1" ht="15" customHeight="1" x14ac:dyDescent="0.25">
      <c r="A424" s="244">
        <v>54</v>
      </c>
      <c r="B424" s="244" t="s">
        <v>402</v>
      </c>
      <c r="C424" s="244" t="s">
        <v>39</v>
      </c>
      <c r="D424" s="244" t="s">
        <v>324</v>
      </c>
      <c r="E424" s="244" t="s">
        <v>403</v>
      </c>
      <c r="F424" s="244" t="s">
        <v>378</v>
      </c>
      <c r="G424" s="246">
        <v>101953450314</v>
      </c>
      <c r="H424" s="244" t="s">
        <v>404</v>
      </c>
      <c r="I424" s="244" t="s">
        <v>55</v>
      </c>
      <c r="J424" s="246">
        <v>300007053827620</v>
      </c>
      <c r="K424" s="244" t="s">
        <v>45</v>
      </c>
      <c r="L424" s="244"/>
      <c r="M424" s="244" t="s">
        <v>405</v>
      </c>
      <c r="N424" s="244" t="s">
        <v>40</v>
      </c>
      <c r="O424" s="244" t="s">
        <v>188</v>
      </c>
      <c r="P424" s="244" t="s">
        <v>406</v>
      </c>
      <c r="Q424" s="244">
        <v>200</v>
      </c>
      <c r="R424" s="244" t="s">
        <v>231</v>
      </c>
      <c r="S424" s="244"/>
      <c r="T424" s="244" t="s">
        <v>24</v>
      </c>
      <c r="U424" s="244">
        <v>100</v>
      </c>
      <c r="V424" s="243">
        <v>45000</v>
      </c>
      <c r="W424" s="243">
        <v>74</v>
      </c>
      <c r="X424" s="206">
        <f t="shared" si="27"/>
        <v>900</v>
      </c>
      <c r="Y424" s="206">
        <f t="shared" si="28"/>
        <v>66600</v>
      </c>
      <c r="Z424" s="207">
        <f t="shared" si="29"/>
        <v>46620</v>
      </c>
    </row>
    <row r="425" spans="1:26" s="221" customFormat="1" ht="15" customHeight="1" x14ac:dyDescent="0.25">
      <c r="A425" s="244"/>
      <c r="B425" s="244"/>
      <c r="C425" s="244"/>
      <c r="D425" s="244"/>
      <c r="E425" s="244"/>
      <c r="F425" s="244"/>
      <c r="G425" s="246"/>
      <c r="H425" s="244"/>
      <c r="I425" s="244"/>
      <c r="J425" s="246"/>
      <c r="K425" s="244"/>
      <c r="L425" s="244"/>
      <c r="M425" s="244"/>
      <c r="N425" s="244"/>
      <c r="O425" s="244" t="s">
        <v>188</v>
      </c>
      <c r="P425" s="244" t="s">
        <v>406</v>
      </c>
      <c r="Q425" s="244">
        <v>300</v>
      </c>
      <c r="R425" s="229" t="s">
        <v>1457</v>
      </c>
      <c r="S425" s="244"/>
      <c r="T425" s="244" t="s">
        <v>24</v>
      </c>
      <c r="U425" s="244">
        <v>100</v>
      </c>
      <c r="V425" s="243">
        <v>28000</v>
      </c>
      <c r="W425" s="227">
        <v>32</v>
      </c>
      <c r="X425" s="206">
        <f t="shared" si="27"/>
        <v>840</v>
      </c>
      <c r="Y425" s="206">
        <f t="shared" si="28"/>
        <v>26880</v>
      </c>
      <c r="Z425" s="207">
        <f t="shared" si="29"/>
        <v>18816</v>
      </c>
    </row>
    <row r="426" spans="1:26" s="221" customFormat="1" ht="15" customHeight="1" x14ac:dyDescent="0.25">
      <c r="A426" s="244"/>
      <c r="B426" s="244"/>
      <c r="C426" s="244"/>
      <c r="D426" s="244"/>
      <c r="E426" s="244"/>
      <c r="F426" s="244"/>
      <c r="G426" s="246"/>
      <c r="H426" s="244"/>
      <c r="I426" s="244"/>
      <c r="J426" s="246"/>
      <c r="K426" s="244"/>
      <c r="L426" s="244"/>
      <c r="M426" s="244"/>
      <c r="N426" s="244"/>
      <c r="O426" s="244" t="s">
        <v>188</v>
      </c>
      <c r="P426" s="244" t="s">
        <v>406</v>
      </c>
      <c r="Q426" s="244">
        <v>150</v>
      </c>
      <c r="R426" s="244" t="s">
        <v>22</v>
      </c>
      <c r="S426" s="244"/>
      <c r="T426" s="244" t="s">
        <v>24</v>
      </c>
      <c r="U426" s="244">
        <v>100</v>
      </c>
      <c r="V426" s="243">
        <v>25000</v>
      </c>
      <c r="W426" s="227">
        <v>79</v>
      </c>
      <c r="X426" s="206">
        <f t="shared" si="27"/>
        <v>375</v>
      </c>
      <c r="Y426" s="206">
        <f t="shared" si="28"/>
        <v>29625</v>
      </c>
      <c r="Z426" s="207">
        <f t="shared" si="29"/>
        <v>20737.5</v>
      </c>
    </row>
    <row r="427" spans="1:26" s="221" customFormat="1" ht="15" customHeight="1" x14ac:dyDescent="0.25">
      <c r="A427" s="244"/>
      <c r="B427" s="244"/>
      <c r="C427" s="244"/>
      <c r="D427" s="244"/>
      <c r="E427" s="244"/>
      <c r="F427" s="244"/>
      <c r="G427" s="246"/>
      <c r="H427" s="244"/>
      <c r="I427" s="244"/>
      <c r="J427" s="246"/>
      <c r="K427" s="244"/>
      <c r="L427" s="244"/>
      <c r="M427" s="244"/>
      <c r="N427" s="244"/>
      <c r="O427" s="244" t="s">
        <v>188</v>
      </c>
      <c r="P427" s="244" t="s">
        <v>406</v>
      </c>
      <c r="Q427" s="244">
        <v>150</v>
      </c>
      <c r="R427" s="244" t="s">
        <v>25</v>
      </c>
      <c r="S427" s="244"/>
      <c r="T427" s="244" t="s">
        <v>24</v>
      </c>
      <c r="U427" s="244">
        <v>100</v>
      </c>
      <c r="V427" s="226">
        <v>30000</v>
      </c>
      <c r="W427" s="227">
        <v>60</v>
      </c>
      <c r="X427" s="206">
        <f t="shared" si="27"/>
        <v>450</v>
      </c>
      <c r="Y427" s="206">
        <f t="shared" si="28"/>
        <v>27000</v>
      </c>
      <c r="Z427" s="207">
        <f t="shared" si="29"/>
        <v>18900</v>
      </c>
    </row>
    <row r="428" spans="1:26" s="221" customFormat="1" ht="15" customHeight="1" x14ac:dyDescent="0.25">
      <c r="A428" s="244"/>
      <c r="B428" s="244"/>
      <c r="C428" s="244"/>
      <c r="D428" s="244"/>
      <c r="E428" s="244"/>
      <c r="F428" s="244"/>
      <c r="G428" s="246"/>
      <c r="H428" s="244"/>
      <c r="I428" s="244"/>
      <c r="J428" s="246"/>
      <c r="K428" s="244"/>
      <c r="L428" s="244"/>
      <c r="M428" s="244"/>
      <c r="N428" s="244"/>
      <c r="O428" s="244" t="s">
        <v>188</v>
      </c>
      <c r="P428" s="244" t="s">
        <v>406</v>
      </c>
      <c r="Q428" s="244">
        <v>800</v>
      </c>
      <c r="R428" s="244" t="s">
        <v>48</v>
      </c>
      <c r="S428" s="244"/>
      <c r="T428" s="244" t="s">
        <v>24</v>
      </c>
      <c r="U428" s="244">
        <v>100</v>
      </c>
      <c r="V428" s="205"/>
      <c r="W428" s="205">
        <v>11</v>
      </c>
      <c r="X428" s="206"/>
      <c r="Y428" s="206">
        <f>SUM(Q428*W428)</f>
        <v>8800</v>
      </c>
      <c r="Z428" s="206">
        <f>SUM(Q428*W428)</f>
        <v>8800</v>
      </c>
    </row>
    <row r="429" spans="1:26" s="221" customFormat="1" ht="15" customHeight="1" x14ac:dyDescent="0.25">
      <c r="A429" s="244"/>
      <c r="B429" s="244"/>
      <c r="C429" s="244"/>
      <c r="D429" s="244"/>
      <c r="E429" s="244"/>
      <c r="F429" s="244"/>
      <c r="G429" s="246"/>
      <c r="H429" s="244"/>
      <c r="I429" s="244"/>
      <c r="J429" s="246"/>
      <c r="K429" s="244"/>
      <c r="L429" s="244"/>
      <c r="M429" s="244"/>
      <c r="N429" s="244"/>
      <c r="O429" s="244" t="s">
        <v>188</v>
      </c>
      <c r="P429" s="244" t="s">
        <v>406</v>
      </c>
      <c r="Q429" s="244">
        <v>300</v>
      </c>
      <c r="R429" s="219" t="s">
        <v>683</v>
      </c>
      <c r="S429" s="244"/>
      <c r="T429" s="244" t="s">
        <v>24</v>
      </c>
      <c r="U429" s="244">
        <v>100</v>
      </c>
      <c r="V429" s="243"/>
      <c r="W429" s="243">
        <v>31</v>
      </c>
      <c r="X429" s="206"/>
      <c r="Y429" s="206">
        <f t="shared" ref="Y429:Y432" si="32">SUM(Q429*W429)</f>
        <v>9300</v>
      </c>
      <c r="Z429" s="206">
        <f t="shared" ref="Z429:Z432" si="33">SUM(Q429*W429)</f>
        <v>9300</v>
      </c>
    </row>
    <row r="430" spans="1:26" s="94" customFormat="1" ht="15" customHeight="1" x14ac:dyDescent="0.25">
      <c r="A430" s="96">
        <v>55</v>
      </c>
      <c r="B430" s="96" t="s">
        <v>407</v>
      </c>
      <c r="C430" s="96" t="s">
        <v>67</v>
      </c>
      <c r="D430" s="96" t="s">
        <v>164</v>
      </c>
      <c r="E430" s="96" t="s">
        <v>408</v>
      </c>
      <c r="F430" s="96" t="s">
        <v>409</v>
      </c>
      <c r="G430" s="97">
        <v>804986454898</v>
      </c>
      <c r="H430" s="96" t="s">
        <v>410</v>
      </c>
      <c r="I430" s="96" t="s">
        <v>55</v>
      </c>
      <c r="J430" s="97">
        <v>380177378900148</v>
      </c>
      <c r="K430" s="96" t="s">
        <v>411</v>
      </c>
      <c r="L430" s="96"/>
      <c r="M430" s="96" t="s">
        <v>412</v>
      </c>
      <c r="N430" s="96" t="s">
        <v>67</v>
      </c>
      <c r="O430" s="96" t="s">
        <v>132</v>
      </c>
      <c r="P430" s="96">
        <v>302</v>
      </c>
      <c r="Q430" s="96">
        <v>14000</v>
      </c>
      <c r="R430" s="124" t="s">
        <v>683</v>
      </c>
      <c r="S430" s="96"/>
      <c r="T430" s="96" t="s">
        <v>24</v>
      </c>
      <c r="U430" s="96">
        <v>100</v>
      </c>
      <c r="V430" s="165"/>
      <c r="W430" s="165">
        <v>31</v>
      </c>
      <c r="X430" s="176"/>
      <c r="Y430" s="176">
        <f t="shared" si="32"/>
        <v>434000</v>
      </c>
      <c r="Z430" s="176">
        <f t="shared" si="33"/>
        <v>434000</v>
      </c>
    </row>
    <row r="431" spans="1:26" s="94" customFormat="1" ht="15" customHeight="1" x14ac:dyDescent="0.25">
      <c r="A431" s="96"/>
      <c r="B431" s="96"/>
      <c r="C431" s="96"/>
      <c r="D431" s="96"/>
      <c r="E431" s="96"/>
      <c r="F431" s="96"/>
      <c r="G431" s="97"/>
      <c r="H431" s="96"/>
      <c r="I431" s="96"/>
      <c r="J431" s="97"/>
      <c r="K431" s="96"/>
      <c r="L431" s="96"/>
      <c r="M431" s="96"/>
      <c r="N431" s="96"/>
      <c r="O431" s="96" t="s">
        <v>132</v>
      </c>
      <c r="P431" s="96">
        <v>303</v>
      </c>
      <c r="Q431" s="96">
        <v>2100</v>
      </c>
      <c r="R431" s="124" t="s">
        <v>683</v>
      </c>
      <c r="S431" s="96"/>
      <c r="T431" s="96" t="s">
        <v>24</v>
      </c>
      <c r="U431" s="96">
        <v>100</v>
      </c>
      <c r="V431" s="165"/>
      <c r="W431" s="165">
        <v>31</v>
      </c>
      <c r="X431" s="176"/>
      <c r="Y431" s="176">
        <f t="shared" si="32"/>
        <v>65100</v>
      </c>
      <c r="Z431" s="176">
        <f t="shared" si="33"/>
        <v>65100</v>
      </c>
    </row>
    <row r="432" spans="1:26" s="94" customFormat="1" ht="15" customHeight="1" x14ac:dyDescent="0.25">
      <c r="A432" s="96"/>
      <c r="B432" s="96"/>
      <c r="C432" s="96"/>
      <c r="D432" s="96"/>
      <c r="E432" s="96"/>
      <c r="F432" s="96"/>
      <c r="G432" s="97"/>
      <c r="H432" s="96"/>
      <c r="I432" s="96"/>
      <c r="J432" s="97"/>
      <c r="K432" s="96"/>
      <c r="L432" s="96"/>
      <c r="M432" s="96"/>
      <c r="N432" s="96"/>
      <c r="O432" s="96" t="s">
        <v>132</v>
      </c>
      <c r="P432" s="96" t="s">
        <v>413</v>
      </c>
      <c r="Q432" s="96">
        <v>1400</v>
      </c>
      <c r="R432" s="124" t="s">
        <v>683</v>
      </c>
      <c r="S432" s="96"/>
      <c r="T432" s="96" t="s">
        <v>24</v>
      </c>
      <c r="U432" s="96">
        <v>100</v>
      </c>
      <c r="V432" s="165"/>
      <c r="W432" s="165">
        <v>31</v>
      </c>
      <c r="X432" s="176"/>
      <c r="Y432" s="176">
        <f t="shared" si="32"/>
        <v>43400</v>
      </c>
      <c r="Z432" s="176">
        <f t="shared" si="33"/>
        <v>43400</v>
      </c>
    </row>
    <row r="433" spans="1:26" s="94" customFormat="1" ht="15" customHeight="1" x14ac:dyDescent="0.25">
      <c r="A433" s="96"/>
      <c r="B433" s="96"/>
      <c r="C433" s="96"/>
      <c r="D433" s="96"/>
      <c r="E433" s="96"/>
      <c r="F433" s="96"/>
      <c r="G433" s="97"/>
      <c r="H433" s="96"/>
      <c r="I433" s="96"/>
      <c r="J433" s="97"/>
      <c r="K433" s="96"/>
      <c r="L433" s="96"/>
      <c r="M433" s="96"/>
      <c r="N433" s="96"/>
      <c r="O433" s="96" t="s">
        <v>132</v>
      </c>
      <c r="P433" s="96" t="s">
        <v>414</v>
      </c>
      <c r="Q433" s="96">
        <v>1923</v>
      </c>
      <c r="R433" s="96" t="s">
        <v>22</v>
      </c>
      <c r="S433" s="96"/>
      <c r="T433" s="96" t="s">
        <v>24</v>
      </c>
      <c r="U433" s="96">
        <v>100</v>
      </c>
      <c r="V433" s="165">
        <v>25000</v>
      </c>
      <c r="W433" s="179">
        <v>79</v>
      </c>
      <c r="X433" s="176">
        <f t="shared" si="27"/>
        <v>4807.5</v>
      </c>
      <c r="Y433" s="176">
        <f t="shared" si="28"/>
        <v>379792.5</v>
      </c>
      <c r="Z433" s="177">
        <f t="shared" si="29"/>
        <v>265854.75</v>
      </c>
    </row>
    <row r="434" spans="1:26" s="94" customFormat="1" ht="15" customHeight="1" x14ac:dyDescent="0.25">
      <c r="A434" s="96"/>
      <c r="B434" s="96"/>
      <c r="C434" s="96"/>
      <c r="D434" s="96"/>
      <c r="E434" s="96"/>
      <c r="F434" s="96"/>
      <c r="G434" s="97"/>
      <c r="H434" s="96"/>
      <c r="I434" s="96"/>
      <c r="J434" s="97"/>
      <c r="K434" s="96"/>
      <c r="L434" s="96"/>
      <c r="M434" s="96"/>
      <c r="N434" s="96"/>
      <c r="O434" s="96" t="s">
        <v>132</v>
      </c>
      <c r="P434" s="96" t="s">
        <v>415</v>
      </c>
      <c r="Q434" s="96">
        <v>1250</v>
      </c>
      <c r="R434" s="124" t="s">
        <v>683</v>
      </c>
      <c r="S434" s="96"/>
      <c r="T434" s="96" t="s">
        <v>24</v>
      </c>
      <c r="U434" s="96">
        <v>100</v>
      </c>
      <c r="V434" s="165"/>
      <c r="W434" s="165">
        <v>31</v>
      </c>
      <c r="X434" s="176"/>
      <c r="Y434" s="176">
        <f>SUM(Q434*W434)</f>
        <v>38750</v>
      </c>
      <c r="Z434" s="176">
        <f>SUM(Q434*W434)</f>
        <v>38750</v>
      </c>
    </row>
    <row r="435" spans="1:26" s="221" customFormat="1" ht="15" customHeight="1" x14ac:dyDescent="0.25">
      <c r="A435" s="244">
        <v>56</v>
      </c>
      <c r="B435" s="244" t="s">
        <v>416</v>
      </c>
      <c r="C435" s="244" t="s">
        <v>58</v>
      </c>
      <c r="D435" s="244"/>
      <c r="E435" s="244" t="s">
        <v>417</v>
      </c>
      <c r="F435" s="244" t="s">
        <v>418</v>
      </c>
      <c r="G435" s="246" t="s">
        <v>419</v>
      </c>
      <c r="H435" s="244"/>
      <c r="I435" s="244"/>
      <c r="J435" s="246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 t="s">
        <v>24</v>
      </c>
      <c r="U435" s="244"/>
      <c r="V435" s="243"/>
      <c r="W435" s="243"/>
      <c r="X435" s="206"/>
      <c r="Y435" s="206"/>
      <c r="Z435" s="207"/>
    </row>
    <row r="436" spans="1:26" s="94" customFormat="1" ht="15" customHeight="1" x14ac:dyDescent="0.25">
      <c r="A436" s="96">
        <v>57</v>
      </c>
      <c r="B436" s="96" t="s">
        <v>420</v>
      </c>
      <c r="C436" s="96" t="s">
        <v>58</v>
      </c>
      <c r="D436" s="96" t="s">
        <v>324</v>
      </c>
      <c r="E436" s="96" t="s">
        <v>421</v>
      </c>
      <c r="F436" s="96" t="s">
        <v>422</v>
      </c>
      <c r="G436" s="97">
        <v>1811988450075</v>
      </c>
      <c r="H436" s="96" t="s">
        <v>423</v>
      </c>
      <c r="I436" s="96" t="s">
        <v>55</v>
      </c>
      <c r="J436" s="97">
        <v>200001796024638</v>
      </c>
      <c r="K436" s="96" t="s">
        <v>266</v>
      </c>
      <c r="L436" s="96"/>
      <c r="M436" s="96" t="s">
        <v>424</v>
      </c>
      <c r="N436" s="96" t="s">
        <v>126</v>
      </c>
      <c r="O436" s="96" t="s">
        <v>374</v>
      </c>
      <c r="P436" s="96">
        <v>1129</v>
      </c>
      <c r="Q436" s="96">
        <v>500</v>
      </c>
      <c r="R436" s="96" t="s">
        <v>22</v>
      </c>
      <c r="S436" s="96"/>
      <c r="T436" s="96" t="s">
        <v>24</v>
      </c>
      <c r="U436" s="96">
        <v>100</v>
      </c>
      <c r="V436" s="165">
        <v>25000</v>
      </c>
      <c r="W436" s="179">
        <v>79</v>
      </c>
      <c r="X436" s="176">
        <f t="shared" si="27"/>
        <v>1250</v>
      </c>
      <c r="Y436" s="176">
        <f t="shared" si="28"/>
        <v>98750</v>
      </c>
      <c r="Z436" s="177">
        <f t="shared" si="29"/>
        <v>69125</v>
      </c>
    </row>
    <row r="437" spans="1:26" s="94" customFormat="1" ht="15" customHeight="1" x14ac:dyDescent="0.25">
      <c r="A437" s="96"/>
      <c r="B437" s="96"/>
      <c r="C437" s="96"/>
      <c r="D437" s="96"/>
      <c r="E437" s="96"/>
      <c r="F437" s="96"/>
      <c r="G437" s="97"/>
      <c r="H437" s="96"/>
      <c r="I437" s="96"/>
      <c r="J437" s="97"/>
      <c r="K437" s="96"/>
      <c r="L437" s="96"/>
      <c r="M437" s="96"/>
      <c r="N437" s="96"/>
      <c r="O437" s="96" t="s">
        <v>374</v>
      </c>
      <c r="P437" s="96">
        <v>1129</v>
      </c>
      <c r="Q437" s="96">
        <v>100</v>
      </c>
      <c r="R437" s="96" t="s">
        <v>25</v>
      </c>
      <c r="S437" s="96"/>
      <c r="T437" s="96" t="s">
        <v>24</v>
      </c>
      <c r="U437" s="96">
        <v>100</v>
      </c>
      <c r="V437" s="170">
        <v>30000</v>
      </c>
      <c r="W437" s="179">
        <v>60</v>
      </c>
      <c r="X437" s="176">
        <f t="shared" si="27"/>
        <v>300</v>
      </c>
      <c r="Y437" s="176">
        <f t="shared" si="28"/>
        <v>18000</v>
      </c>
      <c r="Z437" s="177">
        <f t="shared" si="29"/>
        <v>12600</v>
      </c>
    </row>
    <row r="438" spans="1:26" s="94" customFormat="1" ht="15" customHeight="1" x14ac:dyDescent="0.25">
      <c r="A438" s="96"/>
      <c r="B438" s="96"/>
      <c r="C438" s="96"/>
      <c r="D438" s="96"/>
      <c r="E438" s="96"/>
      <c r="F438" s="96"/>
      <c r="G438" s="97"/>
      <c r="H438" s="96"/>
      <c r="I438" s="96"/>
      <c r="J438" s="97"/>
      <c r="K438" s="96"/>
      <c r="L438" s="96"/>
      <c r="M438" s="96"/>
      <c r="N438" s="96"/>
      <c r="O438" s="96" t="s">
        <v>374</v>
      </c>
      <c r="P438" s="96">
        <v>1129</v>
      </c>
      <c r="Q438" s="96">
        <v>100</v>
      </c>
      <c r="R438" s="96" t="s">
        <v>361</v>
      </c>
      <c r="S438" s="96"/>
      <c r="T438" s="96" t="s">
        <v>24</v>
      </c>
      <c r="U438" s="96">
        <v>100</v>
      </c>
      <c r="V438" s="165">
        <v>18000</v>
      </c>
      <c r="W438" s="165">
        <v>53</v>
      </c>
      <c r="X438" s="176">
        <f t="shared" si="27"/>
        <v>180</v>
      </c>
      <c r="Y438" s="176">
        <f t="shared" si="28"/>
        <v>9540</v>
      </c>
      <c r="Z438" s="177">
        <f t="shared" si="29"/>
        <v>6678</v>
      </c>
    </row>
    <row r="439" spans="1:26" s="94" customFormat="1" ht="15" customHeight="1" x14ac:dyDescent="0.25">
      <c r="A439" s="96"/>
      <c r="B439" s="96"/>
      <c r="C439" s="96"/>
      <c r="D439" s="96"/>
      <c r="E439" s="96"/>
      <c r="F439" s="96"/>
      <c r="G439" s="97"/>
      <c r="H439" s="96"/>
      <c r="I439" s="96"/>
      <c r="J439" s="97"/>
      <c r="K439" s="96"/>
      <c r="L439" s="96"/>
      <c r="M439" s="96"/>
      <c r="N439" s="96"/>
      <c r="O439" s="96" t="s">
        <v>374</v>
      </c>
      <c r="P439" s="96" t="s">
        <v>425</v>
      </c>
      <c r="Q439" s="96">
        <v>730</v>
      </c>
      <c r="R439" s="96" t="s">
        <v>1459</v>
      </c>
      <c r="S439" s="96" t="s">
        <v>426</v>
      </c>
      <c r="T439" s="96" t="s">
        <v>24</v>
      </c>
      <c r="U439" s="96">
        <v>100</v>
      </c>
      <c r="V439" s="165">
        <v>2</v>
      </c>
      <c r="W439" s="165">
        <v>21</v>
      </c>
      <c r="X439" s="176">
        <f>SUM((V439*Q439))</f>
        <v>1460</v>
      </c>
      <c r="Y439" s="176">
        <f t="shared" si="28"/>
        <v>30660</v>
      </c>
      <c r="Z439" s="177">
        <f t="shared" si="29"/>
        <v>21462</v>
      </c>
    </row>
    <row r="440" spans="1:26" s="94" customFormat="1" ht="15" customHeight="1" x14ac:dyDescent="0.25">
      <c r="A440" s="96"/>
      <c r="B440" s="96"/>
      <c r="C440" s="96"/>
      <c r="D440" s="96"/>
      <c r="E440" s="96"/>
      <c r="F440" s="96"/>
      <c r="G440" s="97"/>
      <c r="H440" s="96"/>
      <c r="I440" s="96"/>
      <c r="J440" s="97"/>
      <c r="K440" s="96"/>
      <c r="L440" s="96"/>
      <c r="M440" s="96"/>
      <c r="N440" s="96"/>
      <c r="O440" s="96" t="s">
        <v>374</v>
      </c>
      <c r="P440" s="96">
        <v>406</v>
      </c>
      <c r="Q440" s="96">
        <v>1000</v>
      </c>
      <c r="R440" s="96" t="s">
        <v>19</v>
      </c>
      <c r="S440" s="96"/>
      <c r="T440" s="96" t="s">
        <v>24</v>
      </c>
      <c r="U440" s="96">
        <v>100</v>
      </c>
      <c r="V440" s="175">
        <v>17500</v>
      </c>
      <c r="W440" s="175">
        <v>47</v>
      </c>
      <c r="X440" s="176">
        <f t="shared" si="27"/>
        <v>1750</v>
      </c>
      <c r="Y440" s="176">
        <f t="shared" si="28"/>
        <v>82250</v>
      </c>
      <c r="Z440" s="177">
        <f t="shared" si="29"/>
        <v>57575</v>
      </c>
    </row>
    <row r="441" spans="1:26" s="94" customFormat="1" ht="15" customHeight="1" x14ac:dyDescent="0.25">
      <c r="A441" s="96"/>
      <c r="B441" s="96"/>
      <c r="C441" s="96"/>
      <c r="D441" s="96"/>
      <c r="E441" s="96"/>
      <c r="F441" s="96"/>
      <c r="G441" s="97"/>
      <c r="H441" s="96"/>
      <c r="I441" s="96"/>
      <c r="J441" s="97"/>
      <c r="K441" s="96"/>
      <c r="L441" s="96"/>
      <c r="M441" s="96"/>
      <c r="N441" s="96"/>
      <c r="O441" s="96" t="s">
        <v>374</v>
      </c>
      <c r="P441" s="96">
        <v>406</v>
      </c>
      <c r="Q441" s="96">
        <v>437</v>
      </c>
      <c r="R441" s="96" t="s">
        <v>1460</v>
      </c>
      <c r="S441" s="96" t="s">
        <v>427</v>
      </c>
      <c r="T441" s="96" t="s">
        <v>24</v>
      </c>
      <c r="U441" s="96">
        <v>100</v>
      </c>
      <c r="V441" s="165">
        <v>3800</v>
      </c>
      <c r="W441" s="179">
        <v>11</v>
      </c>
      <c r="X441" s="176">
        <f t="shared" si="27"/>
        <v>166.06</v>
      </c>
      <c r="Y441" s="176">
        <f t="shared" si="28"/>
        <v>1826.66</v>
      </c>
      <c r="Z441" s="177">
        <f t="shared" si="29"/>
        <v>1278.662</v>
      </c>
    </row>
    <row r="442" spans="1:26" s="94" customFormat="1" ht="15" customHeight="1" x14ac:dyDescent="0.25">
      <c r="A442" s="96"/>
      <c r="B442" s="96"/>
      <c r="C442" s="96"/>
      <c r="D442" s="96"/>
      <c r="E442" s="96"/>
      <c r="F442" s="96"/>
      <c r="G442" s="97"/>
      <c r="H442" s="96"/>
      <c r="I442" s="96"/>
      <c r="J442" s="97"/>
      <c r="K442" s="96"/>
      <c r="L442" s="96"/>
      <c r="M442" s="96"/>
      <c r="N442" s="96"/>
      <c r="O442" s="96" t="s">
        <v>374</v>
      </c>
      <c r="P442" s="96">
        <v>1129</v>
      </c>
      <c r="Q442" s="96">
        <v>600</v>
      </c>
      <c r="R442" s="124" t="s">
        <v>683</v>
      </c>
      <c r="S442" s="96"/>
      <c r="T442" s="96" t="s">
        <v>24</v>
      </c>
      <c r="U442" s="96">
        <v>100</v>
      </c>
      <c r="V442" s="165"/>
      <c r="W442" s="165">
        <v>31</v>
      </c>
      <c r="X442" s="176"/>
      <c r="Y442" s="176">
        <f>SUM(Q442*W442)</f>
        <v>18600</v>
      </c>
      <c r="Z442" s="176">
        <f>SUM(Q442*W442)</f>
        <v>18600</v>
      </c>
    </row>
    <row r="443" spans="1:26" s="221" customFormat="1" ht="15" customHeight="1" x14ac:dyDescent="0.25">
      <c r="A443" s="244">
        <v>58</v>
      </c>
      <c r="B443" s="244" t="s">
        <v>420</v>
      </c>
      <c r="C443" s="244" t="s">
        <v>67</v>
      </c>
      <c r="D443" s="244" t="s">
        <v>428</v>
      </c>
      <c r="E443" s="244" t="s">
        <v>429</v>
      </c>
      <c r="F443" s="244" t="s">
        <v>430</v>
      </c>
      <c r="G443" s="246">
        <v>806964450085</v>
      </c>
      <c r="H443" s="244" t="s">
        <v>431</v>
      </c>
      <c r="I443" s="244" t="s">
        <v>432</v>
      </c>
      <c r="J443" s="246">
        <v>300007021973693</v>
      </c>
      <c r="K443" s="244" t="s">
        <v>45</v>
      </c>
      <c r="L443" s="244"/>
      <c r="M443" s="244" t="s">
        <v>433</v>
      </c>
      <c r="N443" s="244" t="s">
        <v>124</v>
      </c>
      <c r="O443" s="244" t="s">
        <v>374</v>
      </c>
      <c r="P443" s="244" t="s">
        <v>434</v>
      </c>
      <c r="Q443" s="244">
        <v>50</v>
      </c>
      <c r="R443" s="244" t="s">
        <v>435</v>
      </c>
      <c r="S443" s="244" t="s">
        <v>426</v>
      </c>
      <c r="T443" s="244" t="s">
        <v>24</v>
      </c>
      <c r="U443" s="244">
        <v>100</v>
      </c>
      <c r="V443" s="243">
        <v>4</v>
      </c>
      <c r="W443" s="243">
        <v>642</v>
      </c>
      <c r="X443" s="206">
        <f>SUM((V443*Q443))</f>
        <v>200</v>
      </c>
      <c r="Y443" s="206">
        <f t="shared" si="28"/>
        <v>128400</v>
      </c>
      <c r="Z443" s="207">
        <f t="shared" si="29"/>
        <v>89880</v>
      </c>
    </row>
    <row r="444" spans="1:26" s="221" customFormat="1" ht="15" customHeight="1" x14ac:dyDescent="0.25">
      <c r="A444" s="244"/>
      <c r="B444" s="244"/>
      <c r="C444" s="244"/>
      <c r="D444" s="244"/>
      <c r="E444" s="244"/>
      <c r="F444" s="244"/>
      <c r="G444" s="246"/>
      <c r="H444" s="244"/>
      <c r="I444" s="244"/>
      <c r="J444" s="246"/>
      <c r="K444" s="244"/>
      <c r="L444" s="244"/>
      <c r="M444" s="244"/>
      <c r="N444" s="244"/>
      <c r="O444" s="244" t="s">
        <v>374</v>
      </c>
      <c r="P444" s="244" t="s">
        <v>434</v>
      </c>
      <c r="Q444" s="244">
        <v>600</v>
      </c>
      <c r="R444" s="244" t="s">
        <v>1459</v>
      </c>
      <c r="S444" s="244" t="s">
        <v>426</v>
      </c>
      <c r="T444" s="244" t="s">
        <v>24</v>
      </c>
      <c r="U444" s="244">
        <v>100</v>
      </c>
      <c r="V444" s="243">
        <v>2</v>
      </c>
      <c r="W444" s="243">
        <v>21</v>
      </c>
      <c r="X444" s="206">
        <f t="shared" ref="X444:X446" si="34">SUM((V444*Q444))</f>
        <v>1200</v>
      </c>
      <c r="Y444" s="206">
        <f t="shared" si="28"/>
        <v>25200</v>
      </c>
      <c r="Z444" s="207">
        <f t="shared" si="29"/>
        <v>17640</v>
      </c>
    </row>
    <row r="445" spans="1:26" s="221" customFormat="1" ht="15" customHeight="1" x14ac:dyDescent="0.25">
      <c r="A445" s="244"/>
      <c r="B445" s="244"/>
      <c r="C445" s="244"/>
      <c r="D445" s="244"/>
      <c r="E445" s="244"/>
      <c r="F445" s="244"/>
      <c r="G445" s="246"/>
      <c r="H445" s="244"/>
      <c r="I445" s="244"/>
      <c r="J445" s="246"/>
      <c r="K445" s="244"/>
      <c r="L445" s="244"/>
      <c r="M445" s="244"/>
      <c r="N445" s="244"/>
      <c r="O445" s="244" t="s">
        <v>374</v>
      </c>
      <c r="P445" s="244" t="s">
        <v>434</v>
      </c>
      <c r="Q445" s="244">
        <v>50</v>
      </c>
      <c r="R445" s="244" t="s">
        <v>435</v>
      </c>
      <c r="S445" s="244" t="s">
        <v>426</v>
      </c>
      <c r="T445" s="244" t="s">
        <v>24</v>
      </c>
      <c r="U445" s="244">
        <v>100</v>
      </c>
      <c r="V445" s="243">
        <v>4</v>
      </c>
      <c r="W445" s="243">
        <v>642</v>
      </c>
      <c r="X445" s="206">
        <f t="shared" si="34"/>
        <v>200</v>
      </c>
      <c r="Y445" s="206">
        <f t="shared" si="28"/>
        <v>128400</v>
      </c>
      <c r="Z445" s="207">
        <f t="shared" si="29"/>
        <v>89880</v>
      </c>
    </row>
    <row r="446" spans="1:26" s="221" customFormat="1" ht="15" customHeight="1" x14ac:dyDescent="0.25">
      <c r="A446" s="244"/>
      <c r="B446" s="244"/>
      <c r="C446" s="244"/>
      <c r="D446" s="244"/>
      <c r="E446" s="244"/>
      <c r="F446" s="244"/>
      <c r="G446" s="246"/>
      <c r="H446" s="244"/>
      <c r="I446" s="244"/>
      <c r="J446" s="246"/>
      <c r="K446" s="244"/>
      <c r="L446" s="244"/>
      <c r="M446" s="244"/>
      <c r="N446" s="244"/>
      <c r="O446" s="244" t="s">
        <v>374</v>
      </c>
      <c r="P446" s="244" t="s">
        <v>434</v>
      </c>
      <c r="Q446" s="244">
        <v>600</v>
      </c>
      <c r="R446" s="244" t="s">
        <v>1459</v>
      </c>
      <c r="S446" s="244" t="s">
        <v>426</v>
      </c>
      <c r="T446" s="244" t="s">
        <v>24</v>
      </c>
      <c r="U446" s="244">
        <v>100</v>
      </c>
      <c r="V446" s="243">
        <v>2</v>
      </c>
      <c r="W446" s="243">
        <v>21</v>
      </c>
      <c r="X446" s="206">
        <f t="shared" si="34"/>
        <v>1200</v>
      </c>
      <c r="Y446" s="206">
        <f t="shared" si="28"/>
        <v>25200</v>
      </c>
      <c r="Z446" s="207">
        <f t="shared" si="29"/>
        <v>17640</v>
      </c>
    </row>
    <row r="447" spans="1:26" s="221" customFormat="1" ht="15" customHeight="1" x14ac:dyDescent="0.25">
      <c r="A447" s="244"/>
      <c r="B447" s="244"/>
      <c r="C447" s="244"/>
      <c r="D447" s="244"/>
      <c r="E447" s="244"/>
      <c r="F447" s="244"/>
      <c r="G447" s="246"/>
      <c r="H447" s="244"/>
      <c r="I447" s="244"/>
      <c r="J447" s="246"/>
      <c r="K447" s="244"/>
      <c r="L447" s="244"/>
      <c r="M447" s="244"/>
      <c r="N447" s="244"/>
      <c r="O447" s="244" t="s">
        <v>374</v>
      </c>
      <c r="P447" s="244">
        <v>3222</v>
      </c>
      <c r="Q447" s="244">
        <v>30</v>
      </c>
      <c r="R447" s="244" t="s">
        <v>436</v>
      </c>
      <c r="S447" s="244" t="s">
        <v>437</v>
      </c>
      <c r="T447" s="244" t="s">
        <v>24</v>
      </c>
      <c r="U447" s="244">
        <v>100</v>
      </c>
      <c r="V447" s="243">
        <v>10</v>
      </c>
      <c r="W447" s="243">
        <v>45</v>
      </c>
      <c r="X447" s="206">
        <f>SUM((V447*Q447))</f>
        <v>300</v>
      </c>
      <c r="Y447" s="206">
        <f t="shared" si="28"/>
        <v>13500</v>
      </c>
      <c r="Z447" s="207">
        <f t="shared" si="29"/>
        <v>9450</v>
      </c>
    </row>
    <row r="448" spans="1:26" s="221" customFormat="1" ht="15" customHeight="1" x14ac:dyDescent="0.25">
      <c r="A448" s="244"/>
      <c r="B448" s="244"/>
      <c r="C448" s="244"/>
      <c r="D448" s="244"/>
      <c r="E448" s="244"/>
      <c r="F448" s="244"/>
      <c r="G448" s="246"/>
      <c r="H448" s="244"/>
      <c r="I448" s="244"/>
      <c r="J448" s="246"/>
      <c r="K448" s="244"/>
      <c r="L448" s="244"/>
      <c r="M448" s="244"/>
      <c r="N448" s="244"/>
      <c r="O448" s="244" t="s">
        <v>374</v>
      </c>
      <c r="P448" s="244">
        <v>3222</v>
      </c>
      <c r="Q448" s="244">
        <v>30</v>
      </c>
      <c r="R448" s="244" t="s">
        <v>247</v>
      </c>
      <c r="S448" s="244" t="s">
        <v>438</v>
      </c>
      <c r="T448" s="244" t="s">
        <v>24</v>
      </c>
      <c r="U448" s="244">
        <v>100</v>
      </c>
      <c r="V448" s="243">
        <v>12</v>
      </c>
      <c r="W448" s="227">
        <v>70</v>
      </c>
      <c r="X448" s="206">
        <f>SUM((V448*Q448))</f>
        <v>360</v>
      </c>
      <c r="Y448" s="206">
        <f t="shared" si="28"/>
        <v>25200</v>
      </c>
      <c r="Z448" s="207">
        <f t="shared" si="29"/>
        <v>17640</v>
      </c>
    </row>
    <row r="449" spans="1:26" s="221" customFormat="1" ht="15" customHeight="1" x14ac:dyDescent="0.25">
      <c r="A449" s="244"/>
      <c r="B449" s="244"/>
      <c r="C449" s="244"/>
      <c r="D449" s="244"/>
      <c r="E449" s="244"/>
      <c r="F449" s="244"/>
      <c r="G449" s="246"/>
      <c r="H449" s="244"/>
      <c r="I449" s="244"/>
      <c r="J449" s="246"/>
      <c r="K449" s="244"/>
      <c r="L449" s="244"/>
      <c r="M449" s="244"/>
      <c r="N449" s="244"/>
      <c r="O449" s="244" t="s">
        <v>374</v>
      </c>
      <c r="P449" s="244">
        <v>3222</v>
      </c>
      <c r="Q449" s="244">
        <v>500</v>
      </c>
      <c r="R449" s="244" t="s">
        <v>1459</v>
      </c>
      <c r="S449" s="244" t="s">
        <v>426</v>
      </c>
      <c r="T449" s="244" t="s">
        <v>24</v>
      </c>
      <c r="U449" s="244">
        <v>100</v>
      </c>
      <c r="V449" s="243">
        <v>2</v>
      </c>
      <c r="W449" s="243">
        <v>21</v>
      </c>
      <c r="X449" s="206">
        <f>SUM((V449*Q449))</f>
        <v>1000</v>
      </c>
      <c r="Y449" s="206">
        <f t="shared" ref="Y449:Y511" si="35">SUM(X449*W449)</f>
        <v>21000</v>
      </c>
      <c r="Z449" s="207">
        <f t="shared" ref="Z449:Z511" si="36">SUM(Y449*70)/100</f>
        <v>14700</v>
      </c>
    </row>
    <row r="450" spans="1:26" s="94" customFormat="1" ht="15" customHeight="1" x14ac:dyDescent="0.25">
      <c r="A450" s="96">
        <v>59</v>
      </c>
      <c r="B450" s="96" t="s">
        <v>439</v>
      </c>
      <c r="C450" s="96" t="s">
        <v>58</v>
      </c>
      <c r="D450" s="96" t="s">
        <v>126</v>
      </c>
      <c r="E450" s="96" t="s">
        <v>440</v>
      </c>
      <c r="F450" s="96" t="s">
        <v>441</v>
      </c>
      <c r="G450" s="97">
        <v>6221718</v>
      </c>
      <c r="H450" s="96" t="s">
        <v>442</v>
      </c>
      <c r="I450" s="96" t="s">
        <v>352</v>
      </c>
      <c r="J450" s="97">
        <v>300000002495361</v>
      </c>
      <c r="K450" s="96" t="s">
        <v>45</v>
      </c>
      <c r="L450" s="96"/>
      <c r="M450" s="96" t="s">
        <v>443</v>
      </c>
      <c r="N450" s="96" t="s">
        <v>373</v>
      </c>
      <c r="O450" s="96" t="s">
        <v>374</v>
      </c>
      <c r="P450" s="96">
        <v>3981</v>
      </c>
      <c r="Q450" s="96">
        <v>7446</v>
      </c>
      <c r="R450" s="96" t="s">
        <v>77</v>
      </c>
      <c r="S450" s="96"/>
      <c r="T450" s="96" t="s">
        <v>24</v>
      </c>
      <c r="U450" s="96">
        <v>60</v>
      </c>
      <c r="V450" s="165">
        <v>4000</v>
      </c>
      <c r="W450" s="179">
        <v>9</v>
      </c>
      <c r="X450" s="176">
        <f t="shared" ref="X450:X508" si="37">SUM((V450*Q450)/10000)</f>
        <v>2978.4</v>
      </c>
      <c r="Y450" s="176">
        <f t="shared" si="35"/>
        <v>26805.600000000002</v>
      </c>
      <c r="Z450" s="177">
        <f t="shared" si="36"/>
        <v>18763.920000000002</v>
      </c>
    </row>
    <row r="451" spans="1:26" s="94" customFormat="1" ht="15" customHeight="1" x14ac:dyDescent="0.25">
      <c r="A451" s="96"/>
      <c r="B451" s="96"/>
      <c r="C451" s="96"/>
      <c r="D451" s="96"/>
      <c r="E451" s="96"/>
      <c r="F451" s="96"/>
      <c r="G451" s="97"/>
      <c r="H451" s="96"/>
      <c r="I451" s="96"/>
      <c r="J451" s="97"/>
      <c r="K451" s="96"/>
      <c r="L451" s="96"/>
      <c r="M451" s="96"/>
      <c r="N451" s="96"/>
      <c r="O451" s="96" t="s">
        <v>374</v>
      </c>
      <c r="P451" s="96">
        <v>3978</v>
      </c>
      <c r="Q451" s="96">
        <v>2174</v>
      </c>
      <c r="R451" s="96" t="s">
        <v>77</v>
      </c>
      <c r="S451" s="96"/>
      <c r="T451" s="96" t="s">
        <v>24</v>
      </c>
      <c r="U451" s="96">
        <v>60</v>
      </c>
      <c r="V451" s="165">
        <v>4000</v>
      </c>
      <c r="W451" s="179">
        <v>9</v>
      </c>
      <c r="X451" s="176">
        <f t="shared" si="37"/>
        <v>869.6</v>
      </c>
      <c r="Y451" s="176">
        <f t="shared" si="35"/>
        <v>7826.4000000000005</v>
      </c>
      <c r="Z451" s="177">
        <f t="shared" si="36"/>
        <v>5478.48</v>
      </c>
    </row>
    <row r="452" spans="1:26" s="94" customFormat="1" ht="15" customHeight="1" x14ac:dyDescent="0.25">
      <c r="A452" s="96"/>
      <c r="B452" s="96"/>
      <c r="C452" s="96"/>
      <c r="D452" s="96"/>
      <c r="E452" s="96"/>
      <c r="F452" s="96"/>
      <c r="G452" s="97"/>
      <c r="H452" s="96"/>
      <c r="I452" s="96"/>
      <c r="J452" s="97"/>
      <c r="K452" s="96"/>
      <c r="L452" s="96"/>
      <c r="M452" s="96"/>
      <c r="N452" s="96"/>
      <c r="O452" s="96" t="s">
        <v>374</v>
      </c>
      <c r="P452" s="96">
        <v>3976</v>
      </c>
      <c r="Q452" s="96">
        <v>1758</v>
      </c>
      <c r="R452" s="96" t="s">
        <v>77</v>
      </c>
      <c r="S452" s="96"/>
      <c r="T452" s="96" t="s">
        <v>24</v>
      </c>
      <c r="U452" s="96">
        <v>60</v>
      </c>
      <c r="V452" s="165">
        <v>4000</v>
      </c>
      <c r="W452" s="179">
        <v>9</v>
      </c>
      <c r="X452" s="176">
        <f t="shared" si="37"/>
        <v>703.2</v>
      </c>
      <c r="Y452" s="176">
        <f t="shared" si="35"/>
        <v>6328.8</v>
      </c>
      <c r="Z452" s="177">
        <f t="shared" si="36"/>
        <v>4430.16</v>
      </c>
    </row>
    <row r="453" spans="1:26" s="94" customFormat="1" ht="15" customHeight="1" x14ac:dyDescent="0.25">
      <c r="A453" s="96"/>
      <c r="B453" s="96"/>
      <c r="C453" s="96"/>
      <c r="D453" s="96"/>
      <c r="E453" s="96"/>
      <c r="F453" s="96"/>
      <c r="G453" s="97"/>
      <c r="H453" s="96"/>
      <c r="I453" s="96"/>
      <c r="J453" s="97"/>
      <c r="K453" s="96"/>
      <c r="L453" s="96"/>
      <c r="M453" s="96"/>
      <c r="N453" s="96"/>
      <c r="O453" s="96" t="s">
        <v>374</v>
      </c>
      <c r="P453" s="96">
        <v>3974</v>
      </c>
      <c r="Q453" s="96">
        <v>6552</v>
      </c>
      <c r="R453" s="96" t="s">
        <v>77</v>
      </c>
      <c r="S453" s="96"/>
      <c r="T453" s="96" t="s">
        <v>24</v>
      </c>
      <c r="U453" s="96">
        <v>60</v>
      </c>
      <c r="V453" s="165">
        <v>4000</v>
      </c>
      <c r="W453" s="179">
        <v>9</v>
      </c>
      <c r="X453" s="176">
        <f t="shared" si="37"/>
        <v>2620.8000000000002</v>
      </c>
      <c r="Y453" s="176">
        <f t="shared" si="35"/>
        <v>23587.200000000001</v>
      </c>
      <c r="Z453" s="177">
        <f t="shared" si="36"/>
        <v>16511.04</v>
      </c>
    </row>
    <row r="454" spans="1:26" s="94" customFormat="1" ht="15" customHeight="1" x14ac:dyDescent="0.25">
      <c r="A454" s="96"/>
      <c r="B454" s="96"/>
      <c r="C454" s="96"/>
      <c r="D454" s="96"/>
      <c r="E454" s="96"/>
      <c r="F454" s="96"/>
      <c r="G454" s="97"/>
      <c r="H454" s="96"/>
      <c r="I454" s="96"/>
      <c r="J454" s="97"/>
      <c r="K454" s="96"/>
      <c r="L454" s="96"/>
      <c r="M454" s="96"/>
      <c r="N454" s="96"/>
      <c r="O454" s="96" t="s">
        <v>374</v>
      </c>
      <c r="P454" s="96">
        <v>4023</v>
      </c>
      <c r="Q454" s="96">
        <v>2299</v>
      </c>
      <c r="R454" s="96" t="s">
        <v>77</v>
      </c>
      <c r="S454" s="96"/>
      <c r="T454" s="96" t="s">
        <v>24</v>
      </c>
      <c r="U454" s="96">
        <v>60</v>
      </c>
      <c r="V454" s="165">
        <v>4000</v>
      </c>
      <c r="W454" s="179">
        <v>9</v>
      </c>
      <c r="X454" s="176">
        <f t="shared" si="37"/>
        <v>919.6</v>
      </c>
      <c r="Y454" s="176">
        <f t="shared" si="35"/>
        <v>8276.4</v>
      </c>
      <c r="Z454" s="177">
        <f t="shared" si="36"/>
        <v>5793.48</v>
      </c>
    </row>
    <row r="455" spans="1:26" s="94" customFormat="1" ht="15" customHeight="1" x14ac:dyDescent="0.25">
      <c r="A455" s="96"/>
      <c r="B455" s="96"/>
      <c r="C455" s="96"/>
      <c r="D455" s="96"/>
      <c r="E455" s="96"/>
      <c r="F455" s="96"/>
      <c r="G455" s="97"/>
      <c r="H455" s="96"/>
      <c r="I455" s="96"/>
      <c r="J455" s="97"/>
      <c r="K455" s="96"/>
      <c r="L455" s="96"/>
      <c r="M455" s="96"/>
      <c r="N455" s="96"/>
      <c r="O455" s="96" t="s">
        <v>374</v>
      </c>
      <c r="P455" s="96">
        <v>4069</v>
      </c>
      <c r="Q455" s="96">
        <v>3159</v>
      </c>
      <c r="R455" s="96" t="s">
        <v>26</v>
      </c>
      <c r="S455" s="96"/>
      <c r="T455" s="96" t="s">
        <v>24</v>
      </c>
      <c r="U455" s="96">
        <v>100</v>
      </c>
      <c r="V455" s="178">
        <v>23500</v>
      </c>
      <c r="W455" s="179">
        <v>19</v>
      </c>
      <c r="X455" s="176">
        <f t="shared" si="37"/>
        <v>7423.65</v>
      </c>
      <c r="Y455" s="176">
        <f t="shared" si="35"/>
        <v>141049.35</v>
      </c>
      <c r="Z455" s="177">
        <f t="shared" si="36"/>
        <v>98734.544999999998</v>
      </c>
    </row>
    <row r="456" spans="1:26" s="94" customFormat="1" ht="15" customHeight="1" x14ac:dyDescent="0.25">
      <c r="A456" s="96"/>
      <c r="B456" s="96"/>
      <c r="C456" s="96"/>
      <c r="D456" s="96"/>
      <c r="E456" s="96"/>
      <c r="F456" s="96"/>
      <c r="G456" s="97"/>
      <c r="H456" s="96"/>
      <c r="I456" s="96"/>
      <c r="J456" s="97"/>
      <c r="K456" s="96"/>
      <c r="L456" s="96"/>
      <c r="M456" s="96"/>
      <c r="N456" s="96"/>
      <c r="O456" s="96" t="s">
        <v>374</v>
      </c>
      <c r="P456" s="96">
        <v>4069</v>
      </c>
      <c r="Q456" s="96">
        <v>3159</v>
      </c>
      <c r="R456" s="96" t="s">
        <v>48</v>
      </c>
      <c r="S456" s="96"/>
      <c r="T456" s="96" t="s">
        <v>24</v>
      </c>
      <c r="U456" s="96">
        <v>100</v>
      </c>
      <c r="V456" s="175"/>
      <c r="W456" s="175">
        <v>11</v>
      </c>
      <c r="X456" s="176"/>
      <c r="Y456" s="176">
        <f>SUM(Q456*W456)</f>
        <v>34749</v>
      </c>
      <c r="Z456" s="176">
        <f>SUM(Q456*W456)</f>
        <v>34749</v>
      </c>
    </row>
    <row r="457" spans="1:26" s="17" customFormat="1" ht="15" customHeight="1" x14ac:dyDescent="0.25">
      <c r="A457" s="51"/>
      <c r="B457" s="51"/>
      <c r="C457" s="51"/>
      <c r="D457" s="51"/>
      <c r="E457" s="51"/>
      <c r="F457" s="51"/>
      <c r="G457" s="195"/>
      <c r="H457" s="51"/>
      <c r="I457" s="51"/>
      <c r="J457" s="195"/>
      <c r="K457" s="51"/>
      <c r="L457" s="51"/>
      <c r="M457" s="51"/>
      <c r="N457" s="51"/>
      <c r="O457" s="51" t="s">
        <v>374</v>
      </c>
      <c r="P457" s="51">
        <v>4010</v>
      </c>
      <c r="Q457" s="51">
        <v>80</v>
      </c>
      <c r="R457" s="51" t="s">
        <v>334</v>
      </c>
      <c r="S457" s="51" t="s">
        <v>446</v>
      </c>
      <c r="T457" s="51" t="s">
        <v>24</v>
      </c>
      <c r="U457" s="51">
        <v>100</v>
      </c>
      <c r="V457" s="36">
        <v>14</v>
      </c>
      <c r="W457" s="197">
        <v>533</v>
      </c>
      <c r="X457" s="194">
        <f>SUM((V457*Q457))</f>
        <v>1120</v>
      </c>
      <c r="Y457" s="194">
        <f t="shared" si="35"/>
        <v>596960</v>
      </c>
      <c r="Z457" s="196">
        <f t="shared" si="36"/>
        <v>417872</v>
      </c>
    </row>
    <row r="458" spans="1:26" s="17" customFormat="1" ht="15" customHeight="1" x14ac:dyDescent="0.25">
      <c r="A458" s="51"/>
      <c r="B458" s="51"/>
      <c r="C458" s="51"/>
      <c r="D458" s="51"/>
      <c r="E458" s="51"/>
      <c r="F458" s="51"/>
      <c r="G458" s="195"/>
      <c r="H458" s="51"/>
      <c r="I458" s="51"/>
      <c r="J458" s="195"/>
      <c r="K458" s="51"/>
      <c r="L458" s="51"/>
      <c r="M458" s="51"/>
      <c r="N458" s="51"/>
      <c r="O458" s="51" t="s">
        <v>374</v>
      </c>
      <c r="P458" s="51">
        <v>4075</v>
      </c>
      <c r="Q458" s="51">
        <v>150</v>
      </c>
      <c r="R458" s="51" t="s">
        <v>334</v>
      </c>
      <c r="S458" s="51" t="s">
        <v>445</v>
      </c>
      <c r="T458" s="51" t="s">
        <v>24</v>
      </c>
      <c r="U458" s="51">
        <v>100</v>
      </c>
      <c r="V458" s="36">
        <v>14</v>
      </c>
      <c r="W458" s="197">
        <v>533</v>
      </c>
      <c r="X458" s="194">
        <f>SUM((V458*Q458))</f>
        <v>2100</v>
      </c>
      <c r="Y458" s="194">
        <f t="shared" si="35"/>
        <v>1119300</v>
      </c>
      <c r="Z458" s="196">
        <f t="shared" si="36"/>
        <v>783510</v>
      </c>
    </row>
    <row r="459" spans="1:26" s="17" customFormat="1" ht="15" customHeight="1" x14ac:dyDescent="0.25">
      <c r="A459" s="51"/>
      <c r="B459" s="51"/>
      <c r="C459" s="51"/>
      <c r="D459" s="51"/>
      <c r="E459" s="51"/>
      <c r="F459" s="51"/>
      <c r="G459" s="195"/>
      <c r="H459" s="51"/>
      <c r="I459" s="51"/>
      <c r="J459" s="195"/>
      <c r="K459" s="51"/>
      <c r="L459" s="51"/>
      <c r="M459" s="51"/>
      <c r="N459" s="51"/>
      <c r="O459" s="51" t="s">
        <v>374</v>
      </c>
      <c r="P459" s="51">
        <v>4072</v>
      </c>
      <c r="Q459" s="51">
        <v>25221</v>
      </c>
      <c r="R459" s="51" t="s">
        <v>26</v>
      </c>
      <c r="S459" s="51"/>
      <c r="T459" s="51" t="s">
        <v>24</v>
      </c>
      <c r="U459" s="51">
        <v>100</v>
      </c>
      <c r="V459" s="198">
        <v>23500</v>
      </c>
      <c r="W459" s="197">
        <v>19</v>
      </c>
      <c r="X459" s="194">
        <f t="shared" si="37"/>
        <v>59269.35</v>
      </c>
      <c r="Y459" s="194">
        <f t="shared" si="35"/>
        <v>1126117.6499999999</v>
      </c>
      <c r="Z459" s="196">
        <f t="shared" si="36"/>
        <v>788282.35499999998</v>
      </c>
    </row>
    <row r="460" spans="1:26" s="17" customFormat="1" ht="15" customHeight="1" x14ac:dyDescent="0.25">
      <c r="A460" s="51"/>
      <c r="B460" s="51"/>
      <c r="C460" s="51"/>
      <c r="D460" s="51"/>
      <c r="E460" s="51"/>
      <c r="F460" s="51"/>
      <c r="G460" s="195"/>
      <c r="H460" s="51"/>
      <c r="I460" s="51"/>
      <c r="J460" s="195"/>
      <c r="K460" s="51"/>
      <c r="L460" s="51"/>
      <c r="M460" s="51"/>
      <c r="N460" s="51"/>
      <c r="O460" s="51" t="s">
        <v>374</v>
      </c>
      <c r="P460" s="51">
        <v>4072</v>
      </c>
      <c r="Q460" s="51">
        <v>25221</v>
      </c>
      <c r="R460" s="51" t="s">
        <v>48</v>
      </c>
      <c r="S460" s="51"/>
      <c r="T460" s="51" t="s">
        <v>24</v>
      </c>
      <c r="U460" s="51">
        <v>100</v>
      </c>
      <c r="V460" s="199"/>
      <c r="W460" s="199">
        <v>11</v>
      </c>
      <c r="X460" s="194"/>
      <c r="Y460" s="194">
        <f>SUM(Q460*W460)</f>
        <v>277431</v>
      </c>
      <c r="Z460" s="194">
        <f>SUM(Q460*W460)</f>
        <v>277431</v>
      </c>
    </row>
    <row r="461" spans="1:26" s="17" customFormat="1" ht="15" customHeight="1" x14ac:dyDescent="0.25">
      <c r="A461" s="51"/>
      <c r="B461" s="51"/>
      <c r="C461" s="51"/>
      <c r="D461" s="51"/>
      <c r="E461" s="51"/>
      <c r="F461" s="51"/>
      <c r="G461" s="195"/>
      <c r="H461" s="51"/>
      <c r="I461" s="51"/>
      <c r="J461" s="195"/>
      <c r="K461" s="51"/>
      <c r="L461" s="51"/>
      <c r="M461" s="51"/>
      <c r="N461" s="51"/>
      <c r="O461" s="51" t="s">
        <v>374</v>
      </c>
      <c r="P461" s="51">
        <v>4070</v>
      </c>
      <c r="Q461" s="51">
        <v>3071</v>
      </c>
      <c r="R461" s="51" t="s">
        <v>25</v>
      </c>
      <c r="S461" s="51"/>
      <c r="T461" s="51" t="s">
        <v>24</v>
      </c>
      <c r="U461" s="51">
        <v>100</v>
      </c>
      <c r="V461" s="65">
        <v>30000</v>
      </c>
      <c r="W461" s="197">
        <v>60</v>
      </c>
      <c r="X461" s="194">
        <f t="shared" si="37"/>
        <v>9213</v>
      </c>
      <c r="Y461" s="194">
        <f t="shared" si="35"/>
        <v>552780</v>
      </c>
      <c r="Z461" s="196">
        <f t="shared" si="36"/>
        <v>386946</v>
      </c>
    </row>
    <row r="462" spans="1:26" s="17" customFormat="1" ht="15" customHeight="1" x14ac:dyDescent="0.25">
      <c r="A462" s="51"/>
      <c r="B462" s="51"/>
      <c r="C462" s="51"/>
      <c r="D462" s="51"/>
      <c r="E462" s="51"/>
      <c r="F462" s="51"/>
      <c r="G462" s="195"/>
      <c r="H462" s="51"/>
      <c r="I462" s="51"/>
      <c r="J462" s="195"/>
      <c r="K462" s="51"/>
      <c r="L462" s="51"/>
      <c r="M462" s="51"/>
      <c r="N462" s="51"/>
      <c r="O462" s="51" t="s">
        <v>374</v>
      </c>
      <c r="P462" s="51">
        <v>4070</v>
      </c>
      <c r="Q462" s="51">
        <v>3071</v>
      </c>
      <c r="R462" s="51" t="s">
        <v>48</v>
      </c>
      <c r="S462" s="51"/>
      <c r="T462" s="51" t="s">
        <v>24</v>
      </c>
      <c r="U462" s="51">
        <v>100</v>
      </c>
      <c r="V462" s="199"/>
      <c r="W462" s="199">
        <v>11</v>
      </c>
      <c r="X462" s="194"/>
      <c r="Y462" s="194">
        <f>SUM(Q462*W462)</f>
        <v>33781</v>
      </c>
      <c r="Z462" s="194">
        <f>SUM(Q462*W462)</f>
        <v>33781</v>
      </c>
    </row>
    <row r="463" spans="1:26" s="17" customFormat="1" ht="15" customHeight="1" x14ac:dyDescent="0.25">
      <c r="A463" s="51"/>
      <c r="B463" s="51"/>
      <c r="C463" s="51"/>
      <c r="D463" s="51"/>
      <c r="E463" s="51"/>
      <c r="F463" s="51"/>
      <c r="G463" s="195"/>
      <c r="H463" s="51"/>
      <c r="I463" s="51"/>
      <c r="J463" s="195"/>
      <c r="K463" s="51"/>
      <c r="L463" s="51"/>
      <c r="M463" s="51"/>
      <c r="N463" s="51"/>
      <c r="O463" s="51" t="s">
        <v>374</v>
      </c>
      <c r="P463" s="51">
        <v>4071</v>
      </c>
      <c r="Q463" s="51">
        <v>5879</v>
      </c>
      <c r="R463" s="51" t="s">
        <v>19</v>
      </c>
      <c r="S463" s="51"/>
      <c r="T463" s="51" t="s">
        <v>24</v>
      </c>
      <c r="U463" s="51">
        <v>100</v>
      </c>
      <c r="V463" s="199">
        <v>17500</v>
      </c>
      <c r="W463" s="199">
        <v>47</v>
      </c>
      <c r="X463" s="194">
        <f t="shared" si="37"/>
        <v>10288.25</v>
      </c>
      <c r="Y463" s="194">
        <f t="shared" si="35"/>
        <v>483547.75</v>
      </c>
      <c r="Z463" s="196">
        <f t="shared" si="36"/>
        <v>338483.42499999999</v>
      </c>
    </row>
    <row r="464" spans="1:26" s="17" customFormat="1" ht="15" customHeight="1" x14ac:dyDescent="0.25">
      <c r="A464" s="51"/>
      <c r="B464" s="51"/>
      <c r="C464" s="51"/>
      <c r="D464" s="51"/>
      <c r="E464" s="51"/>
      <c r="F464" s="51"/>
      <c r="G464" s="195"/>
      <c r="H464" s="51"/>
      <c r="I464" s="51"/>
      <c r="J464" s="195"/>
      <c r="K464" s="51"/>
      <c r="L464" s="51"/>
      <c r="M464" s="51"/>
      <c r="N464" s="51"/>
      <c r="O464" s="51" t="s">
        <v>374</v>
      </c>
      <c r="P464" s="51">
        <v>4071</v>
      </c>
      <c r="Q464" s="51">
        <v>5879</v>
      </c>
      <c r="R464" s="51" t="s">
        <v>48</v>
      </c>
      <c r="S464" s="51"/>
      <c r="T464" s="51" t="s">
        <v>24</v>
      </c>
      <c r="U464" s="51">
        <v>100</v>
      </c>
      <c r="V464" s="199"/>
      <c r="W464" s="199">
        <v>11</v>
      </c>
      <c r="X464" s="194"/>
      <c r="Y464" s="194">
        <f>SUM(Q464*W464)</f>
        <v>64669</v>
      </c>
      <c r="Z464" s="194">
        <f>SUM(Q464*W464)</f>
        <v>64669</v>
      </c>
    </row>
    <row r="465" spans="1:26" s="17" customFormat="1" ht="15" customHeight="1" x14ac:dyDescent="0.25">
      <c r="A465" s="51"/>
      <c r="B465" s="51"/>
      <c r="C465" s="51"/>
      <c r="D465" s="51"/>
      <c r="E465" s="51"/>
      <c r="F465" s="51"/>
      <c r="G465" s="195"/>
      <c r="H465" s="51"/>
      <c r="I465" s="51"/>
      <c r="J465" s="195"/>
      <c r="K465" s="51"/>
      <c r="L465" s="51"/>
      <c r="M465" s="51"/>
      <c r="N465" s="51"/>
      <c r="O465" s="51" t="s">
        <v>374</v>
      </c>
      <c r="P465" s="51" t="s">
        <v>444</v>
      </c>
      <c r="Q465" s="51">
        <v>9877</v>
      </c>
      <c r="R465" s="51" t="s">
        <v>85</v>
      </c>
      <c r="S465" s="51"/>
      <c r="T465" s="51" t="s">
        <v>24</v>
      </c>
      <c r="U465" s="51">
        <v>60</v>
      </c>
      <c r="V465" s="198">
        <v>5000</v>
      </c>
      <c r="W465" s="197">
        <v>11</v>
      </c>
      <c r="X465" s="194">
        <f t="shared" si="37"/>
        <v>4938.5</v>
      </c>
      <c r="Y465" s="194">
        <f t="shared" si="35"/>
        <v>54323.5</v>
      </c>
      <c r="Z465" s="196">
        <f t="shared" si="36"/>
        <v>38026.449999999997</v>
      </c>
    </row>
    <row r="466" spans="1:26" s="221" customFormat="1" ht="15" customHeight="1" x14ac:dyDescent="0.25">
      <c r="A466" s="244">
        <v>60</v>
      </c>
      <c r="B466" s="244" t="s">
        <v>447</v>
      </c>
      <c r="C466" s="244" t="s">
        <v>58</v>
      </c>
      <c r="D466" s="244" t="s">
        <v>126</v>
      </c>
      <c r="E466" s="244" t="s">
        <v>448</v>
      </c>
      <c r="F466" s="244" t="s">
        <v>449</v>
      </c>
      <c r="G466" s="246">
        <v>2204971450039</v>
      </c>
      <c r="H466" s="244" t="s">
        <v>450</v>
      </c>
      <c r="I466" s="244" t="s">
        <v>352</v>
      </c>
      <c r="J466" s="246">
        <v>300007042738677</v>
      </c>
      <c r="K466" s="244" t="s">
        <v>45</v>
      </c>
      <c r="L466" s="244"/>
      <c r="M466" s="244" t="s">
        <v>451</v>
      </c>
      <c r="N466" s="244" t="s">
        <v>452</v>
      </c>
      <c r="O466" s="244" t="s">
        <v>374</v>
      </c>
      <c r="P466" s="244">
        <v>3996</v>
      </c>
      <c r="Q466" s="244">
        <v>700</v>
      </c>
      <c r="R466" s="244" t="s">
        <v>1459</v>
      </c>
      <c r="S466" s="244" t="s">
        <v>456</v>
      </c>
      <c r="T466" s="244" t="s">
        <v>24</v>
      </c>
      <c r="U466" s="244">
        <v>100</v>
      </c>
      <c r="V466" s="243">
        <v>2</v>
      </c>
      <c r="W466" s="243">
        <v>21</v>
      </c>
      <c r="X466" s="206">
        <f>SUM((V466*Q466))</f>
        <v>1400</v>
      </c>
      <c r="Y466" s="206">
        <f t="shared" si="35"/>
        <v>29400</v>
      </c>
      <c r="Z466" s="207">
        <f t="shared" si="36"/>
        <v>20580</v>
      </c>
    </row>
    <row r="467" spans="1:26" s="221" customFormat="1" ht="15" customHeight="1" x14ac:dyDescent="0.25">
      <c r="A467" s="244"/>
      <c r="B467" s="244"/>
      <c r="C467" s="244"/>
      <c r="D467" s="244"/>
      <c r="E467" s="244"/>
      <c r="F467" s="244"/>
      <c r="G467" s="246"/>
      <c r="H467" s="244"/>
      <c r="I467" s="244"/>
      <c r="J467" s="246"/>
      <c r="K467" s="244"/>
      <c r="L467" s="244"/>
      <c r="M467" s="244"/>
      <c r="N467" s="244"/>
      <c r="O467" s="244" t="s">
        <v>374</v>
      </c>
      <c r="P467" s="244">
        <v>3996</v>
      </c>
      <c r="Q467" s="244">
        <v>30</v>
      </c>
      <c r="R467" s="244" t="s">
        <v>454</v>
      </c>
      <c r="S467" s="244" t="s">
        <v>456</v>
      </c>
      <c r="T467" s="244" t="s">
        <v>24</v>
      </c>
      <c r="U467" s="244">
        <v>100</v>
      </c>
      <c r="V467" s="243">
        <v>19</v>
      </c>
      <c r="W467" s="227">
        <v>55</v>
      </c>
      <c r="X467" s="206">
        <f>SUM((V467*Q467))</f>
        <v>570</v>
      </c>
      <c r="Y467" s="206">
        <f t="shared" si="35"/>
        <v>31350</v>
      </c>
      <c r="Z467" s="207">
        <f t="shared" si="36"/>
        <v>21945</v>
      </c>
    </row>
    <row r="468" spans="1:26" s="221" customFormat="1" ht="15" customHeight="1" x14ac:dyDescent="0.25">
      <c r="A468" s="244"/>
      <c r="B468" s="244"/>
      <c r="C468" s="244"/>
      <c r="D468" s="244"/>
      <c r="E468" s="244"/>
      <c r="F468" s="244"/>
      <c r="G468" s="246"/>
      <c r="H468" s="244"/>
      <c r="I468" s="244"/>
      <c r="J468" s="246"/>
      <c r="K468" s="244"/>
      <c r="L468" s="244"/>
      <c r="M468" s="244"/>
      <c r="N468" s="244"/>
      <c r="O468" s="244" t="s">
        <v>374</v>
      </c>
      <c r="P468" s="244">
        <v>3996</v>
      </c>
      <c r="Q468" s="244">
        <v>40</v>
      </c>
      <c r="R468" s="244" t="s">
        <v>334</v>
      </c>
      <c r="S468" s="244" t="s">
        <v>426</v>
      </c>
      <c r="T468" s="244" t="s">
        <v>24</v>
      </c>
      <c r="U468" s="244">
        <v>100</v>
      </c>
      <c r="V468" s="243">
        <v>14</v>
      </c>
      <c r="W468" s="227">
        <v>533</v>
      </c>
      <c r="X468" s="206">
        <f t="shared" ref="X468:X469" si="38">SUM((V468*Q468))</f>
        <v>560</v>
      </c>
      <c r="Y468" s="206">
        <f t="shared" si="35"/>
        <v>298480</v>
      </c>
      <c r="Z468" s="207">
        <f t="shared" si="36"/>
        <v>208936</v>
      </c>
    </row>
    <row r="469" spans="1:26" s="221" customFormat="1" ht="15" customHeight="1" x14ac:dyDescent="0.25">
      <c r="A469" s="244"/>
      <c r="B469" s="244"/>
      <c r="C469" s="244"/>
      <c r="D469" s="244"/>
      <c r="E469" s="244"/>
      <c r="F469" s="244"/>
      <c r="G469" s="246"/>
      <c r="H469" s="244"/>
      <c r="I469" s="244"/>
      <c r="J469" s="246"/>
      <c r="K469" s="244"/>
      <c r="L469" s="244"/>
      <c r="M469" s="244"/>
      <c r="N469" s="244"/>
      <c r="O469" s="244" t="s">
        <v>374</v>
      </c>
      <c r="P469" s="244" t="s">
        <v>453</v>
      </c>
      <c r="Q469" s="244">
        <v>20</v>
      </c>
      <c r="R469" s="244" t="s">
        <v>334</v>
      </c>
      <c r="S469" s="244" t="s">
        <v>426</v>
      </c>
      <c r="T469" s="244" t="s">
        <v>24</v>
      </c>
      <c r="U469" s="244">
        <v>100</v>
      </c>
      <c r="V469" s="243">
        <v>14</v>
      </c>
      <c r="W469" s="227">
        <v>533</v>
      </c>
      <c r="X469" s="206">
        <f t="shared" si="38"/>
        <v>280</v>
      </c>
      <c r="Y469" s="206">
        <f t="shared" si="35"/>
        <v>149240</v>
      </c>
      <c r="Z469" s="207">
        <f t="shared" si="36"/>
        <v>104468</v>
      </c>
    </row>
    <row r="470" spans="1:26" s="221" customFormat="1" ht="15" customHeight="1" x14ac:dyDescent="0.25">
      <c r="A470" s="244"/>
      <c r="B470" s="244"/>
      <c r="C470" s="244"/>
      <c r="D470" s="244"/>
      <c r="E470" s="244"/>
      <c r="F470" s="244"/>
      <c r="G470" s="246"/>
      <c r="H470" s="244"/>
      <c r="I470" s="244"/>
      <c r="J470" s="246"/>
      <c r="K470" s="244"/>
      <c r="L470" s="244"/>
      <c r="M470" s="244"/>
      <c r="N470" s="244"/>
      <c r="O470" s="244" t="s">
        <v>374</v>
      </c>
      <c r="P470" s="244">
        <v>3996</v>
      </c>
      <c r="Q470" s="244">
        <v>6</v>
      </c>
      <c r="R470" s="244" t="s">
        <v>592</v>
      </c>
      <c r="S470" s="244" t="s">
        <v>456</v>
      </c>
      <c r="T470" s="244" t="s">
        <v>24</v>
      </c>
      <c r="U470" s="244">
        <v>100</v>
      </c>
      <c r="V470" s="243">
        <v>11</v>
      </c>
      <c r="W470" s="227">
        <v>34</v>
      </c>
      <c r="X470" s="206">
        <f>SUM((V470*Q470))</f>
        <v>66</v>
      </c>
      <c r="Y470" s="206">
        <f t="shared" si="35"/>
        <v>2244</v>
      </c>
      <c r="Z470" s="207">
        <f t="shared" si="36"/>
        <v>1570.8</v>
      </c>
    </row>
    <row r="471" spans="1:26" s="221" customFormat="1" ht="15" customHeight="1" x14ac:dyDescent="0.25">
      <c r="A471" s="244"/>
      <c r="B471" s="244"/>
      <c r="C471" s="244"/>
      <c r="D471" s="244"/>
      <c r="E471" s="244"/>
      <c r="F471" s="244"/>
      <c r="G471" s="246"/>
      <c r="H471" s="244"/>
      <c r="I471" s="244"/>
      <c r="J471" s="246"/>
      <c r="K471" s="244"/>
      <c r="L471" s="244"/>
      <c r="M471" s="244"/>
      <c r="N471" s="244"/>
      <c r="O471" s="244" t="s">
        <v>374</v>
      </c>
      <c r="P471" s="244">
        <v>3996</v>
      </c>
      <c r="Q471" s="244">
        <v>10</v>
      </c>
      <c r="R471" s="244" t="s">
        <v>455</v>
      </c>
      <c r="S471" s="244" t="s">
        <v>456</v>
      </c>
      <c r="T471" s="244" t="s">
        <v>24</v>
      </c>
      <c r="U471" s="244">
        <v>100</v>
      </c>
      <c r="V471" s="243">
        <v>19</v>
      </c>
      <c r="W471" s="227">
        <v>49</v>
      </c>
      <c r="X471" s="206">
        <f>SUM((V471*Q471))</f>
        <v>190</v>
      </c>
      <c r="Y471" s="206">
        <f t="shared" si="35"/>
        <v>9310</v>
      </c>
      <c r="Z471" s="207">
        <f t="shared" si="36"/>
        <v>6517</v>
      </c>
    </row>
    <row r="472" spans="1:26" s="94" customFormat="1" ht="15" customHeight="1" x14ac:dyDescent="0.25">
      <c r="A472" s="96">
        <v>61</v>
      </c>
      <c r="B472" s="96" t="s">
        <v>457</v>
      </c>
      <c r="C472" s="96" t="s">
        <v>58</v>
      </c>
      <c r="D472" s="96" t="s">
        <v>58</v>
      </c>
      <c r="E472" s="96" t="s">
        <v>458</v>
      </c>
      <c r="F472" s="96" t="s">
        <v>224</v>
      </c>
      <c r="G472" s="97">
        <v>108952450137</v>
      </c>
      <c r="H472" s="96" t="s">
        <v>459</v>
      </c>
      <c r="I472" s="96" t="s">
        <v>55</v>
      </c>
      <c r="J472" s="97">
        <v>210501577836775</v>
      </c>
      <c r="K472" s="96" t="s">
        <v>56</v>
      </c>
      <c r="L472" s="96"/>
      <c r="M472" s="96" t="s">
        <v>460</v>
      </c>
      <c r="N472" s="96" t="s">
        <v>461</v>
      </c>
      <c r="O472" s="96" t="s">
        <v>47</v>
      </c>
      <c r="P472" s="96">
        <v>312</v>
      </c>
      <c r="Q472" s="96">
        <v>2241</v>
      </c>
      <c r="R472" s="96" t="s">
        <v>85</v>
      </c>
      <c r="S472" s="96"/>
      <c r="T472" s="96" t="s">
        <v>24</v>
      </c>
      <c r="U472" s="96">
        <v>60</v>
      </c>
      <c r="V472" s="178">
        <v>5000</v>
      </c>
      <c r="W472" s="179">
        <v>11</v>
      </c>
      <c r="X472" s="176">
        <f t="shared" si="37"/>
        <v>1120.5</v>
      </c>
      <c r="Y472" s="176">
        <f t="shared" si="35"/>
        <v>12325.5</v>
      </c>
      <c r="Z472" s="177">
        <f t="shared" si="36"/>
        <v>8627.85</v>
      </c>
    </row>
    <row r="473" spans="1:26" s="94" customFormat="1" ht="15" customHeight="1" x14ac:dyDescent="0.25">
      <c r="A473" s="96"/>
      <c r="B473" s="96"/>
      <c r="C473" s="96"/>
      <c r="D473" s="96"/>
      <c r="E473" s="96"/>
      <c r="F473" s="96"/>
      <c r="G473" s="97"/>
      <c r="H473" s="96"/>
      <c r="I473" s="96"/>
      <c r="J473" s="97"/>
      <c r="K473" s="96"/>
      <c r="L473" s="96"/>
      <c r="M473" s="96"/>
      <c r="N473" s="96"/>
      <c r="O473" s="96" t="s">
        <v>47</v>
      </c>
      <c r="P473" s="96" t="s">
        <v>462</v>
      </c>
      <c r="Q473" s="96">
        <v>1088</v>
      </c>
      <c r="R473" s="96" t="s">
        <v>26</v>
      </c>
      <c r="S473" s="96"/>
      <c r="T473" s="96" t="s">
        <v>24</v>
      </c>
      <c r="U473" s="96">
        <v>100</v>
      </c>
      <c r="V473" s="178">
        <v>23500</v>
      </c>
      <c r="W473" s="179">
        <v>19</v>
      </c>
      <c r="X473" s="176">
        <f t="shared" si="37"/>
        <v>2556.8000000000002</v>
      </c>
      <c r="Y473" s="176">
        <f t="shared" si="35"/>
        <v>48579.200000000004</v>
      </c>
      <c r="Z473" s="177">
        <f t="shared" si="36"/>
        <v>34005.440000000002</v>
      </c>
    </row>
    <row r="474" spans="1:26" s="94" customFormat="1" ht="15" customHeight="1" x14ac:dyDescent="0.25">
      <c r="A474" s="96"/>
      <c r="B474" s="96"/>
      <c r="C474" s="96"/>
      <c r="D474" s="96"/>
      <c r="E474" s="96"/>
      <c r="F474" s="96"/>
      <c r="G474" s="97"/>
      <c r="H474" s="96"/>
      <c r="I474" s="96"/>
      <c r="J474" s="97"/>
      <c r="K474" s="96"/>
      <c r="L474" s="96"/>
      <c r="M474" s="96"/>
      <c r="N474" s="96"/>
      <c r="O474" s="96" t="s">
        <v>47</v>
      </c>
      <c r="P474" s="96" t="s">
        <v>462</v>
      </c>
      <c r="Q474" s="96">
        <v>1088</v>
      </c>
      <c r="R474" s="96" t="s">
        <v>48</v>
      </c>
      <c r="S474" s="96"/>
      <c r="T474" s="96" t="s">
        <v>24</v>
      </c>
      <c r="U474" s="96">
        <v>100</v>
      </c>
      <c r="V474" s="175"/>
      <c r="W474" s="175">
        <v>11</v>
      </c>
      <c r="X474" s="176"/>
      <c r="Y474" s="176">
        <f>SUM(Q474*W474)</f>
        <v>11968</v>
      </c>
      <c r="Z474" s="176">
        <f>SUM(Q474*W474)</f>
        <v>11968</v>
      </c>
    </row>
    <row r="475" spans="1:26" s="94" customFormat="1" ht="15" customHeight="1" x14ac:dyDescent="0.25">
      <c r="A475" s="96"/>
      <c r="B475" s="96"/>
      <c r="C475" s="96"/>
      <c r="D475" s="96"/>
      <c r="E475" s="96"/>
      <c r="F475" s="96"/>
      <c r="G475" s="97"/>
      <c r="H475" s="96"/>
      <c r="I475" s="96"/>
      <c r="J475" s="97"/>
      <c r="K475" s="96"/>
      <c r="L475" s="96"/>
      <c r="M475" s="96"/>
      <c r="N475" s="96"/>
      <c r="O475" s="96" t="s">
        <v>47</v>
      </c>
      <c r="P475" s="96">
        <v>729</v>
      </c>
      <c r="Q475" s="96">
        <v>2219</v>
      </c>
      <c r="R475" s="96" t="s">
        <v>85</v>
      </c>
      <c r="S475" s="96"/>
      <c r="T475" s="96" t="s">
        <v>24</v>
      </c>
      <c r="U475" s="96">
        <v>60</v>
      </c>
      <c r="V475" s="178">
        <v>5000</v>
      </c>
      <c r="W475" s="179">
        <v>11</v>
      </c>
      <c r="X475" s="176">
        <f t="shared" si="37"/>
        <v>1109.5</v>
      </c>
      <c r="Y475" s="176">
        <f t="shared" si="35"/>
        <v>12204.5</v>
      </c>
      <c r="Z475" s="177">
        <f t="shared" si="36"/>
        <v>8543.15</v>
      </c>
    </row>
    <row r="476" spans="1:26" s="94" customFormat="1" ht="15" customHeight="1" x14ac:dyDescent="0.25">
      <c r="A476" s="96"/>
      <c r="B476" s="96"/>
      <c r="C476" s="96"/>
      <c r="D476" s="96"/>
      <c r="E476" s="96"/>
      <c r="F476" s="96"/>
      <c r="G476" s="97"/>
      <c r="H476" s="96"/>
      <c r="I476" s="96"/>
      <c r="J476" s="97"/>
      <c r="K476" s="96"/>
      <c r="L476" s="96"/>
      <c r="M476" s="96"/>
      <c r="N476" s="96"/>
      <c r="O476" s="96" t="s">
        <v>47</v>
      </c>
      <c r="P476" s="96">
        <v>595</v>
      </c>
      <c r="Q476" s="96">
        <v>2816</v>
      </c>
      <c r="R476" s="96" t="s">
        <v>59</v>
      </c>
      <c r="S476" s="96"/>
      <c r="T476" s="96" t="s">
        <v>24</v>
      </c>
      <c r="U476" s="96">
        <v>60</v>
      </c>
      <c r="V476" s="175">
        <v>1900</v>
      </c>
      <c r="W476" s="175">
        <v>390</v>
      </c>
      <c r="X476" s="176">
        <f t="shared" si="37"/>
        <v>535.04</v>
      </c>
      <c r="Y476" s="176">
        <f t="shared" si="35"/>
        <v>208665.59999999998</v>
      </c>
      <c r="Z476" s="177">
        <f t="shared" si="36"/>
        <v>146065.91999999998</v>
      </c>
    </row>
    <row r="477" spans="1:26" s="94" customFormat="1" ht="15" customHeight="1" x14ac:dyDescent="0.25">
      <c r="A477" s="96"/>
      <c r="B477" s="96"/>
      <c r="C477" s="96"/>
      <c r="D477" s="96"/>
      <c r="E477" s="96"/>
      <c r="F477" s="96"/>
      <c r="G477" s="97"/>
      <c r="H477" s="96"/>
      <c r="I477" s="96"/>
      <c r="J477" s="97"/>
      <c r="K477" s="96"/>
      <c r="L477" s="96"/>
      <c r="M477" s="96"/>
      <c r="N477" s="96"/>
      <c r="O477" s="96"/>
      <c r="P477" s="96"/>
      <c r="Q477" s="96"/>
      <c r="R477" s="96"/>
      <c r="S477" s="96"/>
      <c r="T477" s="96" t="s">
        <v>24</v>
      </c>
      <c r="U477" s="96">
        <v>60</v>
      </c>
      <c r="V477" s="165"/>
      <c r="W477" s="165"/>
      <c r="X477" s="176">
        <f t="shared" si="37"/>
        <v>0</v>
      </c>
      <c r="Y477" s="176">
        <f t="shared" si="35"/>
        <v>0</v>
      </c>
      <c r="Z477" s="177">
        <f t="shared" si="36"/>
        <v>0</v>
      </c>
    </row>
    <row r="478" spans="1:26" s="221" customFormat="1" ht="15" customHeight="1" x14ac:dyDescent="0.25">
      <c r="A478" s="244">
        <v>62</v>
      </c>
      <c r="B478" s="244" t="s">
        <v>463</v>
      </c>
      <c r="C478" s="244" t="s">
        <v>39</v>
      </c>
      <c r="D478" s="244" t="s">
        <v>114</v>
      </c>
      <c r="E478" s="244" t="s">
        <v>464</v>
      </c>
      <c r="F478" s="244" t="s">
        <v>86</v>
      </c>
      <c r="G478" s="246">
        <v>104996450082</v>
      </c>
      <c r="H478" s="244" t="s">
        <v>465</v>
      </c>
      <c r="I478" s="244" t="s">
        <v>55</v>
      </c>
      <c r="J478" s="246">
        <v>200003187477319</v>
      </c>
      <c r="K478" s="244" t="s">
        <v>266</v>
      </c>
      <c r="L478" s="244"/>
      <c r="M478" s="244" t="s">
        <v>466</v>
      </c>
      <c r="N478" s="244" t="s">
        <v>52</v>
      </c>
      <c r="O478" s="244" t="s">
        <v>47</v>
      </c>
      <c r="P478" s="244">
        <v>442</v>
      </c>
      <c r="Q478" s="244">
        <v>1218</v>
      </c>
      <c r="R478" s="244" t="s">
        <v>59</v>
      </c>
      <c r="S478" s="244"/>
      <c r="T478" s="244" t="s">
        <v>24</v>
      </c>
      <c r="U478" s="244">
        <v>60</v>
      </c>
      <c r="V478" s="205">
        <v>1900</v>
      </c>
      <c r="W478" s="205">
        <v>390</v>
      </c>
      <c r="X478" s="206">
        <f t="shared" si="37"/>
        <v>231.42</v>
      </c>
      <c r="Y478" s="206">
        <f t="shared" si="35"/>
        <v>90253.799999999988</v>
      </c>
      <c r="Z478" s="207">
        <f t="shared" si="36"/>
        <v>63177.659999999989</v>
      </c>
    </row>
    <row r="479" spans="1:26" s="221" customFormat="1" ht="15" customHeight="1" x14ac:dyDescent="0.25">
      <c r="A479" s="244"/>
      <c r="B479" s="244"/>
      <c r="C479" s="244"/>
      <c r="D479" s="244"/>
      <c r="E479" s="244"/>
      <c r="F479" s="244"/>
      <c r="G479" s="246"/>
      <c r="H479" s="244"/>
      <c r="I479" s="244"/>
      <c r="J479" s="246"/>
      <c r="K479" s="244"/>
      <c r="L479" s="244"/>
      <c r="M479" s="244"/>
      <c r="N479" s="244"/>
      <c r="O479" s="244" t="s">
        <v>47</v>
      </c>
      <c r="P479" s="244">
        <v>442</v>
      </c>
      <c r="Q479" s="244">
        <v>1218</v>
      </c>
      <c r="R479" s="244" t="s">
        <v>48</v>
      </c>
      <c r="S479" s="244"/>
      <c r="T479" s="244" t="s">
        <v>24</v>
      </c>
      <c r="U479" s="244">
        <v>60</v>
      </c>
      <c r="V479" s="205"/>
      <c r="W479" s="205">
        <v>11</v>
      </c>
      <c r="X479" s="206"/>
      <c r="Y479" s="206">
        <f>SUM(Q479*W479)</f>
        <v>13398</v>
      </c>
      <c r="Z479" s="206">
        <f>SUM(Q479*W479)</f>
        <v>13398</v>
      </c>
    </row>
    <row r="480" spans="1:26" s="221" customFormat="1" ht="15" customHeight="1" x14ac:dyDescent="0.25">
      <c r="A480" s="244"/>
      <c r="B480" s="244"/>
      <c r="C480" s="244"/>
      <c r="D480" s="244"/>
      <c r="E480" s="244"/>
      <c r="F480" s="244"/>
      <c r="G480" s="246"/>
      <c r="H480" s="244"/>
      <c r="I480" s="244"/>
      <c r="J480" s="246"/>
      <c r="K480" s="244"/>
      <c r="L480" s="244"/>
      <c r="M480" s="244"/>
      <c r="N480" s="244"/>
      <c r="O480" s="244" t="s">
        <v>47</v>
      </c>
      <c r="P480" s="244">
        <v>803</v>
      </c>
      <c r="Q480" s="244">
        <v>1858</v>
      </c>
      <c r="R480" s="244" t="s">
        <v>59</v>
      </c>
      <c r="S480" s="244"/>
      <c r="T480" s="244" t="s">
        <v>24</v>
      </c>
      <c r="U480" s="244">
        <v>60</v>
      </c>
      <c r="V480" s="205">
        <v>1900</v>
      </c>
      <c r="W480" s="205">
        <v>390</v>
      </c>
      <c r="X480" s="206">
        <f t="shared" si="37"/>
        <v>353.02</v>
      </c>
      <c r="Y480" s="206">
        <f t="shared" si="35"/>
        <v>137677.79999999999</v>
      </c>
      <c r="Z480" s="207">
        <f t="shared" si="36"/>
        <v>96374.46</v>
      </c>
    </row>
    <row r="481" spans="1:26" s="221" customFormat="1" ht="15" customHeight="1" x14ac:dyDescent="0.25">
      <c r="A481" s="244"/>
      <c r="B481" s="244"/>
      <c r="C481" s="244"/>
      <c r="D481" s="244"/>
      <c r="E481" s="244"/>
      <c r="F481" s="244"/>
      <c r="G481" s="246"/>
      <c r="H481" s="244"/>
      <c r="I481" s="244"/>
      <c r="J481" s="246"/>
      <c r="K481" s="244"/>
      <c r="L481" s="244"/>
      <c r="M481" s="244"/>
      <c r="N481" s="244"/>
      <c r="O481" s="244" t="s">
        <v>47</v>
      </c>
      <c r="P481" s="244">
        <v>803</v>
      </c>
      <c r="Q481" s="244">
        <v>1858</v>
      </c>
      <c r="R481" s="244" t="s">
        <v>48</v>
      </c>
      <c r="S481" s="244"/>
      <c r="T481" s="244" t="s">
        <v>24</v>
      </c>
      <c r="U481" s="244">
        <v>60</v>
      </c>
      <c r="V481" s="205"/>
      <c r="W481" s="205">
        <v>11</v>
      </c>
      <c r="X481" s="206"/>
      <c r="Y481" s="206">
        <f>SUM(Q481*W481)</f>
        <v>20438</v>
      </c>
      <c r="Z481" s="206">
        <f>SUM(Q481*W481)</f>
        <v>20438</v>
      </c>
    </row>
    <row r="482" spans="1:26" s="221" customFormat="1" ht="15" customHeight="1" x14ac:dyDescent="0.25">
      <c r="A482" s="244"/>
      <c r="B482" s="244"/>
      <c r="C482" s="244"/>
      <c r="D482" s="244"/>
      <c r="E482" s="244"/>
      <c r="F482" s="244"/>
      <c r="G482" s="246"/>
      <c r="H482" s="244"/>
      <c r="I482" s="244"/>
      <c r="J482" s="246"/>
      <c r="K482" s="244"/>
      <c r="L482" s="244"/>
      <c r="M482" s="244"/>
      <c r="N482" s="244"/>
      <c r="O482" s="244" t="s">
        <v>47</v>
      </c>
      <c r="P482" s="244">
        <v>804</v>
      </c>
      <c r="Q482" s="244">
        <v>1667</v>
      </c>
      <c r="R482" s="244" t="s">
        <v>59</v>
      </c>
      <c r="S482" s="244"/>
      <c r="T482" s="244" t="s">
        <v>24</v>
      </c>
      <c r="U482" s="244">
        <v>60</v>
      </c>
      <c r="V482" s="205">
        <v>1900</v>
      </c>
      <c r="W482" s="205">
        <v>390</v>
      </c>
      <c r="X482" s="206">
        <f t="shared" si="37"/>
        <v>316.73</v>
      </c>
      <c r="Y482" s="206">
        <f t="shared" si="35"/>
        <v>123524.70000000001</v>
      </c>
      <c r="Z482" s="207">
        <f t="shared" si="36"/>
        <v>86467.29</v>
      </c>
    </row>
    <row r="483" spans="1:26" s="221" customFormat="1" ht="15" customHeight="1" x14ac:dyDescent="0.25">
      <c r="A483" s="244"/>
      <c r="B483" s="244"/>
      <c r="C483" s="244"/>
      <c r="D483" s="244"/>
      <c r="E483" s="244"/>
      <c r="F483" s="244"/>
      <c r="G483" s="246"/>
      <c r="H483" s="244"/>
      <c r="I483" s="244"/>
      <c r="J483" s="246"/>
      <c r="K483" s="244"/>
      <c r="L483" s="244"/>
      <c r="M483" s="244"/>
      <c r="N483" s="244"/>
      <c r="O483" s="244" t="s">
        <v>47</v>
      </c>
      <c r="P483" s="244">
        <v>804</v>
      </c>
      <c r="Q483" s="244">
        <v>1667</v>
      </c>
      <c r="R483" s="244" t="s">
        <v>48</v>
      </c>
      <c r="S483" s="244"/>
      <c r="T483" s="244" t="s">
        <v>24</v>
      </c>
      <c r="U483" s="244">
        <v>60</v>
      </c>
      <c r="V483" s="205"/>
      <c r="W483" s="205">
        <v>11</v>
      </c>
      <c r="X483" s="206"/>
      <c r="Y483" s="206">
        <f>SUM(Q483*W483)</f>
        <v>18337</v>
      </c>
      <c r="Z483" s="206">
        <f>SUM(Q483*W483)</f>
        <v>18337</v>
      </c>
    </row>
    <row r="484" spans="1:26" s="221" customFormat="1" ht="15" customHeight="1" x14ac:dyDescent="0.25">
      <c r="A484" s="244"/>
      <c r="B484" s="244"/>
      <c r="C484" s="244"/>
      <c r="D484" s="244"/>
      <c r="E484" s="244"/>
      <c r="F484" s="244"/>
      <c r="G484" s="246"/>
      <c r="H484" s="244"/>
      <c r="I484" s="244"/>
      <c r="J484" s="246"/>
      <c r="K484" s="244"/>
      <c r="L484" s="244"/>
      <c r="M484" s="244"/>
      <c r="N484" s="244"/>
      <c r="O484" s="244" t="s">
        <v>47</v>
      </c>
      <c r="P484" s="244">
        <v>344</v>
      </c>
      <c r="Q484" s="244">
        <v>5000</v>
      </c>
      <c r="R484" s="244" t="s">
        <v>77</v>
      </c>
      <c r="S484" s="244"/>
      <c r="T484" s="244" t="s">
        <v>24</v>
      </c>
      <c r="U484" s="244">
        <v>60</v>
      </c>
      <c r="V484" s="243">
        <v>4000</v>
      </c>
      <c r="W484" s="227">
        <v>9</v>
      </c>
      <c r="X484" s="206">
        <f t="shared" si="37"/>
        <v>2000</v>
      </c>
      <c r="Y484" s="206">
        <f t="shared" si="35"/>
        <v>18000</v>
      </c>
      <c r="Z484" s="207">
        <f t="shared" si="36"/>
        <v>12600</v>
      </c>
    </row>
    <row r="485" spans="1:26" s="221" customFormat="1" ht="15" customHeight="1" x14ac:dyDescent="0.25">
      <c r="A485" s="244"/>
      <c r="B485" s="244"/>
      <c r="C485" s="244"/>
      <c r="D485" s="244"/>
      <c r="E485" s="244"/>
      <c r="F485" s="244"/>
      <c r="G485" s="246"/>
      <c r="H485" s="244"/>
      <c r="I485" s="244"/>
      <c r="J485" s="246"/>
      <c r="K485" s="244"/>
      <c r="L485" s="244"/>
      <c r="M485" s="244"/>
      <c r="N485" s="244"/>
      <c r="O485" s="244" t="s">
        <v>47</v>
      </c>
      <c r="P485" s="244">
        <v>344</v>
      </c>
      <c r="Q485" s="244">
        <v>2</v>
      </c>
      <c r="R485" s="244" t="s">
        <v>334</v>
      </c>
      <c r="S485" s="244"/>
      <c r="T485" s="244" t="s">
        <v>24</v>
      </c>
      <c r="U485" s="244">
        <v>100</v>
      </c>
      <c r="V485" s="243">
        <v>14</v>
      </c>
      <c r="W485" s="227">
        <v>533</v>
      </c>
      <c r="X485" s="206">
        <f>SUM((V485*Q485))</f>
        <v>28</v>
      </c>
      <c r="Y485" s="206">
        <f t="shared" si="35"/>
        <v>14924</v>
      </c>
      <c r="Z485" s="207">
        <f t="shared" si="36"/>
        <v>10446.799999999999</v>
      </c>
    </row>
    <row r="486" spans="1:26" s="221" customFormat="1" ht="15" customHeight="1" x14ac:dyDescent="0.25">
      <c r="A486" s="244"/>
      <c r="B486" s="244"/>
      <c r="C486" s="244"/>
      <c r="D486" s="244"/>
      <c r="E486" s="244"/>
      <c r="F486" s="244"/>
      <c r="G486" s="246"/>
      <c r="H486" s="244"/>
      <c r="I486" s="244"/>
      <c r="J486" s="246"/>
      <c r="K486" s="244"/>
      <c r="L486" s="244"/>
      <c r="M486" s="244"/>
      <c r="N486" s="244"/>
      <c r="O486" s="244" t="s">
        <v>47</v>
      </c>
      <c r="P486" s="244">
        <v>344</v>
      </c>
      <c r="Q486" s="244">
        <v>375</v>
      </c>
      <c r="R486" s="219" t="s">
        <v>683</v>
      </c>
      <c r="S486" s="244"/>
      <c r="T486" s="244" t="s">
        <v>24</v>
      </c>
      <c r="U486" s="244">
        <v>100</v>
      </c>
      <c r="V486" s="243"/>
      <c r="W486" s="243">
        <v>31</v>
      </c>
      <c r="X486" s="206"/>
      <c r="Y486" s="206">
        <f>SUM(Q486*W486)</f>
        <v>11625</v>
      </c>
      <c r="Z486" s="206">
        <f>SUM(Q486*W486)</f>
        <v>11625</v>
      </c>
    </row>
    <row r="487" spans="1:26" s="221" customFormat="1" ht="15" customHeight="1" x14ac:dyDescent="0.25">
      <c r="A487" s="244"/>
      <c r="B487" s="244"/>
      <c r="C487" s="244"/>
      <c r="D487" s="244"/>
      <c r="E487" s="244"/>
      <c r="F487" s="244"/>
      <c r="G487" s="246"/>
      <c r="H487" s="244"/>
      <c r="I487" s="244"/>
      <c r="J487" s="246"/>
      <c r="K487" s="244"/>
      <c r="L487" s="244"/>
      <c r="M487" s="244"/>
      <c r="N487" s="244"/>
      <c r="O487" s="244" t="s">
        <v>47</v>
      </c>
      <c r="P487" s="244" t="s">
        <v>467</v>
      </c>
      <c r="Q487" s="244">
        <v>7370</v>
      </c>
      <c r="R487" s="244" t="s">
        <v>59</v>
      </c>
      <c r="S487" s="244"/>
      <c r="T487" s="244" t="s">
        <v>24</v>
      </c>
      <c r="U487" s="244">
        <v>60</v>
      </c>
      <c r="V487" s="205">
        <v>1900</v>
      </c>
      <c r="W487" s="205">
        <v>390</v>
      </c>
      <c r="X487" s="206">
        <f t="shared" si="37"/>
        <v>1400.3</v>
      </c>
      <c r="Y487" s="206">
        <f t="shared" si="35"/>
        <v>546117</v>
      </c>
      <c r="Z487" s="207">
        <f t="shared" si="36"/>
        <v>382281.9</v>
      </c>
    </row>
    <row r="488" spans="1:26" s="221" customFormat="1" ht="15" customHeight="1" x14ac:dyDescent="0.25">
      <c r="A488" s="244"/>
      <c r="B488" s="244"/>
      <c r="C488" s="244"/>
      <c r="D488" s="244"/>
      <c r="E488" s="244"/>
      <c r="F488" s="244"/>
      <c r="G488" s="246"/>
      <c r="H488" s="244"/>
      <c r="I488" s="244"/>
      <c r="J488" s="246"/>
      <c r="K488" s="244"/>
      <c r="L488" s="244"/>
      <c r="M488" s="244"/>
      <c r="N488" s="244"/>
      <c r="O488" s="244" t="s">
        <v>47</v>
      </c>
      <c r="P488" s="244" t="s">
        <v>467</v>
      </c>
      <c r="Q488" s="244">
        <v>7370</v>
      </c>
      <c r="R488" s="244" t="s">
        <v>48</v>
      </c>
      <c r="S488" s="244"/>
      <c r="T488" s="244" t="s">
        <v>24</v>
      </c>
      <c r="U488" s="244">
        <v>60</v>
      </c>
      <c r="V488" s="205"/>
      <c r="W488" s="205">
        <v>11</v>
      </c>
      <c r="X488" s="206"/>
      <c r="Y488" s="206">
        <f>SUM(Q488*W488)</f>
        <v>81070</v>
      </c>
      <c r="Z488" s="206">
        <f>SUM(Q488*W488)</f>
        <v>81070</v>
      </c>
    </row>
    <row r="489" spans="1:26" s="221" customFormat="1" ht="15" customHeight="1" x14ac:dyDescent="0.25">
      <c r="A489" s="244"/>
      <c r="B489" s="244"/>
      <c r="C489" s="244"/>
      <c r="D489" s="244"/>
      <c r="E489" s="244"/>
      <c r="F489" s="244"/>
      <c r="G489" s="246"/>
      <c r="H489" s="244"/>
      <c r="I489" s="244"/>
      <c r="J489" s="246"/>
      <c r="K489" s="244"/>
      <c r="L489" s="244"/>
      <c r="M489" s="244"/>
      <c r="N489" s="244"/>
      <c r="O489" s="244" t="s">
        <v>47</v>
      </c>
      <c r="P489" s="244">
        <v>443</v>
      </c>
      <c r="Q489" s="244">
        <v>1414</v>
      </c>
      <c r="R489" s="244" t="s">
        <v>19</v>
      </c>
      <c r="S489" s="244"/>
      <c r="T489" s="244" t="s">
        <v>24</v>
      </c>
      <c r="U489" s="244">
        <v>100</v>
      </c>
      <c r="V489" s="205">
        <v>17500</v>
      </c>
      <c r="W489" s="205">
        <v>47</v>
      </c>
      <c r="X489" s="206">
        <f t="shared" si="37"/>
        <v>2474.5</v>
      </c>
      <c r="Y489" s="206">
        <f t="shared" si="35"/>
        <v>116301.5</v>
      </c>
      <c r="Z489" s="207">
        <f t="shared" si="36"/>
        <v>81411.05</v>
      </c>
    </row>
    <row r="490" spans="1:26" s="221" customFormat="1" ht="15" customHeight="1" x14ac:dyDescent="0.25">
      <c r="A490" s="244"/>
      <c r="B490" s="244"/>
      <c r="C490" s="244"/>
      <c r="D490" s="244"/>
      <c r="E490" s="244"/>
      <c r="F490" s="244"/>
      <c r="G490" s="246"/>
      <c r="H490" s="244"/>
      <c r="I490" s="244"/>
      <c r="J490" s="246"/>
      <c r="K490" s="244"/>
      <c r="L490" s="244"/>
      <c r="M490" s="244"/>
      <c r="N490" s="244"/>
      <c r="O490" s="244" t="s">
        <v>47</v>
      </c>
      <c r="P490" s="244">
        <v>443</v>
      </c>
      <c r="Q490" s="244">
        <v>1414</v>
      </c>
      <c r="R490" s="244" t="s">
        <v>48</v>
      </c>
      <c r="S490" s="244"/>
      <c r="T490" s="244" t="s">
        <v>24</v>
      </c>
      <c r="U490" s="244">
        <v>100</v>
      </c>
      <c r="V490" s="205"/>
      <c r="W490" s="205">
        <v>11</v>
      </c>
      <c r="X490" s="206"/>
      <c r="Y490" s="206">
        <f>SUM(Q490*W490)</f>
        <v>15554</v>
      </c>
      <c r="Z490" s="206">
        <f>SUM(Q490*W490)</f>
        <v>15554</v>
      </c>
    </row>
    <row r="491" spans="1:26" s="221" customFormat="1" ht="15" customHeight="1" x14ac:dyDescent="0.25">
      <c r="A491" s="244"/>
      <c r="B491" s="244"/>
      <c r="C491" s="244"/>
      <c r="D491" s="244"/>
      <c r="E491" s="244"/>
      <c r="F491" s="244"/>
      <c r="G491" s="246"/>
      <c r="H491" s="244"/>
      <c r="I491" s="244"/>
      <c r="J491" s="246"/>
      <c r="K491" s="244"/>
      <c r="L491" s="244"/>
      <c r="M491" s="244"/>
      <c r="N491" s="244"/>
      <c r="O491" s="244" t="s">
        <v>47</v>
      </c>
      <c r="P491" s="244">
        <v>45</v>
      </c>
      <c r="Q491" s="244">
        <v>1522</v>
      </c>
      <c r="R491" s="244" t="s">
        <v>19</v>
      </c>
      <c r="S491" s="244"/>
      <c r="T491" s="244" t="s">
        <v>24</v>
      </c>
      <c r="U491" s="244">
        <v>100</v>
      </c>
      <c r="V491" s="205">
        <v>17500</v>
      </c>
      <c r="W491" s="205">
        <v>47</v>
      </c>
      <c r="X491" s="206">
        <f t="shared" si="37"/>
        <v>2663.5</v>
      </c>
      <c r="Y491" s="206">
        <f t="shared" si="35"/>
        <v>125184.5</v>
      </c>
      <c r="Z491" s="207">
        <f t="shared" si="36"/>
        <v>87629.15</v>
      </c>
    </row>
    <row r="492" spans="1:26" s="221" customFormat="1" ht="15" customHeight="1" x14ac:dyDescent="0.25">
      <c r="A492" s="244"/>
      <c r="B492" s="244"/>
      <c r="C492" s="244"/>
      <c r="D492" s="244"/>
      <c r="E492" s="244"/>
      <c r="F492" s="244"/>
      <c r="G492" s="246"/>
      <c r="H492" s="244"/>
      <c r="I492" s="244"/>
      <c r="J492" s="246"/>
      <c r="K492" s="244"/>
      <c r="L492" s="244"/>
      <c r="M492" s="244"/>
      <c r="N492" s="244"/>
      <c r="O492" s="244" t="s">
        <v>47</v>
      </c>
      <c r="P492" s="244">
        <v>45</v>
      </c>
      <c r="Q492" s="244">
        <v>1522</v>
      </c>
      <c r="R492" s="244" t="s">
        <v>48</v>
      </c>
      <c r="S492" s="244"/>
      <c r="T492" s="244" t="s">
        <v>24</v>
      </c>
      <c r="U492" s="244">
        <v>100</v>
      </c>
      <c r="V492" s="205"/>
      <c r="W492" s="205">
        <v>11</v>
      </c>
      <c r="X492" s="206"/>
      <c r="Y492" s="206">
        <f>SUM(Q492*W492)</f>
        <v>16742</v>
      </c>
      <c r="Z492" s="206">
        <f>SUM(Q492*W492)</f>
        <v>16742</v>
      </c>
    </row>
    <row r="493" spans="1:26" s="221" customFormat="1" ht="15" customHeight="1" x14ac:dyDescent="0.25">
      <c r="A493" s="244"/>
      <c r="B493" s="244"/>
      <c r="C493" s="244"/>
      <c r="D493" s="244"/>
      <c r="E493" s="244"/>
      <c r="F493" s="244"/>
      <c r="G493" s="246"/>
      <c r="H493" s="244"/>
      <c r="I493" s="244"/>
      <c r="J493" s="246"/>
      <c r="K493" s="244"/>
      <c r="L493" s="244"/>
      <c r="M493" s="244"/>
      <c r="N493" s="244"/>
      <c r="O493" s="244" t="s">
        <v>47</v>
      </c>
      <c r="P493" s="244">
        <v>501</v>
      </c>
      <c r="Q493" s="244">
        <v>2917</v>
      </c>
      <c r="R493" s="244" t="s">
        <v>19</v>
      </c>
      <c r="S493" s="244"/>
      <c r="T493" s="244" t="s">
        <v>24</v>
      </c>
      <c r="U493" s="244">
        <v>100</v>
      </c>
      <c r="V493" s="205">
        <v>17500</v>
      </c>
      <c r="W493" s="205">
        <v>47</v>
      </c>
      <c r="X493" s="206">
        <f t="shared" si="37"/>
        <v>5104.75</v>
      </c>
      <c r="Y493" s="206">
        <f t="shared" si="35"/>
        <v>239923.25</v>
      </c>
      <c r="Z493" s="207">
        <f t="shared" si="36"/>
        <v>167946.27499999999</v>
      </c>
    </row>
    <row r="494" spans="1:26" s="221" customFormat="1" ht="15" customHeight="1" x14ac:dyDescent="0.25">
      <c r="A494" s="244"/>
      <c r="B494" s="244"/>
      <c r="C494" s="244"/>
      <c r="D494" s="244"/>
      <c r="E494" s="244"/>
      <c r="F494" s="244"/>
      <c r="G494" s="246"/>
      <c r="H494" s="244"/>
      <c r="I494" s="244"/>
      <c r="J494" s="246"/>
      <c r="K494" s="244"/>
      <c r="L494" s="244"/>
      <c r="M494" s="244"/>
      <c r="N494" s="244"/>
      <c r="O494" s="244" t="s">
        <v>47</v>
      </c>
      <c r="P494" s="244">
        <v>501</v>
      </c>
      <c r="Q494" s="244">
        <v>2917</v>
      </c>
      <c r="R494" s="244" t="s">
        <v>48</v>
      </c>
      <c r="S494" s="244"/>
      <c r="T494" s="244" t="s">
        <v>24</v>
      </c>
      <c r="U494" s="244">
        <v>100</v>
      </c>
      <c r="V494" s="205"/>
      <c r="W494" s="205">
        <v>11</v>
      </c>
      <c r="X494" s="206"/>
      <c r="Y494" s="206">
        <f>SUM(Q494*W494)</f>
        <v>32087</v>
      </c>
      <c r="Z494" s="206">
        <f>SUM(Q494*W494)</f>
        <v>32087</v>
      </c>
    </row>
    <row r="495" spans="1:26" s="221" customFormat="1" ht="15" customHeight="1" x14ac:dyDescent="0.25">
      <c r="A495" s="244"/>
      <c r="B495" s="244"/>
      <c r="C495" s="244"/>
      <c r="D495" s="244"/>
      <c r="E495" s="244"/>
      <c r="F495" s="244"/>
      <c r="G495" s="246"/>
      <c r="H495" s="244"/>
      <c r="I495" s="244"/>
      <c r="J495" s="246"/>
      <c r="K495" s="244"/>
      <c r="L495" s="244"/>
      <c r="M495" s="244"/>
      <c r="N495" s="244"/>
      <c r="O495" s="244" t="s">
        <v>47</v>
      </c>
      <c r="P495" s="244">
        <v>553</v>
      </c>
      <c r="Q495" s="244">
        <v>2880</v>
      </c>
      <c r="R495" s="244" t="s">
        <v>19</v>
      </c>
      <c r="S495" s="244"/>
      <c r="T495" s="244" t="s">
        <v>24</v>
      </c>
      <c r="U495" s="244">
        <v>100</v>
      </c>
      <c r="V495" s="205">
        <v>17500</v>
      </c>
      <c r="W495" s="205">
        <v>47</v>
      </c>
      <c r="X495" s="206">
        <f t="shared" si="37"/>
        <v>5040</v>
      </c>
      <c r="Y495" s="206">
        <f t="shared" si="35"/>
        <v>236880</v>
      </c>
      <c r="Z495" s="207">
        <f t="shared" si="36"/>
        <v>165816</v>
      </c>
    </row>
    <row r="496" spans="1:26" s="221" customFormat="1" ht="15" customHeight="1" x14ac:dyDescent="0.25">
      <c r="A496" s="244"/>
      <c r="B496" s="244"/>
      <c r="C496" s="244"/>
      <c r="D496" s="244"/>
      <c r="E496" s="244"/>
      <c r="F496" s="244"/>
      <c r="G496" s="246"/>
      <c r="H496" s="244"/>
      <c r="I496" s="244"/>
      <c r="J496" s="246"/>
      <c r="K496" s="244"/>
      <c r="L496" s="244"/>
      <c r="M496" s="244"/>
      <c r="N496" s="244"/>
      <c r="O496" s="244" t="s">
        <v>47</v>
      </c>
      <c r="P496" s="244">
        <v>553</v>
      </c>
      <c r="Q496" s="244">
        <v>2880</v>
      </c>
      <c r="R496" s="244" t="s">
        <v>48</v>
      </c>
      <c r="S496" s="244"/>
      <c r="T496" s="244" t="s">
        <v>24</v>
      </c>
      <c r="U496" s="244">
        <v>100</v>
      </c>
      <c r="V496" s="205"/>
      <c r="W496" s="205">
        <v>11</v>
      </c>
      <c r="X496" s="206"/>
      <c r="Y496" s="206">
        <f>SUM(Q496*W496)</f>
        <v>31680</v>
      </c>
      <c r="Z496" s="206">
        <f>SUM(Q496*W496)</f>
        <v>31680</v>
      </c>
    </row>
    <row r="497" spans="1:26" s="94" customFormat="1" ht="15" customHeight="1" x14ac:dyDescent="0.25">
      <c r="A497" s="96">
        <v>63</v>
      </c>
      <c r="B497" s="96" t="s">
        <v>468</v>
      </c>
      <c r="C497" s="96" t="s">
        <v>67</v>
      </c>
      <c r="D497" s="96" t="s">
        <v>139</v>
      </c>
      <c r="E497" s="96" t="s">
        <v>469</v>
      </c>
      <c r="F497" s="96" t="s">
        <v>470</v>
      </c>
      <c r="G497" s="97">
        <v>1307988450030</v>
      </c>
      <c r="H497" s="96" t="s">
        <v>321</v>
      </c>
      <c r="I497" s="96" t="s">
        <v>55</v>
      </c>
      <c r="J497" s="97">
        <v>4324843270018280</v>
      </c>
      <c r="K497" s="96" t="s">
        <v>56</v>
      </c>
      <c r="L497" s="96"/>
      <c r="M497" s="96" t="s">
        <v>471</v>
      </c>
      <c r="N497" s="96" t="s">
        <v>452</v>
      </c>
      <c r="O497" s="96" t="s">
        <v>47</v>
      </c>
      <c r="P497" s="96">
        <v>909</v>
      </c>
      <c r="Q497" s="96">
        <v>8008</v>
      </c>
      <c r="R497" s="96" t="s">
        <v>367</v>
      </c>
      <c r="S497" s="96"/>
      <c r="T497" s="96" t="s">
        <v>24</v>
      </c>
      <c r="U497" s="96">
        <v>100</v>
      </c>
      <c r="V497" s="165">
        <v>20000</v>
      </c>
      <c r="W497" s="165">
        <v>22</v>
      </c>
      <c r="X497" s="176">
        <f t="shared" si="37"/>
        <v>16016</v>
      </c>
      <c r="Y497" s="176">
        <f t="shared" si="35"/>
        <v>352352</v>
      </c>
      <c r="Z497" s="177">
        <f t="shared" si="36"/>
        <v>246646.39999999999</v>
      </c>
    </row>
    <row r="498" spans="1:26" s="221" customFormat="1" ht="15" customHeight="1" x14ac:dyDescent="0.25">
      <c r="A498" s="244">
        <v>64</v>
      </c>
      <c r="B498" s="244" t="s">
        <v>472</v>
      </c>
      <c r="C498" s="244" t="s">
        <v>58</v>
      </c>
      <c r="D498" s="244" t="s">
        <v>40</v>
      </c>
      <c r="E498" s="244" t="s">
        <v>473</v>
      </c>
      <c r="F498" s="244" t="s">
        <v>474</v>
      </c>
      <c r="G498" s="246">
        <v>1311971450192</v>
      </c>
      <c r="H498" s="244" t="s">
        <v>475</v>
      </c>
      <c r="I498" s="244" t="s">
        <v>55</v>
      </c>
      <c r="J498" s="246">
        <v>4677880040830100</v>
      </c>
      <c r="K498" s="244" t="s">
        <v>476</v>
      </c>
      <c r="L498" s="244"/>
      <c r="M498" s="244" t="s">
        <v>477</v>
      </c>
      <c r="N498" s="244" t="s">
        <v>58</v>
      </c>
      <c r="O498" s="244" t="s">
        <v>47</v>
      </c>
      <c r="P498" s="244">
        <v>792</v>
      </c>
      <c r="Q498" s="244">
        <v>3452</v>
      </c>
      <c r="R498" s="244" t="s">
        <v>59</v>
      </c>
      <c r="S498" s="244"/>
      <c r="T498" s="244" t="s">
        <v>24</v>
      </c>
      <c r="U498" s="244">
        <v>60</v>
      </c>
      <c r="V498" s="205">
        <v>1900</v>
      </c>
      <c r="W498" s="205">
        <v>390</v>
      </c>
      <c r="X498" s="206">
        <f t="shared" si="37"/>
        <v>655.88</v>
      </c>
      <c r="Y498" s="206">
        <f t="shared" si="35"/>
        <v>255793.2</v>
      </c>
      <c r="Z498" s="207">
        <f t="shared" si="36"/>
        <v>179055.24</v>
      </c>
    </row>
    <row r="499" spans="1:26" s="221" customFormat="1" ht="15" customHeight="1" x14ac:dyDescent="0.25">
      <c r="A499" s="244"/>
      <c r="B499" s="244"/>
      <c r="C499" s="244"/>
      <c r="D499" s="244"/>
      <c r="E499" s="244"/>
      <c r="F499" s="244"/>
      <c r="G499" s="246"/>
      <c r="H499" s="244"/>
      <c r="I499" s="244"/>
      <c r="J499" s="246"/>
      <c r="K499" s="244"/>
      <c r="L499" s="244"/>
      <c r="M499" s="244"/>
      <c r="N499" s="244"/>
      <c r="O499" s="244" t="s">
        <v>47</v>
      </c>
      <c r="P499" s="244">
        <v>786</v>
      </c>
      <c r="Q499" s="244">
        <v>915</v>
      </c>
      <c r="R499" s="244" t="s">
        <v>59</v>
      </c>
      <c r="S499" s="244"/>
      <c r="T499" s="244" t="s">
        <v>24</v>
      </c>
      <c r="U499" s="244">
        <v>60</v>
      </c>
      <c r="V499" s="205">
        <v>1900</v>
      </c>
      <c r="W499" s="205">
        <v>390</v>
      </c>
      <c r="X499" s="206">
        <f t="shared" si="37"/>
        <v>173.85</v>
      </c>
      <c r="Y499" s="206">
        <f t="shared" si="35"/>
        <v>67801.5</v>
      </c>
      <c r="Z499" s="207">
        <f t="shared" si="36"/>
        <v>47461.05</v>
      </c>
    </row>
    <row r="500" spans="1:26" s="221" customFormat="1" ht="15" customHeight="1" x14ac:dyDescent="0.25">
      <c r="A500" s="244"/>
      <c r="B500" s="244"/>
      <c r="C500" s="244"/>
      <c r="D500" s="244"/>
      <c r="E500" s="244"/>
      <c r="F500" s="244"/>
      <c r="G500" s="246"/>
      <c r="H500" s="244"/>
      <c r="I500" s="244"/>
      <c r="J500" s="246"/>
      <c r="K500" s="244"/>
      <c r="L500" s="244"/>
      <c r="M500" s="244"/>
      <c r="N500" s="244"/>
      <c r="O500" s="244" t="s">
        <v>47</v>
      </c>
      <c r="P500" s="244">
        <v>784</v>
      </c>
      <c r="Q500" s="244">
        <v>1955</v>
      </c>
      <c r="R500" s="244" t="s">
        <v>59</v>
      </c>
      <c r="S500" s="244"/>
      <c r="T500" s="244" t="s">
        <v>24</v>
      </c>
      <c r="U500" s="244">
        <v>60</v>
      </c>
      <c r="V500" s="205">
        <v>1900</v>
      </c>
      <c r="W500" s="205">
        <v>390</v>
      </c>
      <c r="X500" s="206">
        <f t="shared" si="37"/>
        <v>371.45</v>
      </c>
      <c r="Y500" s="206">
        <f t="shared" si="35"/>
        <v>144865.5</v>
      </c>
      <c r="Z500" s="207">
        <f t="shared" si="36"/>
        <v>101405.85</v>
      </c>
    </row>
    <row r="501" spans="1:26" s="221" customFormat="1" ht="15" customHeight="1" x14ac:dyDescent="0.25">
      <c r="A501" s="244"/>
      <c r="B501" s="244"/>
      <c r="C501" s="244"/>
      <c r="D501" s="244"/>
      <c r="E501" s="244"/>
      <c r="F501" s="244"/>
      <c r="G501" s="246"/>
      <c r="H501" s="244"/>
      <c r="I501" s="244"/>
      <c r="J501" s="246"/>
      <c r="K501" s="244"/>
      <c r="L501" s="244"/>
      <c r="M501" s="244"/>
      <c r="N501" s="244"/>
      <c r="O501" s="244" t="s">
        <v>47</v>
      </c>
      <c r="P501" s="244">
        <v>812</v>
      </c>
      <c r="Q501" s="244">
        <v>1610</v>
      </c>
      <c r="R501" s="244" t="s">
        <v>59</v>
      </c>
      <c r="S501" s="244"/>
      <c r="T501" s="244" t="s">
        <v>24</v>
      </c>
      <c r="U501" s="244">
        <v>60</v>
      </c>
      <c r="V501" s="205">
        <v>1900</v>
      </c>
      <c r="W501" s="205">
        <v>390</v>
      </c>
      <c r="X501" s="206">
        <f t="shared" si="37"/>
        <v>305.89999999999998</v>
      </c>
      <c r="Y501" s="206">
        <f t="shared" si="35"/>
        <v>119300.99999999999</v>
      </c>
      <c r="Z501" s="207">
        <f t="shared" si="36"/>
        <v>83510.7</v>
      </c>
    </row>
    <row r="502" spans="1:26" s="221" customFormat="1" ht="15" customHeight="1" x14ac:dyDescent="0.25">
      <c r="A502" s="244"/>
      <c r="B502" s="244"/>
      <c r="C502" s="244"/>
      <c r="D502" s="244"/>
      <c r="E502" s="244"/>
      <c r="F502" s="244"/>
      <c r="G502" s="246"/>
      <c r="H502" s="244"/>
      <c r="I502" s="244"/>
      <c r="J502" s="246"/>
      <c r="K502" s="244"/>
      <c r="L502" s="244"/>
      <c r="M502" s="244"/>
      <c r="N502" s="244"/>
      <c r="O502" s="244" t="s">
        <v>47</v>
      </c>
      <c r="P502" s="244">
        <v>411</v>
      </c>
      <c r="Q502" s="244">
        <v>2800</v>
      </c>
      <c r="R502" s="244" t="s">
        <v>59</v>
      </c>
      <c r="S502" s="244"/>
      <c r="T502" s="244" t="s">
        <v>24</v>
      </c>
      <c r="U502" s="244">
        <v>60</v>
      </c>
      <c r="V502" s="205">
        <v>1900</v>
      </c>
      <c r="W502" s="205">
        <v>390</v>
      </c>
      <c r="X502" s="206">
        <f t="shared" si="37"/>
        <v>532</v>
      </c>
      <c r="Y502" s="206">
        <f t="shared" si="35"/>
        <v>207480</v>
      </c>
      <c r="Z502" s="207">
        <f t="shared" si="36"/>
        <v>145236</v>
      </c>
    </row>
    <row r="503" spans="1:26" s="221" customFormat="1" ht="15" customHeight="1" x14ac:dyDescent="0.25">
      <c r="A503" s="244"/>
      <c r="B503" s="244"/>
      <c r="C503" s="244"/>
      <c r="D503" s="244"/>
      <c r="E503" s="244"/>
      <c r="F503" s="244"/>
      <c r="G503" s="246"/>
      <c r="H503" s="244"/>
      <c r="I503" s="244"/>
      <c r="J503" s="246"/>
      <c r="K503" s="244"/>
      <c r="L503" s="244"/>
      <c r="M503" s="244"/>
      <c r="N503" s="244"/>
      <c r="O503" s="244" t="s">
        <v>47</v>
      </c>
      <c r="P503" s="244">
        <v>792</v>
      </c>
      <c r="Q503" s="244">
        <v>3452</v>
      </c>
      <c r="R503" s="244" t="s">
        <v>48</v>
      </c>
      <c r="S503" s="244"/>
      <c r="T503" s="244" t="s">
        <v>24</v>
      </c>
      <c r="U503" s="244">
        <v>100</v>
      </c>
      <c r="V503" s="205"/>
      <c r="W503" s="205">
        <v>11</v>
      </c>
      <c r="X503" s="206"/>
      <c r="Y503" s="206">
        <f t="shared" ref="Y503:Y507" si="39">SUM(Q503*W503)</f>
        <v>37972</v>
      </c>
      <c r="Z503" s="206">
        <f t="shared" ref="Z503:Z507" si="40">SUM(Q503*W503)</f>
        <v>37972</v>
      </c>
    </row>
    <row r="504" spans="1:26" s="221" customFormat="1" ht="15" customHeight="1" x14ac:dyDescent="0.25">
      <c r="A504" s="244"/>
      <c r="B504" s="244"/>
      <c r="C504" s="244"/>
      <c r="D504" s="244"/>
      <c r="E504" s="244"/>
      <c r="F504" s="244"/>
      <c r="G504" s="246"/>
      <c r="H504" s="244"/>
      <c r="I504" s="244"/>
      <c r="J504" s="246"/>
      <c r="K504" s="244"/>
      <c r="L504" s="244"/>
      <c r="M504" s="244"/>
      <c r="N504" s="244"/>
      <c r="O504" s="244" t="s">
        <v>47</v>
      </c>
      <c r="P504" s="244">
        <v>786</v>
      </c>
      <c r="Q504" s="244">
        <v>915</v>
      </c>
      <c r="R504" s="244" t="s">
        <v>48</v>
      </c>
      <c r="S504" s="244"/>
      <c r="T504" s="244" t="s">
        <v>24</v>
      </c>
      <c r="U504" s="244">
        <v>100</v>
      </c>
      <c r="V504" s="205"/>
      <c r="W504" s="205">
        <v>11</v>
      </c>
      <c r="X504" s="206"/>
      <c r="Y504" s="206">
        <f t="shared" si="39"/>
        <v>10065</v>
      </c>
      <c r="Z504" s="206">
        <f t="shared" si="40"/>
        <v>10065</v>
      </c>
    </row>
    <row r="505" spans="1:26" s="221" customFormat="1" ht="15" customHeight="1" x14ac:dyDescent="0.25">
      <c r="A505" s="244"/>
      <c r="B505" s="244"/>
      <c r="C505" s="244"/>
      <c r="D505" s="244"/>
      <c r="E505" s="244"/>
      <c r="F505" s="244"/>
      <c r="G505" s="246"/>
      <c r="H505" s="244"/>
      <c r="I505" s="244"/>
      <c r="J505" s="246"/>
      <c r="K505" s="244"/>
      <c r="L505" s="244"/>
      <c r="M505" s="244"/>
      <c r="N505" s="244"/>
      <c r="O505" s="244" t="s">
        <v>47</v>
      </c>
      <c r="P505" s="244">
        <v>784</v>
      </c>
      <c r="Q505" s="244">
        <v>1955</v>
      </c>
      <c r="R505" s="244" t="s">
        <v>48</v>
      </c>
      <c r="S505" s="244"/>
      <c r="T505" s="244" t="s">
        <v>24</v>
      </c>
      <c r="U505" s="244">
        <v>100</v>
      </c>
      <c r="V505" s="205"/>
      <c r="W505" s="205">
        <v>11</v>
      </c>
      <c r="X505" s="206"/>
      <c r="Y505" s="206">
        <f t="shared" si="39"/>
        <v>21505</v>
      </c>
      <c r="Z505" s="206">
        <f t="shared" si="40"/>
        <v>21505</v>
      </c>
    </row>
    <row r="506" spans="1:26" s="221" customFormat="1" ht="15" customHeight="1" x14ac:dyDescent="0.25">
      <c r="A506" s="244"/>
      <c r="B506" s="244"/>
      <c r="C506" s="244"/>
      <c r="D506" s="244"/>
      <c r="E506" s="244"/>
      <c r="F506" s="244"/>
      <c r="G506" s="246"/>
      <c r="H506" s="244"/>
      <c r="I506" s="244"/>
      <c r="J506" s="246"/>
      <c r="K506" s="244"/>
      <c r="L506" s="244"/>
      <c r="M506" s="244"/>
      <c r="N506" s="244"/>
      <c r="O506" s="244" t="s">
        <v>47</v>
      </c>
      <c r="P506" s="244">
        <v>812</v>
      </c>
      <c r="Q506" s="244">
        <v>1610</v>
      </c>
      <c r="R506" s="244" t="s">
        <v>48</v>
      </c>
      <c r="S506" s="244"/>
      <c r="T506" s="244" t="s">
        <v>24</v>
      </c>
      <c r="U506" s="244">
        <v>100</v>
      </c>
      <c r="V506" s="205"/>
      <c r="W506" s="205">
        <v>11</v>
      </c>
      <c r="X506" s="206"/>
      <c r="Y506" s="206">
        <f t="shared" si="39"/>
        <v>17710</v>
      </c>
      <c r="Z506" s="206">
        <f t="shared" si="40"/>
        <v>17710</v>
      </c>
    </row>
    <row r="507" spans="1:26" s="221" customFormat="1" ht="15" customHeight="1" x14ac:dyDescent="0.25">
      <c r="A507" s="244"/>
      <c r="B507" s="244"/>
      <c r="C507" s="244"/>
      <c r="D507" s="244"/>
      <c r="E507" s="244"/>
      <c r="F507" s="244"/>
      <c r="G507" s="246"/>
      <c r="H507" s="244"/>
      <c r="I507" s="244"/>
      <c r="J507" s="246"/>
      <c r="K507" s="244"/>
      <c r="L507" s="244"/>
      <c r="M507" s="244"/>
      <c r="N507" s="244"/>
      <c r="O507" s="244" t="s">
        <v>47</v>
      </c>
      <c r="P507" s="244">
        <v>411</v>
      </c>
      <c r="Q507" s="244">
        <v>2800</v>
      </c>
      <c r="R507" s="244" t="s">
        <v>48</v>
      </c>
      <c r="S507" s="244"/>
      <c r="T507" s="244" t="s">
        <v>24</v>
      </c>
      <c r="U507" s="244">
        <v>100</v>
      </c>
      <c r="V507" s="205"/>
      <c r="W507" s="205">
        <v>11</v>
      </c>
      <c r="X507" s="206"/>
      <c r="Y507" s="206">
        <f t="shared" si="39"/>
        <v>30800</v>
      </c>
      <c r="Z507" s="206">
        <f t="shared" si="40"/>
        <v>30800</v>
      </c>
    </row>
    <row r="508" spans="1:26" s="94" customFormat="1" ht="15" customHeight="1" x14ac:dyDescent="0.25">
      <c r="A508" s="96">
        <v>65</v>
      </c>
      <c r="B508" s="96" t="s">
        <v>478</v>
      </c>
      <c r="C508" s="96" t="s">
        <v>58</v>
      </c>
      <c r="D508" s="96" t="s">
        <v>124</v>
      </c>
      <c r="E508" s="96" t="s">
        <v>479</v>
      </c>
      <c r="F508" s="96" t="s">
        <v>480</v>
      </c>
      <c r="G508" s="97">
        <v>2710957450053</v>
      </c>
      <c r="H508" s="96" t="s">
        <v>481</v>
      </c>
      <c r="I508" s="96" t="s">
        <v>55</v>
      </c>
      <c r="J508" s="97">
        <v>4324845265001430</v>
      </c>
      <c r="K508" s="96" t="s">
        <v>56</v>
      </c>
      <c r="L508" s="96"/>
      <c r="M508" s="96" t="s">
        <v>482</v>
      </c>
      <c r="N508" s="96" t="s">
        <v>67</v>
      </c>
      <c r="O508" s="96" t="s">
        <v>188</v>
      </c>
      <c r="P508" s="96" t="s">
        <v>483</v>
      </c>
      <c r="Q508" s="96">
        <v>875</v>
      </c>
      <c r="R508" s="96" t="s">
        <v>22</v>
      </c>
      <c r="S508" s="96"/>
      <c r="T508" s="96" t="s">
        <v>24</v>
      </c>
      <c r="U508" s="96">
        <v>60</v>
      </c>
      <c r="V508" s="165">
        <v>25000</v>
      </c>
      <c r="W508" s="179">
        <v>79</v>
      </c>
      <c r="X508" s="176">
        <f t="shared" si="37"/>
        <v>2187.5</v>
      </c>
      <c r="Y508" s="176">
        <f t="shared" si="35"/>
        <v>172812.5</v>
      </c>
      <c r="Z508" s="177">
        <f t="shared" si="36"/>
        <v>120968.75</v>
      </c>
    </row>
    <row r="509" spans="1:26" s="94" customFormat="1" ht="15" customHeight="1" x14ac:dyDescent="0.25">
      <c r="A509" s="96"/>
      <c r="B509" s="96"/>
      <c r="C509" s="96"/>
      <c r="D509" s="96"/>
      <c r="E509" s="96"/>
      <c r="F509" s="96"/>
      <c r="G509" s="97"/>
      <c r="H509" s="96"/>
      <c r="I509" s="96"/>
      <c r="J509" s="97"/>
      <c r="K509" s="96"/>
      <c r="L509" s="96"/>
      <c r="M509" s="96"/>
      <c r="N509" s="96"/>
      <c r="O509" s="96" t="s">
        <v>188</v>
      </c>
      <c r="P509" s="96" t="s">
        <v>483</v>
      </c>
      <c r="Q509" s="96">
        <v>875</v>
      </c>
      <c r="R509" s="124" t="s">
        <v>683</v>
      </c>
      <c r="S509" s="96"/>
      <c r="T509" s="96" t="s">
        <v>24</v>
      </c>
      <c r="U509" s="96">
        <v>100</v>
      </c>
      <c r="V509" s="165"/>
      <c r="W509" s="165">
        <v>31</v>
      </c>
      <c r="X509" s="176"/>
      <c r="Y509" s="176">
        <f>SUM(Q509*W509)</f>
        <v>27125</v>
      </c>
      <c r="Z509" s="176">
        <f>SUM(Q509*W509)</f>
        <v>27125</v>
      </c>
    </row>
    <row r="510" spans="1:26" s="221" customFormat="1" ht="15" customHeight="1" x14ac:dyDescent="0.25">
      <c r="A510" s="244">
        <v>66</v>
      </c>
      <c r="B510" s="244" t="s">
        <v>484</v>
      </c>
      <c r="C510" s="244" t="s">
        <v>39</v>
      </c>
      <c r="D510" s="244" t="s">
        <v>324</v>
      </c>
      <c r="E510" s="244" t="s">
        <v>485</v>
      </c>
      <c r="F510" s="244" t="s">
        <v>486</v>
      </c>
      <c r="G510" s="246">
        <v>6660614</v>
      </c>
      <c r="H510" s="244" t="s">
        <v>487</v>
      </c>
      <c r="I510" s="244" t="s">
        <v>55</v>
      </c>
      <c r="J510" s="246">
        <v>380176858704183</v>
      </c>
      <c r="K510" s="244" t="s">
        <v>488</v>
      </c>
      <c r="L510" s="244"/>
      <c r="M510" s="244" t="s">
        <v>489</v>
      </c>
      <c r="N510" s="244" t="s">
        <v>124</v>
      </c>
      <c r="O510" s="244" t="s">
        <v>188</v>
      </c>
      <c r="P510" s="244">
        <v>4031</v>
      </c>
      <c r="Q510" s="244">
        <v>3720</v>
      </c>
      <c r="R510" s="244" t="s">
        <v>334</v>
      </c>
      <c r="S510" s="244" t="s">
        <v>335</v>
      </c>
      <c r="T510" s="244" t="s">
        <v>24</v>
      </c>
      <c r="U510" s="244">
        <v>100</v>
      </c>
      <c r="V510" s="243">
        <v>14</v>
      </c>
      <c r="W510" s="227">
        <v>533</v>
      </c>
      <c r="X510" s="206">
        <f>SUM((V510*Q510))</f>
        <v>52080</v>
      </c>
      <c r="Y510" s="206">
        <f t="shared" si="35"/>
        <v>27758640</v>
      </c>
      <c r="Z510" s="207">
        <f t="shared" si="36"/>
        <v>19431048</v>
      </c>
    </row>
    <row r="511" spans="1:26" s="221" customFormat="1" ht="15" customHeight="1" x14ac:dyDescent="0.25">
      <c r="A511" s="244"/>
      <c r="B511" s="244"/>
      <c r="C511" s="244"/>
      <c r="D511" s="244"/>
      <c r="E511" s="244"/>
      <c r="F511" s="244"/>
      <c r="G511" s="246"/>
      <c r="H511" s="244"/>
      <c r="I511" s="244"/>
      <c r="J511" s="246"/>
      <c r="K511" s="244"/>
      <c r="L511" s="244"/>
      <c r="M511" s="244"/>
      <c r="N511" s="244"/>
      <c r="O511" s="244" t="s">
        <v>188</v>
      </c>
      <c r="P511" s="244">
        <v>4033</v>
      </c>
      <c r="Q511" s="244">
        <v>0</v>
      </c>
      <c r="R511" s="244" t="s">
        <v>334</v>
      </c>
      <c r="S511" s="244" t="s">
        <v>335</v>
      </c>
      <c r="T511" s="244" t="s">
        <v>24</v>
      </c>
      <c r="U511" s="244">
        <v>100</v>
      </c>
      <c r="V511" s="243">
        <v>14</v>
      </c>
      <c r="W511" s="227">
        <v>533</v>
      </c>
      <c r="X511" s="206">
        <f t="shared" ref="X511:X537" si="41">SUM((V511*Q511))</f>
        <v>0</v>
      </c>
      <c r="Y511" s="206">
        <f t="shared" si="35"/>
        <v>0</v>
      </c>
      <c r="Z511" s="207">
        <f t="shared" si="36"/>
        <v>0</v>
      </c>
    </row>
    <row r="512" spans="1:26" s="221" customFormat="1" ht="15" customHeight="1" x14ac:dyDescent="0.25">
      <c r="A512" s="244"/>
      <c r="B512" s="244"/>
      <c r="C512" s="244"/>
      <c r="D512" s="244"/>
      <c r="E512" s="244"/>
      <c r="F512" s="244"/>
      <c r="G512" s="246"/>
      <c r="H512" s="244"/>
      <c r="I512" s="244"/>
      <c r="J512" s="246"/>
      <c r="K512" s="244"/>
      <c r="L512" s="244"/>
      <c r="M512" s="244"/>
      <c r="N512" s="244"/>
      <c r="O512" s="244" t="s">
        <v>188</v>
      </c>
      <c r="P512" s="244">
        <v>4034</v>
      </c>
      <c r="Q512" s="244">
        <v>0</v>
      </c>
      <c r="R512" s="244" t="s">
        <v>334</v>
      </c>
      <c r="S512" s="244" t="s">
        <v>335</v>
      </c>
      <c r="T512" s="244" t="s">
        <v>24</v>
      </c>
      <c r="U512" s="244">
        <v>100</v>
      </c>
      <c r="V512" s="243">
        <v>14</v>
      </c>
      <c r="W512" s="227">
        <v>533</v>
      </c>
      <c r="X512" s="206">
        <f t="shared" si="41"/>
        <v>0</v>
      </c>
      <c r="Y512" s="206">
        <f t="shared" ref="Y512:Y537" si="42">SUM(X512*W512)</f>
        <v>0</v>
      </c>
      <c r="Z512" s="207">
        <f t="shared" ref="Z512:Z536" si="43">SUM(Y512*70)/100</f>
        <v>0</v>
      </c>
    </row>
    <row r="513" spans="1:26" s="221" customFormat="1" ht="15" customHeight="1" x14ac:dyDescent="0.25">
      <c r="A513" s="244"/>
      <c r="B513" s="244"/>
      <c r="C513" s="244"/>
      <c r="D513" s="244"/>
      <c r="E513" s="244"/>
      <c r="F513" s="244"/>
      <c r="G513" s="246"/>
      <c r="H513" s="244"/>
      <c r="I513" s="244"/>
      <c r="J513" s="246"/>
      <c r="K513" s="244"/>
      <c r="L513" s="244"/>
      <c r="M513" s="244"/>
      <c r="N513" s="244"/>
      <c r="O513" s="244" t="s">
        <v>188</v>
      </c>
      <c r="P513" s="244">
        <v>4035</v>
      </c>
      <c r="Q513" s="244">
        <v>0</v>
      </c>
      <c r="R513" s="244" t="s">
        <v>334</v>
      </c>
      <c r="S513" s="244" t="s">
        <v>335</v>
      </c>
      <c r="T513" s="244" t="s">
        <v>24</v>
      </c>
      <c r="U513" s="244">
        <v>100</v>
      </c>
      <c r="V513" s="243">
        <v>14</v>
      </c>
      <c r="W513" s="227">
        <v>533</v>
      </c>
      <c r="X513" s="206">
        <f t="shared" si="41"/>
        <v>0</v>
      </c>
      <c r="Y513" s="206">
        <f t="shared" si="42"/>
        <v>0</v>
      </c>
      <c r="Z513" s="207">
        <f t="shared" si="43"/>
        <v>0</v>
      </c>
    </row>
    <row r="514" spans="1:26" s="221" customFormat="1" ht="15" customHeight="1" x14ac:dyDescent="0.25">
      <c r="A514" s="244"/>
      <c r="B514" s="244"/>
      <c r="C514" s="244"/>
      <c r="D514" s="244"/>
      <c r="E514" s="244"/>
      <c r="F514" s="244"/>
      <c r="G514" s="246"/>
      <c r="H514" s="244"/>
      <c r="I514" s="244"/>
      <c r="J514" s="246"/>
      <c r="K514" s="244"/>
      <c r="L514" s="244"/>
      <c r="M514" s="244"/>
      <c r="N514" s="244"/>
      <c r="O514" s="244" t="s">
        <v>188</v>
      </c>
      <c r="P514" s="244">
        <v>4036</v>
      </c>
      <c r="Q514" s="244">
        <v>0</v>
      </c>
      <c r="R514" s="244" t="s">
        <v>334</v>
      </c>
      <c r="S514" s="244" t="s">
        <v>335</v>
      </c>
      <c r="T514" s="244" t="s">
        <v>24</v>
      </c>
      <c r="U514" s="244">
        <v>100</v>
      </c>
      <c r="V514" s="243">
        <v>14</v>
      </c>
      <c r="W514" s="227">
        <v>533</v>
      </c>
      <c r="X514" s="206">
        <f t="shared" si="41"/>
        <v>0</v>
      </c>
      <c r="Y514" s="206">
        <f t="shared" si="42"/>
        <v>0</v>
      </c>
      <c r="Z514" s="207">
        <f t="shared" si="43"/>
        <v>0</v>
      </c>
    </row>
    <row r="515" spans="1:26" s="221" customFormat="1" ht="15" customHeight="1" x14ac:dyDescent="0.25">
      <c r="A515" s="244"/>
      <c r="B515" s="244"/>
      <c r="C515" s="244"/>
      <c r="D515" s="244"/>
      <c r="E515" s="244"/>
      <c r="F515" s="244"/>
      <c r="G515" s="246"/>
      <c r="H515" s="244"/>
      <c r="I515" s="244"/>
      <c r="J515" s="246"/>
      <c r="K515" s="244"/>
      <c r="L515" s="244"/>
      <c r="M515" s="244"/>
      <c r="N515" s="244"/>
      <c r="O515" s="244" t="s">
        <v>188</v>
      </c>
      <c r="P515" s="244">
        <v>4037</v>
      </c>
      <c r="Q515" s="244">
        <v>0</v>
      </c>
      <c r="R515" s="244" t="s">
        <v>334</v>
      </c>
      <c r="S515" s="244" t="s">
        <v>335</v>
      </c>
      <c r="T515" s="244" t="s">
        <v>24</v>
      </c>
      <c r="U515" s="244">
        <v>100</v>
      </c>
      <c r="V515" s="243">
        <v>14</v>
      </c>
      <c r="W515" s="227">
        <v>533</v>
      </c>
      <c r="X515" s="206">
        <f t="shared" si="41"/>
        <v>0</v>
      </c>
      <c r="Y515" s="206">
        <f t="shared" si="42"/>
        <v>0</v>
      </c>
      <c r="Z515" s="207">
        <f t="shared" si="43"/>
        <v>0</v>
      </c>
    </row>
    <row r="516" spans="1:26" s="221" customFormat="1" ht="15" customHeight="1" x14ac:dyDescent="0.25">
      <c r="A516" s="244"/>
      <c r="B516" s="244"/>
      <c r="C516" s="244"/>
      <c r="D516" s="244"/>
      <c r="E516" s="244"/>
      <c r="F516" s="244"/>
      <c r="G516" s="246"/>
      <c r="H516" s="244"/>
      <c r="I516" s="244"/>
      <c r="J516" s="246"/>
      <c r="K516" s="244"/>
      <c r="L516" s="244"/>
      <c r="M516" s="244"/>
      <c r="N516" s="244"/>
      <c r="O516" s="244" t="s">
        <v>188</v>
      </c>
      <c r="P516" s="244">
        <v>4038</v>
      </c>
      <c r="Q516" s="244">
        <v>0</v>
      </c>
      <c r="R516" s="244" t="s">
        <v>334</v>
      </c>
      <c r="S516" s="244" t="s">
        <v>335</v>
      </c>
      <c r="T516" s="244" t="s">
        <v>24</v>
      </c>
      <c r="U516" s="244">
        <v>100</v>
      </c>
      <c r="V516" s="243">
        <v>14</v>
      </c>
      <c r="W516" s="227">
        <v>533</v>
      </c>
      <c r="X516" s="206">
        <f t="shared" si="41"/>
        <v>0</v>
      </c>
      <c r="Y516" s="206">
        <f t="shared" si="42"/>
        <v>0</v>
      </c>
      <c r="Z516" s="207">
        <f t="shared" si="43"/>
        <v>0</v>
      </c>
    </row>
    <row r="517" spans="1:26" s="221" customFormat="1" ht="15" customHeight="1" x14ac:dyDescent="0.25">
      <c r="A517" s="244"/>
      <c r="B517" s="244"/>
      <c r="C517" s="244"/>
      <c r="D517" s="244"/>
      <c r="E517" s="244"/>
      <c r="F517" s="244"/>
      <c r="G517" s="246"/>
      <c r="H517" s="244"/>
      <c r="I517" s="244"/>
      <c r="J517" s="246"/>
      <c r="K517" s="244"/>
      <c r="L517" s="244"/>
      <c r="M517" s="244"/>
      <c r="N517" s="244"/>
      <c r="O517" s="244" t="s">
        <v>188</v>
      </c>
      <c r="P517" s="244">
        <v>4041</v>
      </c>
      <c r="Q517" s="244">
        <v>0</v>
      </c>
      <c r="R517" s="244" t="s">
        <v>334</v>
      </c>
      <c r="S517" s="244" t="s">
        <v>335</v>
      </c>
      <c r="T517" s="244" t="s">
        <v>24</v>
      </c>
      <c r="U517" s="244">
        <v>100</v>
      </c>
      <c r="V517" s="243">
        <v>14</v>
      </c>
      <c r="W517" s="227">
        <v>533</v>
      </c>
      <c r="X517" s="206">
        <f t="shared" si="41"/>
        <v>0</v>
      </c>
      <c r="Y517" s="206">
        <f t="shared" si="42"/>
        <v>0</v>
      </c>
      <c r="Z517" s="207">
        <f t="shared" si="43"/>
        <v>0</v>
      </c>
    </row>
    <row r="518" spans="1:26" s="221" customFormat="1" ht="15" customHeight="1" x14ac:dyDescent="0.25">
      <c r="A518" s="244"/>
      <c r="B518" s="244"/>
      <c r="C518" s="244"/>
      <c r="D518" s="244"/>
      <c r="E518" s="244"/>
      <c r="F518" s="244"/>
      <c r="G518" s="246"/>
      <c r="H518" s="244"/>
      <c r="I518" s="244"/>
      <c r="J518" s="246"/>
      <c r="K518" s="244"/>
      <c r="L518" s="244"/>
      <c r="M518" s="244"/>
      <c r="N518" s="244"/>
      <c r="O518" s="244" t="s">
        <v>188</v>
      </c>
      <c r="P518" s="244">
        <v>4042</v>
      </c>
      <c r="Q518" s="244">
        <v>0</v>
      </c>
      <c r="R518" s="244" t="s">
        <v>334</v>
      </c>
      <c r="S518" s="244" t="s">
        <v>335</v>
      </c>
      <c r="T518" s="244" t="s">
        <v>24</v>
      </c>
      <c r="U518" s="244">
        <v>100</v>
      </c>
      <c r="V518" s="243">
        <v>14</v>
      </c>
      <c r="W518" s="227">
        <v>533</v>
      </c>
      <c r="X518" s="206">
        <f t="shared" si="41"/>
        <v>0</v>
      </c>
      <c r="Y518" s="206">
        <f t="shared" si="42"/>
        <v>0</v>
      </c>
      <c r="Z518" s="207">
        <f t="shared" si="43"/>
        <v>0</v>
      </c>
    </row>
    <row r="519" spans="1:26" s="221" customFormat="1" ht="15" customHeight="1" x14ac:dyDescent="0.25">
      <c r="A519" s="244"/>
      <c r="B519" s="244"/>
      <c r="C519" s="244"/>
      <c r="D519" s="244"/>
      <c r="E519" s="244"/>
      <c r="F519" s="244"/>
      <c r="G519" s="246"/>
      <c r="H519" s="244"/>
      <c r="I519" s="244"/>
      <c r="J519" s="246"/>
      <c r="K519" s="244"/>
      <c r="L519" s="244"/>
      <c r="M519" s="244"/>
      <c r="N519" s="244"/>
      <c r="O519" s="244" t="s">
        <v>188</v>
      </c>
      <c r="P519" s="244">
        <v>4046</v>
      </c>
      <c r="Q519" s="244">
        <v>0</v>
      </c>
      <c r="R519" s="244" t="s">
        <v>334</v>
      </c>
      <c r="S519" s="244" t="s">
        <v>335</v>
      </c>
      <c r="T519" s="244" t="s">
        <v>24</v>
      </c>
      <c r="U519" s="244">
        <v>100</v>
      </c>
      <c r="V519" s="243">
        <v>14</v>
      </c>
      <c r="W519" s="227">
        <v>533</v>
      </c>
      <c r="X519" s="206">
        <f t="shared" si="41"/>
        <v>0</v>
      </c>
      <c r="Y519" s="206">
        <f t="shared" si="42"/>
        <v>0</v>
      </c>
      <c r="Z519" s="207">
        <f t="shared" si="43"/>
        <v>0</v>
      </c>
    </row>
    <row r="520" spans="1:26" s="221" customFormat="1" ht="15" customHeight="1" x14ac:dyDescent="0.25">
      <c r="A520" s="244"/>
      <c r="B520" s="244"/>
      <c r="C520" s="244"/>
      <c r="D520" s="244"/>
      <c r="E520" s="244"/>
      <c r="F520" s="244"/>
      <c r="G520" s="246"/>
      <c r="H520" s="244"/>
      <c r="I520" s="244"/>
      <c r="J520" s="246"/>
      <c r="K520" s="244"/>
      <c r="L520" s="244"/>
      <c r="M520" s="244"/>
      <c r="N520" s="244"/>
      <c r="O520" s="244" t="s">
        <v>188</v>
      </c>
      <c r="P520" s="244">
        <v>4047</v>
      </c>
      <c r="Q520" s="244">
        <v>0</v>
      </c>
      <c r="R520" s="244" t="s">
        <v>334</v>
      </c>
      <c r="S520" s="244" t="s">
        <v>335</v>
      </c>
      <c r="T520" s="244" t="s">
        <v>24</v>
      </c>
      <c r="U520" s="244">
        <v>100</v>
      </c>
      <c r="V520" s="243">
        <v>14</v>
      </c>
      <c r="W520" s="227">
        <v>533</v>
      </c>
      <c r="X520" s="206">
        <f t="shared" si="41"/>
        <v>0</v>
      </c>
      <c r="Y520" s="206">
        <f t="shared" si="42"/>
        <v>0</v>
      </c>
      <c r="Z520" s="207">
        <f t="shared" si="43"/>
        <v>0</v>
      </c>
    </row>
    <row r="521" spans="1:26" s="221" customFormat="1" ht="15" customHeight="1" x14ac:dyDescent="0.25">
      <c r="A521" s="244"/>
      <c r="B521" s="244"/>
      <c r="C521" s="244"/>
      <c r="D521" s="244"/>
      <c r="E521" s="244"/>
      <c r="F521" s="244"/>
      <c r="G521" s="246"/>
      <c r="H521" s="244"/>
      <c r="I521" s="244"/>
      <c r="J521" s="246"/>
      <c r="K521" s="244"/>
      <c r="L521" s="244"/>
      <c r="M521" s="244"/>
      <c r="N521" s="244"/>
      <c r="O521" s="244" t="s">
        <v>188</v>
      </c>
      <c r="P521" s="244">
        <v>4049</v>
      </c>
      <c r="Q521" s="244">
        <v>0</v>
      </c>
      <c r="R521" s="244" t="s">
        <v>334</v>
      </c>
      <c r="S521" s="244" t="s">
        <v>335</v>
      </c>
      <c r="T521" s="244" t="s">
        <v>24</v>
      </c>
      <c r="U521" s="244">
        <v>100</v>
      </c>
      <c r="V521" s="243">
        <v>14</v>
      </c>
      <c r="W521" s="227">
        <v>533</v>
      </c>
      <c r="X521" s="206">
        <f t="shared" si="41"/>
        <v>0</v>
      </c>
      <c r="Y521" s="206">
        <f t="shared" si="42"/>
        <v>0</v>
      </c>
      <c r="Z521" s="207">
        <f t="shared" si="43"/>
        <v>0</v>
      </c>
    </row>
    <row r="522" spans="1:26" s="221" customFormat="1" ht="15" customHeight="1" x14ac:dyDescent="0.25">
      <c r="A522" s="244"/>
      <c r="B522" s="244"/>
      <c r="C522" s="244"/>
      <c r="D522" s="244"/>
      <c r="E522" s="244"/>
      <c r="F522" s="244"/>
      <c r="G522" s="246"/>
      <c r="H522" s="244"/>
      <c r="I522" s="244"/>
      <c r="J522" s="246"/>
      <c r="K522" s="244"/>
      <c r="L522" s="244"/>
      <c r="M522" s="244"/>
      <c r="N522" s="244"/>
      <c r="O522" s="244" t="s">
        <v>188</v>
      </c>
      <c r="P522" s="244">
        <v>4050</v>
      </c>
      <c r="Q522" s="244">
        <v>0</v>
      </c>
      <c r="R522" s="244" t="s">
        <v>334</v>
      </c>
      <c r="S522" s="244" t="s">
        <v>335</v>
      </c>
      <c r="T522" s="244" t="s">
        <v>24</v>
      </c>
      <c r="U522" s="244">
        <v>100</v>
      </c>
      <c r="V522" s="243">
        <v>14</v>
      </c>
      <c r="W522" s="227">
        <v>533</v>
      </c>
      <c r="X522" s="206">
        <f t="shared" si="41"/>
        <v>0</v>
      </c>
      <c r="Y522" s="206">
        <f t="shared" si="42"/>
        <v>0</v>
      </c>
      <c r="Z522" s="207">
        <f t="shared" si="43"/>
        <v>0</v>
      </c>
    </row>
    <row r="523" spans="1:26" s="221" customFormat="1" ht="15" customHeight="1" x14ac:dyDescent="0.25">
      <c r="A523" s="244"/>
      <c r="B523" s="244"/>
      <c r="C523" s="244"/>
      <c r="D523" s="244"/>
      <c r="E523" s="244"/>
      <c r="F523" s="244"/>
      <c r="G523" s="246"/>
      <c r="H523" s="244"/>
      <c r="I523" s="244"/>
      <c r="J523" s="246"/>
      <c r="K523" s="244"/>
      <c r="L523" s="244"/>
      <c r="M523" s="244"/>
      <c r="N523" s="244"/>
      <c r="O523" s="244" t="s">
        <v>188</v>
      </c>
      <c r="P523" s="244">
        <v>4051</v>
      </c>
      <c r="Q523" s="244">
        <v>0</v>
      </c>
      <c r="R523" s="244" t="s">
        <v>334</v>
      </c>
      <c r="S523" s="244" t="s">
        <v>335</v>
      </c>
      <c r="T523" s="244" t="s">
        <v>24</v>
      </c>
      <c r="U523" s="244">
        <v>100</v>
      </c>
      <c r="V523" s="243">
        <v>14</v>
      </c>
      <c r="W523" s="227">
        <v>533</v>
      </c>
      <c r="X523" s="206">
        <f t="shared" si="41"/>
        <v>0</v>
      </c>
      <c r="Y523" s="206">
        <f t="shared" si="42"/>
        <v>0</v>
      </c>
      <c r="Z523" s="207">
        <f t="shared" si="43"/>
        <v>0</v>
      </c>
    </row>
    <row r="524" spans="1:26" s="221" customFormat="1" ht="15" customHeight="1" x14ac:dyDescent="0.25">
      <c r="A524" s="244"/>
      <c r="B524" s="244"/>
      <c r="C524" s="244"/>
      <c r="D524" s="244"/>
      <c r="E524" s="244"/>
      <c r="F524" s="244"/>
      <c r="G524" s="246"/>
      <c r="H524" s="244"/>
      <c r="I524" s="244"/>
      <c r="J524" s="246"/>
      <c r="K524" s="244"/>
      <c r="L524" s="244"/>
      <c r="M524" s="244"/>
      <c r="N524" s="244"/>
      <c r="O524" s="244" t="s">
        <v>188</v>
      </c>
      <c r="P524" s="244">
        <v>4053</v>
      </c>
      <c r="Q524" s="244">
        <v>0</v>
      </c>
      <c r="R524" s="244" t="s">
        <v>334</v>
      </c>
      <c r="S524" s="244" t="s">
        <v>335</v>
      </c>
      <c r="T524" s="244" t="s">
        <v>24</v>
      </c>
      <c r="U524" s="244">
        <v>100</v>
      </c>
      <c r="V524" s="243">
        <v>14</v>
      </c>
      <c r="W524" s="227">
        <v>533</v>
      </c>
      <c r="X524" s="206">
        <f t="shared" si="41"/>
        <v>0</v>
      </c>
      <c r="Y524" s="206">
        <f t="shared" si="42"/>
        <v>0</v>
      </c>
      <c r="Z524" s="207">
        <f t="shared" si="43"/>
        <v>0</v>
      </c>
    </row>
    <row r="525" spans="1:26" s="221" customFormat="1" ht="15" customHeight="1" x14ac:dyDescent="0.25">
      <c r="A525" s="244"/>
      <c r="B525" s="244"/>
      <c r="C525" s="244"/>
      <c r="D525" s="244"/>
      <c r="E525" s="244"/>
      <c r="F525" s="244"/>
      <c r="G525" s="246"/>
      <c r="H525" s="244"/>
      <c r="I525" s="244"/>
      <c r="J525" s="246"/>
      <c r="K525" s="244"/>
      <c r="L525" s="244"/>
      <c r="M525" s="244"/>
      <c r="N525" s="244"/>
      <c r="O525" s="244" t="s">
        <v>188</v>
      </c>
      <c r="P525" s="244">
        <v>4054</v>
      </c>
      <c r="Q525" s="244">
        <v>0</v>
      </c>
      <c r="R525" s="244" t="s">
        <v>334</v>
      </c>
      <c r="S525" s="244" t="s">
        <v>335</v>
      </c>
      <c r="T525" s="244" t="s">
        <v>24</v>
      </c>
      <c r="U525" s="244">
        <v>100</v>
      </c>
      <c r="V525" s="243">
        <v>14</v>
      </c>
      <c r="W525" s="227">
        <v>533</v>
      </c>
      <c r="X525" s="206">
        <f t="shared" si="41"/>
        <v>0</v>
      </c>
      <c r="Y525" s="206">
        <f t="shared" si="42"/>
        <v>0</v>
      </c>
      <c r="Z525" s="207">
        <f t="shared" si="43"/>
        <v>0</v>
      </c>
    </row>
    <row r="526" spans="1:26" s="221" customFormat="1" ht="15" customHeight="1" x14ac:dyDescent="0.25">
      <c r="A526" s="244"/>
      <c r="B526" s="244"/>
      <c r="C526" s="244"/>
      <c r="D526" s="244"/>
      <c r="E526" s="244"/>
      <c r="F526" s="244"/>
      <c r="G526" s="246"/>
      <c r="H526" s="244"/>
      <c r="I526" s="244"/>
      <c r="J526" s="246"/>
      <c r="K526" s="244"/>
      <c r="L526" s="244"/>
      <c r="M526" s="244"/>
      <c r="N526" s="244"/>
      <c r="O526" s="244" t="s">
        <v>188</v>
      </c>
      <c r="P526" s="244">
        <v>4063</v>
      </c>
      <c r="Q526" s="244">
        <v>0</v>
      </c>
      <c r="R526" s="244" t="s">
        <v>334</v>
      </c>
      <c r="S526" s="244" t="s">
        <v>335</v>
      </c>
      <c r="T526" s="244" t="s">
        <v>24</v>
      </c>
      <c r="U526" s="244">
        <v>100</v>
      </c>
      <c r="V526" s="243">
        <v>14</v>
      </c>
      <c r="W526" s="227">
        <v>533</v>
      </c>
      <c r="X526" s="206">
        <f t="shared" si="41"/>
        <v>0</v>
      </c>
      <c r="Y526" s="206">
        <f t="shared" si="42"/>
        <v>0</v>
      </c>
      <c r="Z526" s="207">
        <f t="shared" si="43"/>
        <v>0</v>
      </c>
    </row>
    <row r="527" spans="1:26" s="221" customFormat="1" ht="15" customHeight="1" x14ac:dyDescent="0.25">
      <c r="A527" s="244"/>
      <c r="B527" s="244"/>
      <c r="C527" s="244"/>
      <c r="D527" s="244"/>
      <c r="E527" s="244"/>
      <c r="F527" s="244"/>
      <c r="G527" s="246"/>
      <c r="H527" s="244"/>
      <c r="I527" s="244"/>
      <c r="J527" s="246"/>
      <c r="K527" s="244"/>
      <c r="L527" s="244"/>
      <c r="M527" s="244"/>
      <c r="N527" s="244"/>
      <c r="O527" s="244" t="s">
        <v>188</v>
      </c>
      <c r="P527" s="244">
        <v>4070</v>
      </c>
      <c r="Q527" s="244">
        <v>0</v>
      </c>
      <c r="R527" s="244" t="s">
        <v>334</v>
      </c>
      <c r="S527" s="244" t="s">
        <v>335</v>
      </c>
      <c r="T527" s="244" t="s">
        <v>24</v>
      </c>
      <c r="U527" s="244">
        <v>100</v>
      </c>
      <c r="V527" s="243">
        <v>14</v>
      </c>
      <c r="W527" s="227">
        <v>533</v>
      </c>
      <c r="X527" s="206">
        <f t="shared" si="41"/>
        <v>0</v>
      </c>
      <c r="Y527" s="206">
        <f t="shared" si="42"/>
        <v>0</v>
      </c>
      <c r="Z527" s="207">
        <f t="shared" si="43"/>
        <v>0</v>
      </c>
    </row>
    <row r="528" spans="1:26" s="221" customFormat="1" ht="15" customHeight="1" x14ac:dyDescent="0.25">
      <c r="A528" s="244"/>
      <c r="B528" s="244"/>
      <c r="C528" s="244"/>
      <c r="D528" s="244"/>
      <c r="E528" s="244"/>
      <c r="F528" s="244"/>
      <c r="G528" s="246"/>
      <c r="H528" s="244"/>
      <c r="I528" s="244"/>
      <c r="J528" s="246"/>
      <c r="K528" s="244"/>
      <c r="L528" s="244"/>
      <c r="M528" s="244"/>
      <c r="N528" s="244"/>
      <c r="O528" s="244" t="s">
        <v>188</v>
      </c>
      <c r="P528" s="244">
        <v>4071</v>
      </c>
      <c r="Q528" s="244">
        <v>0</v>
      </c>
      <c r="R528" s="244" t="s">
        <v>334</v>
      </c>
      <c r="S528" s="244" t="s">
        <v>335</v>
      </c>
      <c r="T528" s="244" t="s">
        <v>24</v>
      </c>
      <c r="U528" s="244">
        <v>100</v>
      </c>
      <c r="V528" s="243">
        <v>14</v>
      </c>
      <c r="W528" s="227">
        <v>533</v>
      </c>
      <c r="X528" s="206">
        <f t="shared" si="41"/>
        <v>0</v>
      </c>
      <c r="Y528" s="206">
        <f t="shared" si="42"/>
        <v>0</v>
      </c>
      <c r="Z528" s="207">
        <f t="shared" si="43"/>
        <v>0</v>
      </c>
    </row>
    <row r="529" spans="1:26" s="221" customFormat="1" ht="15" customHeight="1" x14ac:dyDescent="0.25">
      <c r="A529" s="244"/>
      <c r="B529" s="244"/>
      <c r="C529" s="244"/>
      <c r="D529" s="244"/>
      <c r="E529" s="244"/>
      <c r="F529" s="244"/>
      <c r="G529" s="246"/>
      <c r="H529" s="244"/>
      <c r="I529" s="244"/>
      <c r="J529" s="246"/>
      <c r="K529" s="244"/>
      <c r="L529" s="244"/>
      <c r="M529" s="244"/>
      <c r="N529" s="244"/>
      <c r="O529" s="244" t="s">
        <v>188</v>
      </c>
      <c r="P529" s="244">
        <v>4072</v>
      </c>
      <c r="Q529" s="244">
        <v>0</v>
      </c>
      <c r="R529" s="244" t="s">
        <v>334</v>
      </c>
      <c r="S529" s="244" t="s">
        <v>335</v>
      </c>
      <c r="T529" s="244" t="s">
        <v>24</v>
      </c>
      <c r="U529" s="244">
        <v>100</v>
      </c>
      <c r="V529" s="243">
        <v>14</v>
      </c>
      <c r="W529" s="227">
        <v>533</v>
      </c>
      <c r="X529" s="206">
        <f t="shared" si="41"/>
        <v>0</v>
      </c>
      <c r="Y529" s="206">
        <f t="shared" si="42"/>
        <v>0</v>
      </c>
      <c r="Z529" s="207">
        <f t="shared" si="43"/>
        <v>0</v>
      </c>
    </row>
    <row r="530" spans="1:26" s="221" customFormat="1" ht="15" customHeight="1" x14ac:dyDescent="0.25">
      <c r="A530" s="244"/>
      <c r="B530" s="244"/>
      <c r="C530" s="244"/>
      <c r="D530" s="244"/>
      <c r="E530" s="244"/>
      <c r="F530" s="244"/>
      <c r="G530" s="246"/>
      <c r="H530" s="244"/>
      <c r="I530" s="244"/>
      <c r="J530" s="246"/>
      <c r="K530" s="244"/>
      <c r="L530" s="244"/>
      <c r="M530" s="244"/>
      <c r="N530" s="244"/>
      <c r="O530" s="244" t="s">
        <v>188</v>
      </c>
      <c r="P530" s="244">
        <v>4073</v>
      </c>
      <c r="Q530" s="244">
        <v>0</v>
      </c>
      <c r="R530" s="244" t="s">
        <v>334</v>
      </c>
      <c r="S530" s="244" t="s">
        <v>335</v>
      </c>
      <c r="T530" s="244" t="s">
        <v>24</v>
      </c>
      <c r="U530" s="244">
        <v>100</v>
      </c>
      <c r="V530" s="243">
        <v>14</v>
      </c>
      <c r="W530" s="227">
        <v>533</v>
      </c>
      <c r="X530" s="206">
        <f t="shared" si="41"/>
        <v>0</v>
      </c>
      <c r="Y530" s="206">
        <f t="shared" si="42"/>
        <v>0</v>
      </c>
      <c r="Z530" s="207">
        <f t="shared" si="43"/>
        <v>0</v>
      </c>
    </row>
    <row r="531" spans="1:26" s="221" customFormat="1" ht="15" customHeight="1" x14ac:dyDescent="0.25">
      <c r="A531" s="244"/>
      <c r="B531" s="244"/>
      <c r="C531" s="244"/>
      <c r="D531" s="244"/>
      <c r="E531" s="244"/>
      <c r="F531" s="244"/>
      <c r="G531" s="246"/>
      <c r="H531" s="244"/>
      <c r="I531" s="244"/>
      <c r="J531" s="246"/>
      <c r="K531" s="244"/>
      <c r="L531" s="244"/>
      <c r="M531" s="244"/>
      <c r="N531" s="244"/>
      <c r="O531" s="244" t="s">
        <v>188</v>
      </c>
      <c r="P531" s="244">
        <v>4075</v>
      </c>
      <c r="Q531" s="244">
        <v>0</v>
      </c>
      <c r="R531" s="244" t="s">
        <v>334</v>
      </c>
      <c r="S531" s="244" t="s">
        <v>335</v>
      </c>
      <c r="T531" s="244" t="s">
        <v>24</v>
      </c>
      <c r="U531" s="244">
        <v>100</v>
      </c>
      <c r="V531" s="243">
        <v>14</v>
      </c>
      <c r="W531" s="227">
        <v>533</v>
      </c>
      <c r="X531" s="206">
        <f t="shared" si="41"/>
        <v>0</v>
      </c>
      <c r="Y531" s="206">
        <f t="shared" si="42"/>
        <v>0</v>
      </c>
      <c r="Z531" s="207">
        <f t="shared" si="43"/>
        <v>0</v>
      </c>
    </row>
    <row r="532" spans="1:26" s="221" customFormat="1" ht="15" customHeight="1" x14ac:dyDescent="0.25">
      <c r="A532" s="244"/>
      <c r="B532" s="244"/>
      <c r="C532" s="244"/>
      <c r="D532" s="244"/>
      <c r="E532" s="244"/>
      <c r="F532" s="244"/>
      <c r="G532" s="246"/>
      <c r="H532" s="244"/>
      <c r="I532" s="244"/>
      <c r="J532" s="246"/>
      <c r="K532" s="244"/>
      <c r="L532" s="244"/>
      <c r="M532" s="244"/>
      <c r="N532" s="244"/>
      <c r="O532" s="244" t="s">
        <v>374</v>
      </c>
      <c r="P532" s="244">
        <v>4090</v>
      </c>
      <c r="Q532" s="244">
        <v>0</v>
      </c>
      <c r="R532" s="244" t="s">
        <v>334</v>
      </c>
      <c r="S532" s="244" t="s">
        <v>335</v>
      </c>
      <c r="T532" s="244" t="s">
        <v>24</v>
      </c>
      <c r="U532" s="244">
        <v>100</v>
      </c>
      <c r="V532" s="243">
        <v>14</v>
      </c>
      <c r="W532" s="227">
        <v>533</v>
      </c>
      <c r="X532" s="206">
        <f t="shared" si="41"/>
        <v>0</v>
      </c>
      <c r="Y532" s="206">
        <f t="shared" si="42"/>
        <v>0</v>
      </c>
      <c r="Z532" s="207">
        <f t="shared" si="43"/>
        <v>0</v>
      </c>
    </row>
    <row r="533" spans="1:26" s="221" customFormat="1" ht="15" customHeight="1" x14ac:dyDescent="0.25">
      <c r="A533" s="244"/>
      <c r="B533" s="244"/>
      <c r="C533" s="244"/>
      <c r="D533" s="244"/>
      <c r="E533" s="244"/>
      <c r="F533" s="244"/>
      <c r="G533" s="246"/>
      <c r="H533" s="244"/>
      <c r="I533" s="244"/>
      <c r="J533" s="246"/>
      <c r="K533" s="244"/>
      <c r="L533" s="244"/>
      <c r="M533" s="244"/>
      <c r="N533" s="244"/>
      <c r="O533" s="244" t="s">
        <v>374</v>
      </c>
      <c r="P533" s="244">
        <v>4091</v>
      </c>
      <c r="Q533" s="244">
        <v>0</v>
      </c>
      <c r="R533" s="244" t="s">
        <v>334</v>
      </c>
      <c r="S533" s="244" t="s">
        <v>335</v>
      </c>
      <c r="T533" s="244" t="s">
        <v>24</v>
      </c>
      <c r="U533" s="244">
        <v>100</v>
      </c>
      <c r="V533" s="243">
        <v>14</v>
      </c>
      <c r="W533" s="227">
        <v>533</v>
      </c>
      <c r="X533" s="206">
        <f t="shared" si="41"/>
        <v>0</v>
      </c>
      <c r="Y533" s="206">
        <f t="shared" si="42"/>
        <v>0</v>
      </c>
      <c r="Z533" s="207">
        <f t="shared" si="43"/>
        <v>0</v>
      </c>
    </row>
    <row r="534" spans="1:26" s="221" customFormat="1" ht="15" customHeight="1" x14ac:dyDescent="0.25">
      <c r="A534" s="244"/>
      <c r="B534" s="244"/>
      <c r="C534" s="244"/>
      <c r="D534" s="244"/>
      <c r="E534" s="244"/>
      <c r="F534" s="244"/>
      <c r="G534" s="246"/>
      <c r="H534" s="244"/>
      <c r="I534" s="244"/>
      <c r="J534" s="246"/>
      <c r="K534" s="244"/>
      <c r="L534" s="244"/>
      <c r="M534" s="244"/>
      <c r="N534" s="244"/>
      <c r="O534" s="244" t="s">
        <v>374</v>
      </c>
      <c r="P534" s="244">
        <v>4092</v>
      </c>
      <c r="Q534" s="244">
        <v>0</v>
      </c>
      <c r="R534" s="244" t="s">
        <v>334</v>
      </c>
      <c r="S534" s="244" t="s">
        <v>335</v>
      </c>
      <c r="T534" s="244" t="s">
        <v>24</v>
      </c>
      <c r="U534" s="244">
        <v>100</v>
      </c>
      <c r="V534" s="243">
        <v>14</v>
      </c>
      <c r="W534" s="227">
        <v>533</v>
      </c>
      <c r="X534" s="206">
        <f t="shared" si="41"/>
        <v>0</v>
      </c>
      <c r="Y534" s="206">
        <f t="shared" si="42"/>
        <v>0</v>
      </c>
      <c r="Z534" s="207">
        <f t="shared" si="43"/>
        <v>0</v>
      </c>
    </row>
    <row r="535" spans="1:26" s="221" customFormat="1" ht="15" customHeight="1" x14ac:dyDescent="0.25">
      <c r="A535" s="244"/>
      <c r="B535" s="244"/>
      <c r="C535" s="244"/>
      <c r="D535" s="244"/>
      <c r="E535" s="244"/>
      <c r="F535" s="244"/>
      <c r="G535" s="246"/>
      <c r="H535" s="244"/>
      <c r="I535" s="244"/>
      <c r="J535" s="246"/>
      <c r="K535" s="244"/>
      <c r="L535" s="244"/>
      <c r="M535" s="244"/>
      <c r="N535" s="244"/>
      <c r="O535" s="244" t="s">
        <v>374</v>
      </c>
      <c r="P535" s="244">
        <v>4093</v>
      </c>
      <c r="Q535" s="244">
        <v>0</v>
      </c>
      <c r="R535" s="244" t="s">
        <v>334</v>
      </c>
      <c r="S535" s="244" t="s">
        <v>335</v>
      </c>
      <c r="T535" s="244" t="s">
        <v>24</v>
      </c>
      <c r="U535" s="244">
        <v>100</v>
      </c>
      <c r="V535" s="243">
        <v>14</v>
      </c>
      <c r="W535" s="227">
        <v>533</v>
      </c>
      <c r="X535" s="206">
        <f t="shared" si="41"/>
        <v>0</v>
      </c>
      <c r="Y535" s="206">
        <f t="shared" si="42"/>
        <v>0</v>
      </c>
      <c r="Z535" s="207">
        <f t="shared" si="43"/>
        <v>0</v>
      </c>
    </row>
    <row r="536" spans="1:26" s="221" customFormat="1" ht="15" customHeight="1" x14ac:dyDescent="0.25">
      <c r="A536" s="244"/>
      <c r="B536" s="244"/>
      <c r="C536" s="244"/>
      <c r="D536" s="244"/>
      <c r="E536" s="244"/>
      <c r="F536" s="244"/>
      <c r="G536" s="246"/>
      <c r="H536" s="244"/>
      <c r="I536" s="244"/>
      <c r="J536" s="246"/>
      <c r="K536" s="244"/>
      <c r="L536" s="244"/>
      <c r="M536" s="244"/>
      <c r="N536" s="244"/>
      <c r="O536" s="244" t="s">
        <v>374</v>
      </c>
      <c r="P536" s="244">
        <v>4094</v>
      </c>
      <c r="Q536" s="244">
        <v>0</v>
      </c>
      <c r="R536" s="244" t="s">
        <v>334</v>
      </c>
      <c r="S536" s="244" t="s">
        <v>335</v>
      </c>
      <c r="T536" s="244" t="s">
        <v>24</v>
      </c>
      <c r="U536" s="244">
        <v>100</v>
      </c>
      <c r="V536" s="243">
        <v>14</v>
      </c>
      <c r="W536" s="227">
        <v>533</v>
      </c>
      <c r="X536" s="206">
        <f t="shared" si="41"/>
        <v>0</v>
      </c>
      <c r="Y536" s="206">
        <f t="shared" si="42"/>
        <v>0</v>
      </c>
      <c r="Z536" s="207">
        <f t="shared" si="43"/>
        <v>0</v>
      </c>
    </row>
    <row r="537" spans="1:26" s="221" customFormat="1" ht="15" customHeight="1" x14ac:dyDescent="0.25">
      <c r="A537" s="244"/>
      <c r="B537" s="244"/>
      <c r="C537" s="244"/>
      <c r="D537" s="244"/>
      <c r="E537" s="244"/>
      <c r="F537" s="244"/>
      <c r="G537" s="246"/>
      <c r="H537" s="244"/>
      <c r="I537" s="244"/>
      <c r="J537" s="246"/>
      <c r="K537" s="244"/>
      <c r="L537" s="244"/>
      <c r="M537" s="244"/>
      <c r="N537" s="244"/>
      <c r="O537" s="244" t="s">
        <v>374</v>
      </c>
      <c r="P537" s="244" t="s">
        <v>490</v>
      </c>
      <c r="Q537" s="244">
        <v>0</v>
      </c>
      <c r="R537" s="244" t="s">
        <v>334</v>
      </c>
      <c r="S537" s="244" t="s">
        <v>335</v>
      </c>
      <c r="T537" s="244" t="s">
        <v>24</v>
      </c>
      <c r="U537" s="244">
        <v>100</v>
      </c>
      <c r="V537" s="243">
        <v>14</v>
      </c>
      <c r="W537" s="227">
        <v>533</v>
      </c>
      <c r="X537" s="206">
        <f t="shared" si="41"/>
        <v>0</v>
      </c>
      <c r="Y537" s="206">
        <f t="shared" si="42"/>
        <v>0</v>
      </c>
      <c r="Z537" s="207">
        <v>0</v>
      </c>
    </row>
    <row r="538" spans="1:26" s="94" customFormat="1" ht="15" customHeight="1" x14ac:dyDescent="0.25">
      <c r="A538" s="96">
        <v>67</v>
      </c>
      <c r="B538" s="96" t="s">
        <v>491</v>
      </c>
      <c r="C538" s="96" t="s">
        <v>39</v>
      </c>
      <c r="D538" s="96" t="s">
        <v>324</v>
      </c>
      <c r="E538" s="96" t="s">
        <v>492</v>
      </c>
      <c r="F538" s="96" t="s">
        <v>386</v>
      </c>
      <c r="G538" s="97">
        <v>2504974450084</v>
      </c>
      <c r="H538" s="96" t="s">
        <v>493</v>
      </c>
      <c r="I538" s="96" t="s">
        <v>55</v>
      </c>
      <c r="J538" s="97">
        <v>240047110005549</v>
      </c>
      <c r="K538" s="96" t="s">
        <v>494</v>
      </c>
      <c r="L538" s="96"/>
      <c r="M538" s="96" t="s">
        <v>495</v>
      </c>
      <c r="N538" s="96" t="s">
        <v>324</v>
      </c>
      <c r="O538" s="96" t="s">
        <v>374</v>
      </c>
      <c r="P538" s="96">
        <v>3602</v>
      </c>
      <c r="Q538" s="96">
        <v>1000</v>
      </c>
      <c r="R538" s="96" t="s">
        <v>19</v>
      </c>
      <c r="S538" s="96"/>
      <c r="T538" s="96" t="s">
        <v>24</v>
      </c>
      <c r="U538" s="96">
        <v>100</v>
      </c>
      <c r="V538" s="175">
        <v>17500</v>
      </c>
      <c r="W538" s="175">
        <v>47</v>
      </c>
      <c r="X538" s="176">
        <f t="shared" ref="X538:X575" si="44">SUM((V538*Q538)/10000)</f>
        <v>1750</v>
      </c>
      <c r="Y538" s="176">
        <f t="shared" ref="Y538:Y575" si="45">SUM(X538*W538)</f>
        <v>82250</v>
      </c>
      <c r="Z538" s="177">
        <f t="shared" ref="Z538:Z575" si="46">SUM(Y538*70)/100</f>
        <v>57575</v>
      </c>
    </row>
    <row r="539" spans="1:26" s="94" customFormat="1" ht="15" customHeight="1" x14ac:dyDescent="0.25">
      <c r="A539" s="96"/>
      <c r="B539" s="96"/>
      <c r="C539" s="96"/>
      <c r="D539" s="96"/>
      <c r="E539" s="96"/>
      <c r="F539" s="96"/>
      <c r="G539" s="97"/>
      <c r="H539" s="96"/>
      <c r="I539" s="96"/>
      <c r="J539" s="97"/>
      <c r="K539" s="96"/>
      <c r="L539" s="96"/>
      <c r="M539" s="96"/>
      <c r="N539" s="96"/>
      <c r="O539" s="96" t="s">
        <v>374</v>
      </c>
      <c r="P539" s="96">
        <v>3602</v>
      </c>
      <c r="Q539" s="96">
        <v>1000</v>
      </c>
      <c r="R539" s="96" t="s">
        <v>48</v>
      </c>
      <c r="S539" s="96"/>
      <c r="T539" s="96" t="s">
        <v>24</v>
      </c>
      <c r="U539" s="96">
        <v>100</v>
      </c>
      <c r="V539" s="175"/>
      <c r="W539" s="175">
        <v>11</v>
      </c>
      <c r="X539" s="176"/>
      <c r="Y539" s="176">
        <f>SUM(Q539*W539)</f>
        <v>11000</v>
      </c>
      <c r="Z539" s="176">
        <f>SUM(Q539*W539)</f>
        <v>11000</v>
      </c>
    </row>
    <row r="540" spans="1:26" s="94" customFormat="1" ht="15" customHeight="1" x14ac:dyDescent="0.25">
      <c r="A540" s="96"/>
      <c r="B540" s="96"/>
      <c r="C540" s="96"/>
      <c r="D540" s="96"/>
      <c r="E540" s="96"/>
      <c r="F540" s="96"/>
      <c r="G540" s="97"/>
      <c r="H540" s="96"/>
      <c r="I540" s="96"/>
      <c r="J540" s="97"/>
      <c r="K540" s="96"/>
      <c r="L540" s="96"/>
      <c r="M540" s="96"/>
      <c r="N540" s="96"/>
      <c r="O540" s="96" t="s">
        <v>374</v>
      </c>
      <c r="P540" s="96">
        <v>3600</v>
      </c>
      <c r="Q540" s="96">
        <v>200</v>
      </c>
      <c r="R540" s="96" t="s">
        <v>25</v>
      </c>
      <c r="S540" s="96"/>
      <c r="T540" s="96" t="s">
        <v>24</v>
      </c>
      <c r="U540" s="96">
        <v>100</v>
      </c>
      <c r="V540" s="170">
        <v>30000</v>
      </c>
      <c r="W540" s="179">
        <v>60</v>
      </c>
      <c r="X540" s="176">
        <f t="shared" si="44"/>
        <v>600</v>
      </c>
      <c r="Y540" s="176">
        <f t="shared" si="45"/>
        <v>36000</v>
      </c>
      <c r="Z540" s="177">
        <f t="shared" si="46"/>
        <v>25200</v>
      </c>
    </row>
    <row r="541" spans="1:26" s="94" customFormat="1" ht="15" customHeight="1" x14ac:dyDescent="0.25">
      <c r="A541" s="96"/>
      <c r="B541" s="96"/>
      <c r="C541" s="96"/>
      <c r="D541" s="96"/>
      <c r="E541" s="96"/>
      <c r="F541" s="96"/>
      <c r="G541" s="97"/>
      <c r="H541" s="96"/>
      <c r="I541" s="96"/>
      <c r="J541" s="97"/>
      <c r="K541" s="96"/>
      <c r="L541" s="96"/>
      <c r="M541" s="96"/>
      <c r="N541" s="96"/>
      <c r="O541" s="96" t="s">
        <v>374</v>
      </c>
      <c r="P541" s="96">
        <v>3600</v>
      </c>
      <c r="Q541" s="96">
        <v>200</v>
      </c>
      <c r="R541" s="96" t="s">
        <v>48</v>
      </c>
      <c r="S541" s="96"/>
      <c r="T541" s="96" t="s">
        <v>24</v>
      </c>
      <c r="U541" s="96">
        <v>100</v>
      </c>
      <c r="V541" s="175"/>
      <c r="W541" s="175">
        <v>11</v>
      </c>
      <c r="X541" s="176"/>
      <c r="Y541" s="176">
        <f>SUM(Q541*W541)</f>
        <v>2200</v>
      </c>
      <c r="Z541" s="176">
        <f>SUM(Q541*W541)</f>
        <v>2200</v>
      </c>
    </row>
    <row r="542" spans="1:26" s="94" customFormat="1" ht="15" customHeight="1" x14ac:dyDescent="0.25">
      <c r="A542" s="96"/>
      <c r="B542" s="96"/>
      <c r="C542" s="96"/>
      <c r="D542" s="96"/>
      <c r="E542" s="96"/>
      <c r="F542" s="96"/>
      <c r="G542" s="97"/>
      <c r="H542" s="96"/>
      <c r="I542" s="96"/>
      <c r="J542" s="97"/>
      <c r="K542" s="96"/>
      <c r="L542" s="96"/>
      <c r="M542" s="96"/>
      <c r="N542" s="96"/>
      <c r="O542" s="96" t="s">
        <v>374</v>
      </c>
      <c r="P542" s="96">
        <v>3600</v>
      </c>
      <c r="Q542" s="96">
        <v>400</v>
      </c>
      <c r="R542" s="124" t="s">
        <v>683</v>
      </c>
      <c r="S542" s="96"/>
      <c r="T542" s="96" t="s">
        <v>24</v>
      </c>
      <c r="U542" s="96">
        <v>100</v>
      </c>
      <c r="V542" s="165"/>
      <c r="W542" s="165">
        <v>31</v>
      </c>
      <c r="X542" s="176"/>
      <c r="Y542" s="176">
        <f>SUM(Q542*W542)</f>
        <v>12400</v>
      </c>
      <c r="Z542" s="176">
        <f>SUM(Q542*W542)</f>
        <v>12400</v>
      </c>
    </row>
    <row r="543" spans="1:26" s="221" customFormat="1" ht="15" customHeight="1" x14ac:dyDescent="0.25">
      <c r="A543" s="244">
        <v>68</v>
      </c>
      <c r="B543" s="244" t="s">
        <v>496</v>
      </c>
      <c r="C543" s="244" t="s">
        <v>67</v>
      </c>
      <c r="D543" s="244" t="s">
        <v>324</v>
      </c>
      <c r="E543" s="244" t="s">
        <v>497</v>
      </c>
      <c r="F543" s="244" t="s">
        <v>449</v>
      </c>
      <c r="G543" s="246">
        <v>1810960450006</v>
      </c>
      <c r="H543" s="244" t="s">
        <v>498</v>
      </c>
      <c r="I543" s="244" t="s">
        <v>499</v>
      </c>
      <c r="J543" s="246">
        <v>4324845271050590</v>
      </c>
      <c r="K543" s="244" t="s">
        <v>56</v>
      </c>
      <c r="L543" s="244"/>
      <c r="M543" s="244" t="s">
        <v>500</v>
      </c>
      <c r="N543" s="244" t="s">
        <v>501</v>
      </c>
      <c r="O543" s="244" t="s">
        <v>188</v>
      </c>
      <c r="P543" s="244" t="s">
        <v>502</v>
      </c>
      <c r="Q543" s="244">
        <v>250</v>
      </c>
      <c r="R543" s="244" t="s">
        <v>19</v>
      </c>
      <c r="S543" s="244"/>
      <c r="T543" s="244" t="s">
        <v>24</v>
      </c>
      <c r="U543" s="244">
        <v>100</v>
      </c>
      <c r="V543" s="205">
        <v>17500</v>
      </c>
      <c r="W543" s="205">
        <v>47</v>
      </c>
      <c r="X543" s="206">
        <f t="shared" si="44"/>
        <v>437.5</v>
      </c>
      <c r="Y543" s="206">
        <f t="shared" si="45"/>
        <v>20562.5</v>
      </c>
      <c r="Z543" s="207">
        <f t="shared" si="46"/>
        <v>14393.75</v>
      </c>
    </row>
    <row r="544" spans="1:26" s="221" customFormat="1" ht="15" customHeight="1" x14ac:dyDescent="0.25">
      <c r="A544" s="244"/>
      <c r="B544" s="244"/>
      <c r="C544" s="244"/>
      <c r="D544" s="244"/>
      <c r="E544" s="244"/>
      <c r="F544" s="244"/>
      <c r="G544" s="246"/>
      <c r="H544" s="244"/>
      <c r="I544" s="244"/>
      <c r="J544" s="246"/>
      <c r="K544" s="244"/>
      <c r="L544" s="244"/>
      <c r="M544" s="244"/>
      <c r="N544" s="244"/>
      <c r="O544" s="244" t="s">
        <v>188</v>
      </c>
      <c r="P544" s="244" t="s">
        <v>502</v>
      </c>
      <c r="Q544" s="244">
        <v>250</v>
      </c>
      <c r="R544" s="244" t="s">
        <v>26</v>
      </c>
      <c r="S544" s="244"/>
      <c r="T544" s="244" t="s">
        <v>24</v>
      </c>
      <c r="U544" s="244">
        <v>100</v>
      </c>
      <c r="V544" s="234">
        <v>23500</v>
      </c>
      <c r="W544" s="227">
        <v>19</v>
      </c>
      <c r="X544" s="206">
        <f t="shared" si="44"/>
        <v>587.5</v>
      </c>
      <c r="Y544" s="206">
        <f t="shared" si="45"/>
        <v>11162.5</v>
      </c>
      <c r="Z544" s="207">
        <f t="shared" si="46"/>
        <v>7813.75</v>
      </c>
    </row>
    <row r="545" spans="1:26" s="221" customFormat="1" ht="15" customHeight="1" x14ac:dyDescent="0.25">
      <c r="A545" s="244"/>
      <c r="B545" s="244"/>
      <c r="C545" s="244"/>
      <c r="D545" s="244"/>
      <c r="E545" s="244"/>
      <c r="F545" s="244"/>
      <c r="G545" s="246"/>
      <c r="H545" s="244"/>
      <c r="I545" s="244"/>
      <c r="J545" s="246"/>
      <c r="K545" s="244"/>
      <c r="L545" s="244"/>
      <c r="M545" s="244"/>
      <c r="N545" s="244"/>
      <c r="O545" s="244" t="s">
        <v>188</v>
      </c>
      <c r="P545" s="244" t="s">
        <v>502</v>
      </c>
      <c r="Q545" s="244">
        <v>150</v>
      </c>
      <c r="R545" s="244" t="s">
        <v>341</v>
      </c>
      <c r="S545" s="244"/>
      <c r="T545" s="244" t="s">
        <v>24</v>
      </c>
      <c r="U545" s="244">
        <v>100</v>
      </c>
      <c r="V545" s="243">
        <v>1000</v>
      </c>
      <c r="W545" s="243">
        <v>198</v>
      </c>
      <c r="X545" s="206">
        <f t="shared" si="44"/>
        <v>15</v>
      </c>
      <c r="Y545" s="206">
        <f t="shared" si="45"/>
        <v>2970</v>
      </c>
      <c r="Z545" s="207">
        <f t="shared" si="46"/>
        <v>2079</v>
      </c>
    </row>
    <row r="546" spans="1:26" s="221" customFormat="1" ht="15" customHeight="1" x14ac:dyDescent="0.25">
      <c r="A546" s="244"/>
      <c r="B546" s="244"/>
      <c r="C546" s="244"/>
      <c r="D546" s="244"/>
      <c r="E546" s="244"/>
      <c r="F546" s="244"/>
      <c r="G546" s="246"/>
      <c r="H546" s="244"/>
      <c r="I546" s="244"/>
      <c r="J546" s="246"/>
      <c r="K546" s="244"/>
      <c r="L546" s="244"/>
      <c r="M546" s="244"/>
      <c r="N546" s="244"/>
      <c r="O546" s="244" t="s">
        <v>188</v>
      </c>
      <c r="P546" s="244" t="s">
        <v>502</v>
      </c>
      <c r="Q546" s="244">
        <v>600</v>
      </c>
      <c r="R546" s="244" t="s">
        <v>48</v>
      </c>
      <c r="S546" s="244"/>
      <c r="T546" s="244" t="s">
        <v>24</v>
      </c>
      <c r="U546" s="244">
        <v>100</v>
      </c>
      <c r="V546" s="205"/>
      <c r="W546" s="205">
        <v>11</v>
      </c>
      <c r="X546" s="206"/>
      <c r="Y546" s="206">
        <f>SUM(Q546*W546)</f>
        <v>6600</v>
      </c>
      <c r="Z546" s="206">
        <f>SUM(Q546*W546)</f>
        <v>6600</v>
      </c>
    </row>
    <row r="547" spans="1:26" s="94" customFormat="1" ht="15" customHeight="1" x14ac:dyDescent="0.25">
      <c r="A547" s="96">
        <v>69</v>
      </c>
      <c r="B547" s="96" t="s">
        <v>503</v>
      </c>
      <c r="C547" s="96" t="s">
        <v>58</v>
      </c>
      <c r="D547" s="96" t="s">
        <v>324</v>
      </c>
      <c r="E547" s="96" t="s">
        <v>504</v>
      </c>
      <c r="F547" s="96" t="s">
        <v>505</v>
      </c>
      <c r="G547" s="97">
        <v>1204954450080</v>
      </c>
      <c r="H547" s="96" t="s">
        <v>506</v>
      </c>
      <c r="I547" s="96" t="s">
        <v>55</v>
      </c>
      <c r="J547" s="97">
        <v>300007033193295</v>
      </c>
      <c r="K547" s="96" t="s">
        <v>261</v>
      </c>
      <c r="L547" s="96"/>
      <c r="M547" s="96" t="s">
        <v>507</v>
      </c>
      <c r="N547" s="96" t="s">
        <v>501</v>
      </c>
      <c r="O547" s="96" t="s">
        <v>188</v>
      </c>
      <c r="P547" s="96" t="s">
        <v>508</v>
      </c>
      <c r="Q547" s="96">
        <v>450</v>
      </c>
      <c r="R547" s="96" t="s">
        <v>25</v>
      </c>
      <c r="S547" s="96"/>
      <c r="T547" s="96" t="s">
        <v>24</v>
      </c>
      <c r="U547" s="96">
        <v>60</v>
      </c>
      <c r="V547" s="170">
        <v>30000</v>
      </c>
      <c r="W547" s="179">
        <v>60</v>
      </c>
      <c r="X547" s="176">
        <f t="shared" si="44"/>
        <v>1350</v>
      </c>
      <c r="Y547" s="176">
        <f t="shared" si="45"/>
        <v>81000</v>
      </c>
      <c r="Z547" s="177">
        <f t="shared" si="46"/>
        <v>56700</v>
      </c>
    </row>
    <row r="548" spans="1:26" s="94" customFormat="1" ht="15" customHeight="1" x14ac:dyDescent="0.25">
      <c r="A548" s="96"/>
      <c r="B548" s="96"/>
      <c r="C548" s="96"/>
      <c r="D548" s="96"/>
      <c r="E548" s="96"/>
      <c r="F548" s="96"/>
      <c r="G548" s="97"/>
      <c r="H548" s="96"/>
      <c r="I548" s="96"/>
      <c r="J548" s="97"/>
      <c r="K548" s="96"/>
      <c r="L548" s="96"/>
      <c r="M548" s="96"/>
      <c r="N548" s="96"/>
      <c r="O548" s="96" t="s">
        <v>188</v>
      </c>
      <c r="P548" s="96" t="s">
        <v>508</v>
      </c>
      <c r="Q548" s="96">
        <v>150</v>
      </c>
      <c r="R548" s="96" t="s">
        <v>231</v>
      </c>
      <c r="S548" s="96"/>
      <c r="T548" s="96" t="s">
        <v>24</v>
      </c>
      <c r="U548" s="96">
        <v>60</v>
      </c>
      <c r="V548" s="165">
        <v>45000</v>
      </c>
      <c r="W548" s="165">
        <v>74</v>
      </c>
      <c r="X548" s="176">
        <f t="shared" si="44"/>
        <v>675</v>
      </c>
      <c r="Y548" s="176">
        <f t="shared" si="45"/>
        <v>49950</v>
      </c>
      <c r="Z548" s="177">
        <f t="shared" si="46"/>
        <v>34965</v>
      </c>
    </row>
    <row r="549" spans="1:26" s="94" customFormat="1" ht="15" customHeight="1" x14ac:dyDescent="0.25">
      <c r="A549" s="96"/>
      <c r="B549" s="96"/>
      <c r="C549" s="96"/>
      <c r="D549" s="96"/>
      <c r="E549" s="96"/>
      <c r="F549" s="96"/>
      <c r="G549" s="97"/>
      <c r="H549" s="96"/>
      <c r="I549" s="96"/>
      <c r="J549" s="97"/>
      <c r="K549" s="96"/>
      <c r="L549" s="96"/>
      <c r="M549" s="96"/>
      <c r="N549" s="96"/>
      <c r="O549" s="96" t="s">
        <v>188</v>
      </c>
      <c r="P549" s="96" t="s">
        <v>508</v>
      </c>
      <c r="Q549" s="96">
        <v>300</v>
      </c>
      <c r="R549" s="96" t="s">
        <v>361</v>
      </c>
      <c r="S549" s="96"/>
      <c r="T549" s="96" t="s">
        <v>24</v>
      </c>
      <c r="U549" s="96">
        <v>60</v>
      </c>
      <c r="V549" s="165">
        <v>18000</v>
      </c>
      <c r="W549" s="165">
        <v>53</v>
      </c>
      <c r="X549" s="176">
        <f t="shared" si="44"/>
        <v>540</v>
      </c>
      <c r="Y549" s="176">
        <f t="shared" si="45"/>
        <v>28620</v>
      </c>
      <c r="Z549" s="177">
        <f t="shared" si="46"/>
        <v>20034</v>
      </c>
    </row>
    <row r="550" spans="1:26" s="94" customFormat="1" ht="15" customHeight="1" x14ac:dyDescent="0.25">
      <c r="A550" s="96"/>
      <c r="B550" s="96"/>
      <c r="C550" s="96"/>
      <c r="D550" s="96"/>
      <c r="E550" s="96"/>
      <c r="F550" s="96"/>
      <c r="G550" s="97"/>
      <c r="H550" s="96"/>
      <c r="I550" s="96"/>
      <c r="J550" s="97"/>
      <c r="K550" s="96"/>
      <c r="L550" s="96"/>
      <c r="M550" s="96"/>
      <c r="N550" s="96"/>
      <c r="O550" s="96" t="s">
        <v>188</v>
      </c>
      <c r="P550" s="96" t="s">
        <v>508</v>
      </c>
      <c r="Q550" s="96">
        <v>150</v>
      </c>
      <c r="R550" s="96" t="s">
        <v>22</v>
      </c>
      <c r="S550" s="96"/>
      <c r="T550" s="96" t="s">
        <v>24</v>
      </c>
      <c r="U550" s="96">
        <v>60</v>
      </c>
      <c r="V550" s="165">
        <v>25000</v>
      </c>
      <c r="W550" s="179">
        <v>79</v>
      </c>
      <c r="X550" s="176">
        <f t="shared" si="44"/>
        <v>375</v>
      </c>
      <c r="Y550" s="176">
        <f t="shared" si="45"/>
        <v>29625</v>
      </c>
      <c r="Z550" s="177">
        <f t="shared" si="46"/>
        <v>20737.5</v>
      </c>
    </row>
    <row r="551" spans="1:26" s="94" customFormat="1" ht="15" customHeight="1" x14ac:dyDescent="0.25">
      <c r="A551" s="96"/>
      <c r="B551" s="96"/>
      <c r="C551" s="96"/>
      <c r="D551" s="96"/>
      <c r="E551" s="96"/>
      <c r="F551" s="96"/>
      <c r="G551" s="97"/>
      <c r="H551" s="96"/>
      <c r="I551" s="96"/>
      <c r="J551" s="97"/>
      <c r="K551" s="96"/>
      <c r="L551" s="96"/>
      <c r="M551" s="96"/>
      <c r="N551" s="96"/>
      <c r="O551" s="96" t="s">
        <v>188</v>
      </c>
      <c r="P551" s="96" t="s">
        <v>508</v>
      </c>
      <c r="Q551" s="96">
        <v>1200</v>
      </c>
      <c r="R551" s="96" t="s">
        <v>48</v>
      </c>
      <c r="S551" s="96"/>
      <c r="T551" s="96" t="s">
        <v>24</v>
      </c>
      <c r="U551" s="96">
        <v>100</v>
      </c>
      <c r="V551" s="175"/>
      <c r="W551" s="175">
        <v>11</v>
      </c>
      <c r="X551" s="176"/>
      <c r="Y551" s="176">
        <f>SUM(Q551*W551)</f>
        <v>13200</v>
      </c>
      <c r="Z551" s="176">
        <f>SUM(Q551*W551)</f>
        <v>13200</v>
      </c>
    </row>
    <row r="552" spans="1:26" s="221" customFormat="1" ht="15" customHeight="1" x14ac:dyDescent="0.25">
      <c r="A552" s="244">
        <v>70</v>
      </c>
      <c r="B552" s="244" t="s">
        <v>509</v>
      </c>
      <c r="C552" s="244" t="s">
        <v>51</v>
      </c>
      <c r="D552" s="244" t="s">
        <v>151</v>
      </c>
      <c r="E552" s="244" t="s">
        <v>510</v>
      </c>
      <c r="F552" s="244" t="s">
        <v>511</v>
      </c>
      <c r="G552" s="246">
        <v>503963450208</v>
      </c>
      <c r="H552" s="244" t="s">
        <v>512</v>
      </c>
      <c r="I552" s="244" t="s">
        <v>55</v>
      </c>
      <c r="J552" s="246">
        <v>200001681909279</v>
      </c>
      <c r="K552" s="244" t="s">
        <v>266</v>
      </c>
      <c r="L552" s="244"/>
      <c r="M552" s="244" t="s">
        <v>513</v>
      </c>
      <c r="N552" s="244" t="s">
        <v>67</v>
      </c>
      <c r="O552" s="244" t="s">
        <v>188</v>
      </c>
      <c r="P552" s="244" t="s">
        <v>514</v>
      </c>
      <c r="Q552" s="244">
        <v>250</v>
      </c>
      <c r="R552" s="219" t="s">
        <v>683</v>
      </c>
      <c r="S552" s="244"/>
      <c r="T552" s="244" t="s">
        <v>24</v>
      </c>
      <c r="U552" s="244">
        <v>100</v>
      </c>
      <c r="V552" s="243"/>
      <c r="W552" s="243">
        <v>31</v>
      </c>
      <c r="X552" s="206"/>
      <c r="Y552" s="206">
        <f t="shared" ref="Y552:Y554" si="47">SUM(Q552*W552)</f>
        <v>7750</v>
      </c>
      <c r="Z552" s="206">
        <f t="shared" ref="Z552:Z554" si="48">SUM(Q552*W552)</f>
        <v>7750</v>
      </c>
    </row>
    <row r="553" spans="1:26" s="221" customFormat="1" ht="15" customHeight="1" x14ac:dyDescent="0.25">
      <c r="A553" s="244"/>
      <c r="B553" s="244"/>
      <c r="C553" s="244"/>
      <c r="D553" s="244"/>
      <c r="E553" s="244"/>
      <c r="F553" s="244"/>
      <c r="G553" s="246"/>
      <c r="H553" s="244"/>
      <c r="I553" s="244"/>
      <c r="J553" s="246"/>
      <c r="K553" s="244"/>
      <c r="L553" s="244"/>
      <c r="M553" s="244"/>
      <c r="N553" s="244"/>
      <c r="O553" s="244" t="s">
        <v>188</v>
      </c>
      <c r="P553" s="244">
        <v>1313</v>
      </c>
      <c r="Q553" s="244">
        <v>500</v>
      </c>
      <c r="R553" s="219" t="s">
        <v>683</v>
      </c>
      <c r="S553" s="244"/>
      <c r="T553" s="244" t="s">
        <v>24</v>
      </c>
      <c r="U553" s="244">
        <v>100</v>
      </c>
      <c r="V553" s="243"/>
      <c r="W553" s="243">
        <v>31</v>
      </c>
      <c r="X553" s="206"/>
      <c r="Y553" s="206">
        <f t="shared" si="47"/>
        <v>15500</v>
      </c>
      <c r="Z553" s="206">
        <f t="shared" si="48"/>
        <v>15500</v>
      </c>
    </row>
    <row r="554" spans="1:26" s="221" customFormat="1" ht="15" customHeight="1" x14ac:dyDescent="0.25">
      <c r="A554" s="244"/>
      <c r="B554" s="244"/>
      <c r="C554" s="244"/>
      <c r="D554" s="244"/>
      <c r="E554" s="244"/>
      <c r="F554" s="244"/>
      <c r="G554" s="246"/>
      <c r="H554" s="244"/>
      <c r="I554" s="244"/>
      <c r="J554" s="246"/>
      <c r="K554" s="244"/>
      <c r="L554" s="244"/>
      <c r="M554" s="244"/>
      <c r="N554" s="244"/>
      <c r="O554" s="244" t="s">
        <v>188</v>
      </c>
      <c r="P554" s="244" t="s">
        <v>515</v>
      </c>
      <c r="Q554" s="244">
        <v>250</v>
      </c>
      <c r="R554" s="219" t="s">
        <v>683</v>
      </c>
      <c r="S554" s="244"/>
      <c r="T554" s="244" t="s">
        <v>24</v>
      </c>
      <c r="U554" s="244">
        <v>100</v>
      </c>
      <c r="V554" s="243"/>
      <c r="W554" s="243">
        <v>31</v>
      </c>
      <c r="X554" s="206"/>
      <c r="Y554" s="206">
        <f t="shared" si="47"/>
        <v>7750</v>
      </c>
      <c r="Z554" s="206">
        <f t="shared" si="48"/>
        <v>7750</v>
      </c>
    </row>
    <row r="555" spans="1:26" s="94" customFormat="1" ht="15" customHeight="1" x14ac:dyDescent="0.25">
      <c r="A555" s="96">
        <v>71</v>
      </c>
      <c r="B555" s="96" t="s">
        <v>516</v>
      </c>
      <c r="C555" s="96" t="s">
        <v>62</v>
      </c>
      <c r="D555" s="96" t="s">
        <v>124</v>
      </c>
      <c r="E555" s="96" t="s">
        <v>517</v>
      </c>
      <c r="F555" s="96" t="s">
        <v>518</v>
      </c>
      <c r="G555" s="97">
        <v>2807940450088</v>
      </c>
      <c r="H555" s="96" t="s">
        <v>519</v>
      </c>
      <c r="I555" s="96" t="s">
        <v>55</v>
      </c>
      <c r="J555" s="97">
        <v>20000648271847</v>
      </c>
      <c r="K555" s="96" t="s">
        <v>266</v>
      </c>
      <c r="L555" s="96"/>
      <c r="M555" s="96" t="s">
        <v>520</v>
      </c>
      <c r="N555" s="96" t="s">
        <v>40</v>
      </c>
      <c r="O555" s="96" t="s">
        <v>188</v>
      </c>
      <c r="P555" s="96" t="s">
        <v>522</v>
      </c>
      <c r="Q555" s="96">
        <v>40</v>
      </c>
      <c r="R555" s="96" t="s">
        <v>435</v>
      </c>
      <c r="S555" s="96"/>
      <c r="T555" s="96" t="s">
        <v>24</v>
      </c>
      <c r="U555" s="96">
        <v>100</v>
      </c>
      <c r="V555" s="165">
        <v>4</v>
      </c>
      <c r="W555" s="165">
        <v>642</v>
      </c>
      <c r="X555" s="176">
        <f>SUM((V555*Q555))</f>
        <v>160</v>
      </c>
      <c r="Y555" s="176">
        <f t="shared" si="45"/>
        <v>102720</v>
      </c>
      <c r="Z555" s="177">
        <f t="shared" si="46"/>
        <v>71904</v>
      </c>
    </row>
    <row r="556" spans="1:26" s="94" customFormat="1" ht="15" customHeight="1" x14ac:dyDescent="0.25">
      <c r="A556" s="96"/>
      <c r="B556" s="96"/>
      <c r="C556" s="96"/>
      <c r="D556" s="96"/>
      <c r="E556" s="96"/>
      <c r="F556" s="96"/>
      <c r="G556" s="97"/>
      <c r="H556" s="96"/>
      <c r="I556" s="96"/>
      <c r="J556" s="97"/>
      <c r="K556" s="96"/>
      <c r="L556" s="96"/>
      <c r="M556" s="96"/>
      <c r="N556" s="96"/>
      <c r="O556" s="96" t="s">
        <v>188</v>
      </c>
      <c r="P556" s="96" t="s">
        <v>521</v>
      </c>
      <c r="Q556" s="96">
        <v>2</v>
      </c>
      <c r="R556" s="96" t="s">
        <v>247</v>
      </c>
      <c r="S556" s="96"/>
      <c r="T556" s="96" t="s">
        <v>24</v>
      </c>
      <c r="U556" s="96">
        <v>100</v>
      </c>
      <c r="V556" s="165">
        <v>12</v>
      </c>
      <c r="W556" s="179">
        <v>70</v>
      </c>
      <c r="X556" s="176">
        <f>SUM((V556*Q556))</f>
        <v>24</v>
      </c>
      <c r="Y556" s="176">
        <f t="shared" si="45"/>
        <v>1680</v>
      </c>
      <c r="Z556" s="177">
        <f t="shared" si="46"/>
        <v>1176</v>
      </c>
    </row>
    <row r="557" spans="1:26" s="221" customFormat="1" ht="15" customHeight="1" x14ac:dyDescent="0.25">
      <c r="A557" s="244">
        <v>72</v>
      </c>
      <c r="B557" s="244" t="s">
        <v>523</v>
      </c>
      <c r="C557" s="244" t="s">
        <v>58</v>
      </c>
      <c r="D557" s="244" t="s">
        <v>52</v>
      </c>
      <c r="E557" s="244" t="s">
        <v>524</v>
      </c>
      <c r="F557" s="244" t="s">
        <v>525</v>
      </c>
      <c r="G557" s="246">
        <v>1603950450142</v>
      </c>
      <c r="H557" s="244" t="s">
        <v>526</v>
      </c>
      <c r="I557" s="244" t="s">
        <v>260</v>
      </c>
      <c r="J557" s="246">
        <v>210501710133426</v>
      </c>
      <c r="K557" s="244" t="s">
        <v>56</v>
      </c>
      <c r="L557" s="244"/>
      <c r="M557" s="244" t="s">
        <v>527</v>
      </c>
      <c r="N557" s="244" t="s">
        <v>528</v>
      </c>
      <c r="O557" s="244" t="s">
        <v>220</v>
      </c>
      <c r="P557" s="244">
        <v>50</v>
      </c>
      <c r="Q557" s="244">
        <v>1800</v>
      </c>
      <c r="R557" s="244" t="s">
        <v>77</v>
      </c>
      <c r="S557" s="244"/>
      <c r="T557" s="244" t="s">
        <v>24</v>
      </c>
      <c r="U557" s="244">
        <v>100</v>
      </c>
      <c r="V557" s="243">
        <v>4000</v>
      </c>
      <c r="W557" s="227">
        <v>9</v>
      </c>
      <c r="X557" s="206">
        <f t="shared" si="44"/>
        <v>720</v>
      </c>
      <c r="Y557" s="206">
        <f t="shared" si="45"/>
        <v>6480</v>
      </c>
      <c r="Z557" s="207">
        <f t="shared" si="46"/>
        <v>4536</v>
      </c>
    </row>
    <row r="558" spans="1:26" s="221" customFormat="1" ht="15" customHeight="1" x14ac:dyDescent="0.25">
      <c r="A558" s="244"/>
      <c r="B558" s="244"/>
      <c r="C558" s="244"/>
      <c r="D558" s="244"/>
      <c r="E558" s="244"/>
      <c r="F558" s="244"/>
      <c r="G558" s="246"/>
      <c r="H558" s="244"/>
      <c r="I558" s="244"/>
      <c r="J558" s="246"/>
      <c r="K558" s="244"/>
      <c r="L558" s="244"/>
      <c r="M558" s="244"/>
      <c r="N558" s="244"/>
      <c r="O558" s="244" t="s">
        <v>188</v>
      </c>
      <c r="P558" s="244" t="s">
        <v>529</v>
      </c>
      <c r="Q558" s="244">
        <v>1750</v>
      </c>
      <c r="R558" s="244" t="s">
        <v>85</v>
      </c>
      <c r="S558" s="244"/>
      <c r="T558" s="244" t="s">
        <v>24</v>
      </c>
      <c r="U558" s="244">
        <v>60</v>
      </c>
      <c r="V558" s="234">
        <v>5000</v>
      </c>
      <c r="W558" s="227">
        <v>11</v>
      </c>
      <c r="X558" s="206">
        <f t="shared" si="44"/>
        <v>875</v>
      </c>
      <c r="Y558" s="206">
        <f t="shared" si="45"/>
        <v>9625</v>
      </c>
      <c r="Z558" s="207">
        <f t="shared" si="46"/>
        <v>6737.5</v>
      </c>
    </row>
    <row r="559" spans="1:26" s="221" customFormat="1" ht="15" customHeight="1" x14ac:dyDescent="0.25">
      <c r="A559" s="244"/>
      <c r="B559" s="244"/>
      <c r="C559" s="244"/>
      <c r="D559" s="244"/>
      <c r="E559" s="244"/>
      <c r="F559" s="244"/>
      <c r="G559" s="246"/>
      <c r="H559" s="244"/>
      <c r="I559" s="244"/>
      <c r="J559" s="246"/>
      <c r="K559" s="244"/>
      <c r="L559" s="244"/>
      <c r="M559" s="244"/>
      <c r="N559" s="244"/>
      <c r="O559" s="244" t="s">
        <v>188</v>
      </c>
      <c r="P559" s="244" t="s">
        <v>530</v>
      </c>
      <c r="Q559" s="244">
        <v>625</v>
      </c>
      <c r="R559" s="244" t="s">
        <v>22</v>
      </c>
      <c r="S559" s="244"/>
      <c r="T559" s="244" t="s">
        <v>24</v>
      </c>
      <c r="U559" s="244">
        <v>60</v>
      </c>
      <c r="V559" s="243">
        <v>25000</v>
      </c>
      <c r="W559" s="227">
        <v>79</v>
      </c>
      <c r="X559" s="206">
        <f t="shared" si="44"/>
        <v>1562.5</v>
      </c>
      <c r="Y559" s="206">
        <f t="shared" si="45"/>
        <v>123437.5</v>
      </c>
      <c r="Z559" s="207">
        <f t="shared" si="46"/>
        <v>86406.25</v>
      </c>
    </row>
    <row r="560" spans="1:26" s="221" customFormat="1" ht="15" customHeight="1" x14ac:dyDescent="0.25">
      <c r="A560" s="244"/>
      <c r="B560" s="244"/>
      <c r="C560" s="244"/>
      <c r="D560" s="244"/>
      <c r="E560" s="244"/>
      <c r="F560" s="244"/>
      <c r="G560" s="246"/>
      <c r="H560" s="244"/>
      <c r="I560" s="244"/>
      <c r="J560" s="246"/>
      <c r="K560" s="244"/>
      <c r="L560" s="244"/>
      <c r="M560" s="244"/>
      <c r="N560" s="244"/>
      <c r="O560" s="244" t="s">
        <v>188</v>
      </c>
      <c r="P560" s="244" t="s">
        <v>530</v>
      </c>
      <c r="Q560" s="244">
        <v>250</v>
      </c>
      <c r="R560" s="244" t="s">
        <v>25</v>
      </c>
      <c r="S560" s="244"/>
      <c r="T560" s="244" t="s">
        <v>24</v>
      </c>
      <c r="U560" s="244">
        <v>60</v>
      </c>
      <c r="V560" s="226">
        <v>30000</v>
      </c>
      <c r="W560" s="227">
        <v>60</v>
      </c>
      <c r="X560" s="206">
        <f t="shared" si="44"/>
        <v>750</v>
      </c>
      <c r="Y560" s="206">
        <f t="shared" si="45"/>
        <v>45000</v>
      </c>
      <c r="Z560" s="207">
        <f t="shared" si="46"/>
        <v>31500</v>
      </c>
    </row>
    <row r="561" spans="1:26" s="221" customFormat="1" ht="15" customHeight="1" x14ac:dyDescent="0.25">
      <c r="A561" s="244"/>
      <c r="B561" s="244"/>
      <c r="C561" s="244"/>
      <c r="D561" s="244"/>
      <c r="E561" s="244"/>
      <c r="F561" s="244"/>
      <c r="G561" s="246"/>
      <c r="H561" s="244"/>
      <c r="I561" s="244"/>
      <c r="J561" s="246"/>
      <c r="K561" s="244"/>
      <c r="L561" s="244"/>
      <c r="M561" s="244"/>
      <c r="N561" s="244"/>
      <c r="O561" s="244" t="s">
        <v>188</v>
      </c>
      <c r="P561" s="244" t="s">
        <v>530</v>
      </c>
      <c r="Q561" s="244">
        <v>125</v>
      </c>
      <c r="R561" s="244" t="s">
        <v>19</v>
      </c>
      <c r="S561" s="244"/>
      <c r="T561" s="244" t="s">
        <v>24</v>
      </c>
      <c r="U561" s="244">
        <v>60</v>
      </c>
      <c r="V561" s="205">
        <v>17500</v>
      </c>
      <c r="W561" s="205">
        <v>47</v>
      </c>
      <c r="X561" s="206">
        <f t="shared" si="44"/>
        <v>218.75</v>
      </c>
      <c r="Y561" s="206">
        <f t="shared" si="45"/>
        <v>10281.25</v>
      </c>
      <c r="Z561" s="207">
        <f t="shared" si="46"/>
        <v>7196.875</v>
      </c>
    </row>
    <row r="562" spans="1:26" s="221" customFormat="1" ht="15" customHeight="1" x14ac:dyDescent="0.25">
      <c r="A562" s="244"/>
      <c r="B562" s="244"/>
      <c r="C562" s="244"/>
      <c r="D562" s="244"/>
      <c r="E562" s="244"/>
      <c r="F562" s="244"/>
      <c r="G562" s="246"/>
      <c r="H562" s="244"/>
      <c r="I562" s="244"/>
      <c r="J562" s="246"/>
      <c r="K562" s="244"/>
      <c r="L562" s="244"/>
      <c r="M562" s="244"/>
      <c r="N562" s="244"/>
      <c r="O562" s="244" t="s">
        <v>188</v>
      </c>
      <c r="P562" s="244" t="s">
        <v>530</v>
      </c>
      <c r="Q562" s="244">
        <v>1000</v>
      </c>
      <c r="R562" s="244" t="s">
        <v>48</v>
      </c>
      <c r="S562" s="244"/>
      <c r="T562" s="244" t="s">
        <v>24</v>
      </c>
      <c r="U562" s="244">
        <v>100</v>
      </c>
      <c r="V562" s="205"/>
      <c r="W562" s="205">
        <v>11</v>
      </c>
      <c r="X562" s="206"/>
      <c r="Y562" s="206">
        <f>SUM(Q562*W562)</f>
        <v>11000</v>
      </c>
      <c r="Z562" s="206">
        <f>SUM(Q562*W562)</f>
        <v>11000</v>
      </c>
    </row>
    <row r="563" spans="1:26" s="94" customFormat="1" ht="15" customHeight="1" x14ac:dyDescent="0.25">
      <c r="A563" s="96">
        <v>73</v>
      </c>
      <c r="B563" s="96" t="s">
        <v>531</v>
      </c>
      <c r="C563" s="96" t="s">
        <v>39</v>
      </c>
      <c r="D563" s="96" t="s">
        <v>151</v>
      </c>
      <c r="E563" s="96" t="s">
        <v>510</v>
      </c>
      <c r="F563" s="96" t="s">
        <v>358</v>
      </c>
      <c r="G563" s="97">
        <v>711969450082</v>
      </c>
      <c r="H563" s="96" t="s">
        <v>532</v>
      </c>
      <c r="I563" s="96" t="s">
        <v>55</v>
      </c>
      <c r="J563" s="97" t="s">
        <v>533</v>
      </c>
      <c r="K563" s="96" t="s">
        <v>130</v>
      </c>
      <c r="L563" s="96"/>
      <c r="M563" s="96" t="s">
        <v>534</v>
      </c>
      <c r="N563" s="96" t="s">
        <v>324</v>
      </c>
      <c r="O563" s="96" t="s">
        <v>188</v>
      </c>
      <c r="P563" s="96">
        <v>1340</v>
      </c>
      <c r="Q563" s="96">
        <v>150</v>
      </c>
      <c r="R563" s="96" t="s">
        <v>22</v>
      </c>
      <c r="S563" s="96"/>
      <c r="T563" s="96" t="s">
        <v>24</v>
      </c>
      <c r="U563" s="96">
        <v>60</v>
      </c>
      <c r="V563" s="165">
        <v>25000</v>
      </c>
      <c r="W563" s="179">
        <v>79</v>
      </c>
      <c r="X563" s="176">
        <f t="shared" si="44"/>
        <v>375</v>
      </c>
      <c r="Y563" s="176">
        <f t="shared" si="45"/>
        <v>29625</v>
      </c>
      <c r="Z563" s="177">
        <f t="shared" si="46"/>
        <v>20737.5</v>
      </c>
    </row>
    <row r="564" spans="1:26" s="94" customFormat="1" ht="15" customHeight="1" x14ac:dyDescent="0.25">
      <c r="A564" s="96"/>
      <c r="B564" s="96"/>
      <c r="C564" s="96"/>
      <c r="D564" s="96"/>
      <c r="E564" s="96"/>
      <c r="F564" s="96"/>
      <c r="G564" s="97"/>
      <c r="H564" s="96"/>
      <c r="I564" s="96"/>
      <c r="J564" s="97"/>
      <c r="K564" s="96"/>
      <c r="L564" s="96"/>
      <c r="M564" s="96"/>
      <c r="N564" s="96"/>
      <c r="O564" s="96" t="s">
        <v>188</v>
      </c>
      <c r="P564" s="96">
        <v>1340</v>
      </c>
      <c r="Q564" s="96">
        <v>150</v>
      </c>
      <c r="R564" s="96" t="s">
        <v>25</v>
      </c>
      <c r="S564" s="96"/>
      <c r="T564" s="96" t="s">
        <v>24</v>
      </c>
      <c r="U564" s="96">
        <v>60</v>
      </c>
      <c r="V564" s="170">
        <v>30000</v>
      </c>
      <c r="W564" s="179">
        <v>60</v>
      </c>
      <c r="X564" s="176">
        <f t="shared" si="44"/>
        <v>450</v>
      </c>
      <c r="Y564" s="176">
        <f t="shared" si="45"/>
        <v>27000</v>
      </c>
      <c r="Z564" s="177">
        <f t="shared" si="46"/>
        <v>18900</v>
      </c>
    </row>
    <row r="565" spans="1:26" s="94" customFormat="1" ht="15" customHeight="1" x14ac:dyDescent="0.25">
      <c r="A565" s="96"/>
      <c r="B565" s="96"/>
      <c r="C565" s="96"/>
      <c r="D565" s="96"/>
      <c r="E565" s="96"/>
      <c r="F565" s="96"/>
      <c r="G565" s="97"/>
      <c r="H565" s="96"/>
      <c r="I565" s="96"/>
      <c r="J565" s="97"/>
      <c r="K565" s="96"/>
      <c r="L565" s="96"/>
      <c r="M565" s="96"/>
      <c r="N565" s="96"/>
      <c r="O565" s="96" t="s">
        <v>188</v>
      </c>
      <c r="P565" s="96">
        <v>1340</v>
      </c>
      <c r="Q565" s="96">
        <v>450</v>
      </c>
      <c r="R565" s="96" t="s">
        <v>367</v>
      </c>
      <c r="S565" s="96"/>
      <c r="T565" s="96" t="s">
        <v>24</v>
      </c>
      <c r="U565" s="96">
        <v>100</v>
      </c>
      <c r="V565" s="165">
        <v>20000</v>
      </c>
      <c r="W565" s="165">
        <v>22</v>
      </c>
      <c r="X565" s="176">
        <f t="shared" si="44"/>
        <v>900</v>
      </c>
      <c r="Y565" s="176">
        <f t="shared" si="45"/>
        <v>19800</v>
      </c>
      <c r="Z565" s="177">
        <f t="shared" si="46"/>
        <v>13860</v>
      </c>
    </row>
    <row r="566" spans="1:26" s="94" customFormat="1" ht="15" customHeight="1" x14ac:dyDescent="0.25">
      <c r="A566" s="96"/>
      <c r="B566" s="96"/>
      <c r="C566" s="96"/>
      <c r="D566" s="96"/>
      <c r="E566" s="96"/>
      <c r="F566" s="96"/>
      <c r="G566" s="97"/>
      <c r="H566" s="96"/>
      <c r="I566" s="96"/>
      <c r="J566" s="97"/>
      <c r="K566" s="96"/>
      <c r="L566" s="96"/>
      <c r="M566" s="96"/>
      <c r="N566" s="96"/>
      <c r="O566" s="96" t="s">
        <v>188</v>
      </c>
      <c r="P566" s="96">
        <v>1340</v>
      </c>
      <c r="Q566" s="96">
        <v>200</v>
      </c>
      <c r="R566" s="96" t="s">
        <v>341</v>
      </c>
      <c r="S566" s="96"/>
      <c r="T566" s="96" t="s">
        <v>24</v>
      </c>
      <c r="U566" s="96">
        <v>100</v>
      </c>
      <c r="V566" s="165">
        <v>1000</v>
      </c>
      <c r="W566" s="165">
        <v>198</v>
      </c>
      <c r="X566" s="176">
        <f t="shared" si="44"/>
        <v>20</v>
      </c>
      <c r="Y566" s="176">
        <f t="shared" si="45"/>
        <v>3960</v>
      </c>
      <c r="Z566" s="177">
        <f t="shared" si="46"/>
        <v>2772</v>
      </c>
    </row>
    <row r="567" spans="1:26" s="94" customFormat="1" ht="15" customHeight="1" x14ac:dyDescent="0.25">
      <c r="A567" s="96"/>
      <c r="B567" s="96"/>
      <c r="C567" s="96"/>
      <c r="D567" s="96"/>
      <c r="E567" s="96"/>
      <c r="F567" s="96"/>
      <c r="G567" s="97"/>
      <c r="H567" s="96"/>
      <c r="I567" s="96"/>
      <c r="J567" s="97"/>
      <c r="K567" s="96"/>
      <c r="L567" s="96"/>
      <c r="M567" s="96"/>
      <c r="N567" s="96"/>
      <c r="O567" s="96" t="s">
        <v>188</v>
      </c>
      <c r="P567" s="96">
        <v>1340</v>
      </c>
      <c r="Q567" s="96">
        <v>300</v>
      </c>
      <c r="R567" s="124" t="s">
        <v>683</v>
      </c>
      <c r="S567" s="96"/>
      <c r="T567" s="96" t="s">
        <v>24</v>
      </c>
      <c r="U567" s="96">
        <v>100</v>
      </c>
      <c r="V567" s="165"/>
      <c r="W567" s="165">
        <v>31</v>
      </c>
      <c r="X567" s="176"/>
      <c r="Y567" s="176">
        <f>SUM(Q567*W567)</f>
        <v>9300</v>
      </c>
      <c r="Z567" s="176">
        <f>SUM(Q567*W567)</f>
        <v>9300</v>
      </c>
    </row>
    <row r="568" spans="1:26" s="221" customFormat="1" ht="15" customHeight="1" x14ac:dyDescent="0.25">
      <c r="A568" s="244">
        <v>74</v>
      </c>
      <c r="B568" s="244" t="s">
        <v>535</v>
      </c>
      <c r="C568" s="244" t="s">
        <v>39</v>
      </c>
      <c r="D568" s="244" t="s">
        <v>164</v>
      </c>
      <c r="E568" s="244" t="s">
        <v>536</v>
      </c>
      <c r="F568" s="244" t="s">
        <v>422</v>
      </c>
      <c r="G568" s="246">
        <v>2202976450026</v>
      </c>
      <c r="H568" s="244" t="s">
        <v>423</v>
      </c>
      <c r="I568" s="244" t="s">
        <v>55</v>
      </c>
      <c r="J568" s="246" t="s">
        <v>537</v>
      </c>
      <c r="K568" s="244" t="s">
        <v>130</v>
      </c>
      <c r="L568" s="244"/>
      <c r="M568" s="244" t="s">
        <v>538</v>
      </c>
      <c r="N568" s="244" t="s">
        <v>501</v>
      </c>
      <c r="O568" s="244" t="s">
        <v>374</v>
      </c>
      <c r="P568" s="244">
        <v>2560</v>
      </c>
      <c r="Q568" s="244">
        <v>1883</v>
      </c>
      <c r="R568" s="244" t="s">
        <v>22</v>
      </c>
      <c r="S568" s="244"/>
      <c r="T568" s="244" t="s">
        <v>24</v>
      </c>
      <c r="U568" s="244">
        <v>100</v>
      </c>
      <c r="V568" s="243">
        <v>25000</v>
      </c>
      <c r="W568" s="227">
        <v>79</v>
      </c>
      <c r="X568" s="206">
        <f t="shared" si="44"/>
        <v>4707.5</v>
      </c>
      <c r="Y568" s="206">
        <f t="shared" si="45"/>
        <v>371892.5</v>
      </c>
      <c r="Z568" s="207">
        <f t="shared" si="46"/>
        <v>260324.75</v>
      </c>
    </row>
    <row r="569" spans="1:26" s="221" customFormat="1" ht="15" customHeight="1" x14ac:dyDescent="0.25">
      <c r="A569" s="244"/>
      <c r="B569" s="244"/>
      <c r="C569" s="244"/>
      <c r="D569" s="244"/>
      <c r="E569" s="244"/>
      <c r="F569" s="244"/>
      <c r="G569" s="246"/>
      <c r="H569" s="244"/>
      <c r="I569" s="244"/>
      <c r="J569" s="246"/>
      <c r="K569" s="244"/>
      <c r="L569" s="244"/>
      <c r="M569" s="244"/>
      <c r="N569" s="244"/>
      <c r="O569" s="244" t="s">
        <v>374</v>
      </c>
      <c r="P569" s="244">
        <v>2561</v>
      </c>
      <c r="Q569" s="244">
        <v>3179</v>
      </c>
      <c r="R569" s="244" t="s">
        <v>26</v>
      </c>
      <c r="S569" s="244"/>
      <c r="T569" s="244" t="s">
        <v>24</v>
      </c>
      <c r="U569" s="244">
        <v>100</v>
      </c>
      <c r="V569" s="234">
        <v>23500</v>
      </c>
      <c r="W569" s="227">
        <v>19</v>
      </c>
      <c r="X569" s="206">
        <f t="shared" si="44"/>
        <v>7470.65</v>
      </c>
      <c r="Y569" s="206">
        <f t="shared" si="45"/>
        <v>141942.35</v>
      </c>
      <c r="Z569" s="207">
        <f t="shared" si="46"/>
        <v>99359.645000000004</v>
      </c>
    </row>
    <row r="570" spans="1:26" s="221" customFormat="1" ht="15" customHeight="1" x14ac:dyDescent="0.25">
      <c r="A570" s="244"/>
      <c r="B570" s="244"/>
      <c r="C570" s="244"/>
      <c r="D570" s="244"/>
      <c r="E570" s="244"/>
      <c r="F570" s="244"/>
      <c r="G570" s="246"/>
      <c r="H570" s="244"/>
      <c r="I570" s="244"/>
      <c r="J570" s="246"/>
      <c r="K570" s="244"/>
      <c r="L570" s="244"/>
      <c r="M570" s="244"/>
      <c r="N570" s="244"/>
      <c r="O570" s="244" t="s">
        <v>374</v>
      </c>
      <c r="P570" s="244">
        <v>2561</v>
      </c>
      <c r="Q570" s="244">
        <v>3179</v>
      </c>
      <c r="R570" s="244" t="s">
        <v>48</v>
      </c>
      <c r="S570" s="244"/>
      <c r="T570" s="244" t="s">
        <v>24</v>
      </c>
      <c r="U570" s="244">
        <v>100</v>
      </c>
      <c r="V570" s="205"/>
      <c r="W570" s="205">
        <v>11</v>
      </c>
      <c r="X570" s="206"/>
      <c r="Y570" s="206">
        <f>SUM(Q570*W570)</f>
        <v>34969</v>
      </c>
      <c r="Z570" s="206">
        <f>SUM(Q570*W570)</f>
        <v>34969</v>
      </c>
    </row>
    <row r="571" spans="1:26" s="221" customFormat="1" ht="15" customHeight="1" x14ac:dyDescent="0.25">
      <c r="A571" s="244"/>
      <c r="B571" s="244"/>
      <c r="C571" s="244"/>
      <c r="D571" s="244"/>
      <c r="E571" s="244"/>
      <c r="F571" s="244"/>
      <c r="G571" s="246"/>
      <c r="H571" s="244"/>
      <c r="I571" s="244"/>
      <c r="J571" s="246"/>
      <c r="K571" s="244"/>
      <c r="L571" s="244"/>
      <c r="M571" s="244"/>
      <c r="N571" s="244"/>
      <c r="O571" s="244" t="s">
        <v>374</v>
      </c>
      <c r="P571" s="244">
        <v>2563</v>
      </c>
      <c r="Q571" s="244">
        <v>4498</v>
      </c>
      <c r="R571" s="244" t="s">
        <v>26</v>
      </c>
      <c r="S571" s="244"/>
      <c r="T571" s="244" t="s">
        <v>24</v>
      </c>
      <c r="U571" s="244">
        <v>100</v>
      </c>
      <c r="V571" s="234">
        <v>23500</v>
      </c>
      <c r="W571" s="227">
        <v>19</v>
      </c>
      <c r="X571" s="206">
        <f t="shared" si="44"/>
        <v>10570.3</v>
      </c>
      <c r="Y571" s="206">
        <f t="shared" si="45"/>
        <v>200835.69999999998</v>
      </c>
      <c r="Z571" s="207">
        <f t="shared" si="46"/>
        <v>140584.99</v>
      </c>
    </row>
    <row r="572" spans="1:26" s="221" customFormat="1" ht="15" customHeight="1" x14ac:dyDescent="0.25">
      <c r="A572" s="244"/>
      <c r="B572" s="244"/>
      <c r="C572" s="244"/>
      <c r="D572" s="244"/>
      <c r="E572" s="244"/>
      <c r="F572" s="244"/>
      <c r="G572" s="246"/>
      <c r="H572" s="244"/>
      <c r="I572" s="244"/>
      <c r="J572" s="246"/>
      <c r="K572" s="244"/>
      <c r="L572" s="244"/>
      <c r="M572" s="244"/>
      <c r="N572" s="244"/>
      <c r="O572" s="244" t="s">
        <v>374</v>
      </c>
      <c r="P572" s="244">
        <v>2563</v>
      </c>
      <c r="Q572" s="244">
        <v>4498</v>
      </c>
      <c r="R572" s="244" t="s">
        <v>48</v>
      </c>
      <c r="S572" s="244"/>
      <c r="T572" s="244" t="s">
        <v>24</v>
      </c>
      <c r="U572" s="244">
        <v>100</v>
      </c>
      <c r="V572" s="205"/>
      <c r="W572" s="205">
        <v>11</v>
      </c>
      <c r="X572" s="206"/>
      <c r="Y572" s="206">
        <f>SUM(Q572*W572)</f>
        <v>49478</v>
      </c>
      <c r="Z572" s="206">
        <f>SUM(Q572*W572)</f>
        <v>49478</v>
      </c>
    </row>
    <row r="573" spans="1:26" s="221" customFormat="1" ht="15" customHeight="1" x14ac:dyDescent="0.25">
      <c r="A573" s="244"/>
      <c r="B573" s="244"/>
      <c r="C573" s="244"/>
      <c r="D573" s="244"/>
      <c r="E573" s="244"/>
      <c r="F573" s="244"/>
      <c r="G573" s="246"/>
      <c r="H573" s="244"/>
      <c r="I573" s="244"/>
      <c r="J573" s="246"/>
      <c r="K573" s="244"/>
      <c r="L573" s="244"/>
      <c r="M573" s="244"/>
      <c r="N573" s="244"/>
      <c r="O573" s="244" t="s">
        <v>374</v>
      </c>
      <c r="P573" s="244">
        <v>2874</v>
      </c>
      <c r="Q573" s="244">
        <v>300</v>
      </c>
      <c r="R573" s="244" t="s">
        <v>26</v>
      </c>
      <c r="S573" s="244"/>
      <c r="T573" s="244" t="s">
        <v>24</v>
      </c>
      <c r="U573" s="244">
        <v>100</v>
      </c>
      <c r="V573" s="234">
        <v>23500</v>
      </c>
      <c r="W573" s="227">
        <v>19</v>
      </c>
      <c r="X573" s="206">
        <f t="shared" si="44"/>
        <v>705</v>
      </c>
      <c r="Y573" s="206">
        <f t="shared" si="45"/>
        <v>13395</v>
      </c>
      <c r="Z573" s="207">
        <f t="shared" si="46"/>
        <v>9376.5</v>
      </c>
    </row>
    <row r="574" spans="1:26" s="221" customFormat="1" ht="15" customHeight="1" x14ac:dyDescent="0.25">
      <c r="A574" s="244"/>
      <c r="B574" s="244"/>
      <c r="C574" s="244"/>
      <c r="D574" s="244"/>
      <c r="E574" s="244"/>
      <c r="F574" s="244"/>
      <c r="G574" s="246"/>
      <c r="H574" s="244"/>
      <c r="I574" s="244"/>
      <c r="J574" s="246"/>
      <c r="K574" s="244"/>
      <c r="L574" s="244"/>
      <c r="M574" s="244"/>
      <c r="N574" s="244"/>
      <c r="O574" s="244" t="s">
        <v>374</v>
      </c>
      <c r="P574" s="244">
        <v>2874</v>
      </c>
      <c r="Q574" s="244">
        <v>300</v>
      </c>
      <c r="R574" s="244" t="s">
        <v>48</v>
      </c>
      <c r="S574" s="244"/>
      <c r="T574" s="244" t="s">
        <v>24</v>
      </c>
      <c r="U574" s="244">
        <v>100</v>
      </c>
      <c r="V574" s="205"/>
      <c r="W574" s="205">
        <v>11</v>
      </c>
      <c r="X574" s="206"/>
      <c r="Y574" s="206">
        <f>SUM(Q574*W574)</f>
        <v>3300</v>
      </c>
      <c r="Z574" s="206">
        <f>SUM(Q574*W574)</f>
        <v>3300</v>
      </c>
    </row>
    <row r="575" spans="1:26" s="221" customFormat="1" ht="15" customHeight="1" x14ac:dyDescent="0.25">
      <c r="A575" s="244"/>
      <c r="B575" s="244"/>
      <c r="C575" s="244"/>
      <c r="D575" s="244"/>
      <c r="E575" s="244"/>
      <c r="F575" s="244"/>
      <c r="G575" s="246"/>
      <c r="H575" s="244"/>
      <c r="I575" s="244"/>
      <c r="J575" s="246"/>
      <c r="K575" s="244"/>
      <c r="L575" s="244"/>
      <c r="M575" s="244"/>
      <c r="N575" s="244"/>
      <c r="O575" s="244" t="s">
        <v>374</v>
      </c>
      <c r="P575" s="244">
        <v>2560</v>
      </c>
      <c r="Q575" s="244">
        <v>200</v>
      </c>
      <c r="R575" s="244" t="s">
        <v>26</v>
      </c>
      <c r="S575" s="244"/>
      <c r="T575" s="244" t="s">
        <v>24</v>
      </c>
      <c r="U575" s="244">
        <v>100</v>
      </c>
      <c r="V575" s="234">
        <v>23500</v>
      </c>
      <c r="W575" s="227">
        <v>19</v>
      </c>
      <c r="X575" s="206">
        <f t="shared" si="44"/>
        <v>470</v>
      </c>
      <c r="Y575" s="206">
        <f t="shared" si="45"/>
        <v>8930</v>
      </c>
      <c r="Z575" s="207">
        <f t="shared" si="46"/>
        <v>6251</v>
      </c>
    </row>
    <row r="576" spans="1:26" s="221" customFormat="1" ht="15" customHeight="1" x14ac:dyDescent="0.25">
      <c r="A576" s="244"/>
      <c r="B576" s="244"/>
      <c r="C576" s="244"/>
      <c r="D576" s="244"/>
      <c r="E576" s="244"/>
      <c r="F576" s="244"/>
      <c r="G576" s="246"/>
      <c r="H576" s="244"/>
      <c r="I576" s="244"/>
      <c r="J576" s="246"/>
      <c r="K576" s="244"/>
      <c r="L576" s="244"/>
      <c r="M576" s="244"/>
      <c r="N576" s="244"/>
      <c r="O576" s="244" t="s">
        <v>374</v>
      </c>
      <c r="P576" s="244">
        <v>2560</v>
      </c>
      <c r="Q576" s="244">
        <v>200</v>
      </c>
      <c r="R576" s="244" t="s">
        <v>48</v>
      </c>
      <c r="S576" s="244"/>
      <c r="T576" s="244" t="s">
        <v>24</v>
      </c>
      <c r="U576" s="244">
        <v>100</v>
      </c>
      <c r="V576" s="205"/>
      <c r="W576" s="205">
        <v>11</v>
      </c>
      <c r="X576" s="206"/>
      <c r="Y576" s="206">
        <f>SUM(Q576*W576)</f>
        <v>2200</v>
      </c>
      <c r="Z576" s="206">
        <f>SUM(Q576*W576)</f>
        <v>2200</v>
      </c>
    </row>
    <row r="577" spans="1:26" s="221" customFormat="1" ht="15" customHeight="1" x14ac:dyDescent="0.25">
      <c r="A577" s="244"/>
      <c r="B577" s="244"/>
      <c r="C577" s="244"/>
      <c r="D577" s="244"/>
      <c r="E577" s="244"/>
      <c r="F577" s="244"/>
      <c r="G577" s="246"/>
      <c r="H577" s="244"/>
      <c r="I577" s="244"/>
      <c r="J577" s="246"/>
      <c r="K577" s="244"/>
      <c r="L577" s="244"/>
      <c r="M577" s="244"/>
      <c r="N577" s="244"/>
      <c r="O577" s="244" t="s">
        <v>374</v>
      </c>
      <c r="P577" s="244">
        <v>2560</v>
      </c>
      <c r="Q577" s="244">
        <v>200</v>
      </c>
      <c r="R577" s="219" t="s">
        <v>683</v>
      </c>
      <c r="S577" s="244"/>
      <c r="T577" s="244" t="s">
        <v>24</v>
      </c>
      <c r="U577" s="244">
        <v>100</v>
      </c>
      <c r="V577" s="243"/>
      <c r="W577" s="243">
        <v>31</v>
      </c>
      <c r="X577" s="206"/>
      <c r="Y577" s="206">
        <f t="shared" ref="Y577:Y578" si="49">SUM(Q577*W577)</f>
        <v>6200</v>
      </c>
      <c r="Z577" s="206">
        <f t="shared" ref="Z577:Z578" si="50">SUM(Q577*W577)</f>
        <v>6200</v>
      </c>
    </row>
    <row r="578" spans="1:26" s="221" customFormat="1" ht="15" customHeight="1" x14ac:dyDescent="0.25">
      <c r="A578" s="244"/>
      <c r="B578" s="244"/>
      <c r="C578" s="244"/>
      <c r="D578" s="244"/>
      <c r="E578" s="244"/>
      <c r="F578" s="244"/>
      <c r="G578" s="246"/>
      <c r="H578" s="244"/>
      <c r="I578" s="244"/>
      <c r="J578" s="246"/>
      <c r="K578" s="244"/>
      <c r="L578" s="244"/>
      <c r="M578" s="244"/>
      <c r="N578" s="244"/>
      <c r="O578" s="244" t="s">
        <v>374</v>
      </c>
      <c r="P578" s="244">
        <v>2874</v>
      </c>
      <c r="Q578" s="244">
        <v>2125</v>
      </c>
      <c r="R578" s="219" t="s">
        <v>683</v>
      </c>
      <c r="S578" s="244"/>
      <c r="T578" s="244" t="s">
        <v>24</v>
      </c>
      <c r="U578" s="244">
        <v>100</v>
      </c>
      <c r="V578" s="243"/>
      <c r="W578" s="243">
        <v>31</v>
      </c>
      <c r="X578" s="206"/>
      <c r="Y578" s="206">
        <f t="shared" si="49"/>
        <v>65875</v>
      </c>
      <c r="Z578" s="206">
        <f t="shared" si="50"/>
        <v>65875</v>
      </c>
    </row>
    <row r="579" spans="1:26" s="94" customFormat="1" ht="15" customHeight="1" x14ac:dyDescent="0.25">
      <c r="A579" s="96">
        <v>75</v>
      </c>
      <c r="B579" s="96" t="s">
        <v>539</v>
      </c>
      <c r="C579" s="96" t="s">
        <v>51</v>
      </c>
      <c r="D579" s="96" t="s">
        <v>164</v>
      </c>
      <c r="E579" s="96" t="s">
        <v>497</v>
      </c>
      <c r="F579" s="96" t="s">
        <v>540</v>
      </c>
      <c r="G579" s="97">
        <v>309965450131</v>
      </c>
      <c r="H579" s="96" t="s">
        <v>541</v>
      </c>
      <c r="I579" s="96" t="s">
        <v>44</v>
      </c>
      <c r="J579" s="97">
        <v>300007114286362</v>
      </c>
      <c r="K579" s="96" t="s">
        <v>45</v>
      </c>
      <c r="L579" s="96"/>
      <c r="M579" s="96" t="s">
        <v>542</v>
      </c>
      <c r="N579" s="96" t="s">
        <v>373</v>
      </c>
      <c r="O579" s="96" t="s">
        <v>543</v>
      </c>
      <c r="P579" s="96">
        <v>2527</v>
      </c>
      <c r="Q579" s="96">
        <v>852</v>
      </c>
      <c r="R579" s="96" t="s">
        <v>1459</v>
      </c>
      <c r="S579" s="96"/>
      <c r="T579" s="96" t="s">
        <v>24</v>
      </c>
      <c r="U579" s="96">
        <v>100</v>
      </c>
      <c r="V579" s="165">
        <v>2</v>
      </c>
      <c r="W579" s="165">
        <v>21</v>
      </c>
      <c r="X579" s="176">
        <f t="shared" ref="X579:X580" si="51">SUM((V579*Q579))</f>
        <v>1704</v>
      </c>
      <c r="Y579" s="176">
        <f t="shared" ref="Y579:Y639" si="52">SUM(X579*W579)</f>
        <v>35784</v>
      </c>
      <c r="Z579" s="177">
        <f t="shared" ref="Z579:Z639" si="53">SUM(Y579*70)/100</f>
        <v>25048.799999999999</v>
      </c>
    </row>
    <row r="580" spans="1:26" s="94" customFormat="1" ht="15" customHeight="1" x14ac:dyDescent="0.25">
      <c r="A580" s="96"/>
      <c r="B580" s="96"/>
      <c r="C580" s="96"/>
      <c r="D580" s="96"/>
      <c r="E580" s="96"/>
      <c r="F580" s="96"/>
      <c r="G580" s="97"/>
      <c r="H580" s="96"/>
      <c r="I580" s="96"/>
      <c r="J580" s="97"/>
      <c r="K580" s="96"/>
      <c r="L580" s="96"/>
      <c r="M580" s="96"/>
      <c r="N580" s="96"/>
      <c r="O580" s="96" t="s">
        <v>543</v>
      </c>
      <c r="P580" s="96">
        <v>2528</v>
      </c>
      <c r="Q580" s="96">
        <v>800</v>
      </c>
      <c r="R580" s="96" t="s">
        <v>1459</v>
      </c>
      <c r="S580" s="96"/>
      <c r="T580" s="96" t="s">
        <v>24</v>
      </c>
      <c r="U580" s="96">
        <v>100</v>
      </c>
      <c r="V580" s="165">
        <v>2</v>
      </c>
      <c r="W580" s="165">
        <v>21</v>
      </c>
      <c r="X580" s="176">
        <f t="shared" si="51"/>
        <v>1600</v>
      </c>
      <c r="Y580" s="176">
        <f t="shared" si="52"/>
        <v>33600</v>
      </c>
      <c r="Z580" s="177">
        <f t="shared" si="53"/>
        <v>23520</v>
      </c>
    </row>
    <row r="581" spans="1:26" s="94" customFormat="1" ht="15" customHeight="1" x14ac:dyDescent="0.25">
      <c r="A581" s="96"/>
      <c r="B581" s="96"/>
      <c r="C581" s="96"/>
      <c r="D581" s="96"/>
      <c r="E581" s="96"/>
      <c r="F581" s="96"/>
      <c r="G581" s="97"/>
      <c r="H581" s="96"/>
      <c r="I581" s="96"/>
      <c r="J581" s="97"/>
      <c r="K581" s="96"/>
      <c r="L581" s="96"/>
      <c r="M581" s="96"/>
      <c r="N581" s="96"/>
      <c r="O581" s="96" t="s">
        <v>543</v>
      </c>
      <c r="P581" s="96">
        <v>2528</v>
      </c>
      <c r="Q581" s="96">
        <v>333</v>
      </c>
      <c r="R581" s="96" t="s">
        <v>85</v>
      </c>
      <c r="S581" s="96"/>
      <c r="T581" s="96" t="s">
        <v>24</v>
      </c>
      <c r="U581" s="96">
        <v>60</v>
      </c>
      <c r="V581" s="178">
        <v>5000</v>
      </c>
      <c r="W581" s="179">
        <v>11</v>
      </c>
      <c r="X581" s="176">
        <f t="shared" ref="X581:X639" si="54">SUM((V581*Q581)/10000)</f>
        <v>166.5</v>
      </c>
      <c r="Y581" s="176">
        <f t="shared" si="52"/>
        <v>1831.5</v>
      </c>
      <c r="Z581" s="177">
        <f t="shared" si="53"/>
        <v>1282.05</v>
      </c>
    </row>
    <row r="582" spans="1:26" s="221" customFormat="1" ht="15" customHeight="1" x14ac:dyDescent="0.25">
      <c r="A582" s="244">
        <v>76</v>
      </c>
      <c r="B582" s="244" t="s">
        <v>544</v>
      </c>
      <c r="C582" s="244" t="s">
        <v>51</v>
      </c>
      <c r="D582" s="244" t="s">
        <v>164</v>
      </c>
      <c r="E582" s="244" t="s">
        <v>545</v>
      </c>
      <c r="F582" s="244" t="s">
        <v>546</v>
      </c>
      <c r="G582" s="246">
        <v>2206952460039</v>
      </c>
      <c r="H582" s="244" t="s">
        <v>547</v>
      </c>
      <c r="I582" s="244" t="s">
        <v>55</v>
      </c>
      <c r="J582" s="246">
        <v>200002252641274</v>
      </c>
      <c r="K582" s="244" t="s">
        <v>266</v>
      </c>
      <c r="L582" s="244"/>
      <c r="M582" s="244" t="s">
        <v>548</v>
      </c>
      <c r="N582" s="244" t="s">
        <v>549</v>
      </c>
      <c r="O582" s="244" t="s">
        <v>188</v>
      </c>
      <c r="P582" s="244" t="s">
        <v>550</v>
      </c>
      <c r="Q582" s="244">
        <v>150</v>
      </c>
      <c r="R582" s="219" t="s">
        <v>683</v>
      </c>
      <c r="S582" s="244"/>
      <c r="T582" s="244" t="s">
        <v>24</v>
      </c>
      <c r="U582" s="244">
        <v>100</v>
      </c>
      <c r="V582" s="243"/>
      <c r="W582" s="243">
        <v>31</v>
      </c>
      <c r="X582" s="206"/>
      <c r="Y582" s="206">
        <f>SUM(Q582*W582)</f>
        <v>4650</v>
      </c>
      <c r="Z582" s="206">
        <f>SUM(Q582*W582)</f>
        <v>4650</v>
      </c>
    </row>
    <row r="583" spans="1:26" s="94" customFormat="1" ht="15" customHeight="1" x14ac:dyDescent="0.25">
      <c r="A583" s="96">
        <v>77</v>
      </c>
      <c r="B583" s="96" t="s">
        <v>551</v>
      </c>
      <c r="C583" s="96" t="s">
        <v>58</v>
      </c>
      <c r="D583" s="96" t="s">
        <v>324</v>
      </c>
      <c r="E583" s="96" t="s">
        <v>654</v>
      </c>
      <c r="F583" s="96" t="s">
        <v>552</v>
      </c>
      <c r="G583" s="97">
        <v>2903959450029</v>
      </c>
      <c r="H583" s="96" t="s">
        <v>553</v>
      </c>
      <c r="I583" s="96" t="s">
        <v>55</v>
      </c>
      <c r="J583" s="97">
        <v>200001127455921</v>
      </c>
      <c r="K583" s="96" t="s">
        <v>554</v>
      </c>
      <c r="L583" s="96"/>
      <c r="M583" s="96" t="s">
        <v>555</v>
      </c>
      <c r="N583" s="96" t="s">
        <v>58</v>
      </c>
      <c r="O583" s="96" t="s">
        <v>188</v>
      </c>
      <c r="P583" s="96">
        <v>2965</v>
      </c>
      <c r="Q583" s="96">
        <v>375</v>
      </c>
      <c r="R583" s="96" t="s">
        <v>22</v>
      </c>
      <c r="S583" s="96"/>
      <c r="T583" s="96" t="s">
        <v>24</v>
      </c>
      <c r="U583" s="96">
        <v>60</v>
      </c>
      <c r="V583" s="165">
        <v>25000</v>
      </c>
      <c r="W583" s="179">
        <v>79</v>
      </c>
      <c r="X583" s="176">
        <f t="shared" si="54"/>
        <v>937.5</v>
      </c>
      <c r="Y583" s="176">
        <f t="shared" si="52"/>
        <v>74062.5</v>
      </c>
      <c r="Z583" s="177">
        <f t="shared" si="53"/>
        <v>51843.75</v>
      </c>
    </row>
    <row r="584" spans="1:26" s="94" customFormat="1" ht="15" customHeight="1" x14ac:dyDescent="0.25">
      <c r="A584" s="96"/>
      <c r="B584" s="96"/>
      <c r="C584" s="96"/>
      <c r="D584" s="96"/>
      <c r="E584" s="96"/>
      <c r="F584" s="96"/>
      <c r="G584" s="97"/>
      <c r="H584" s="96"/>
      <c r="I584" s="96"/>
      <c r="J584" s="97"/>
      <c r="K584" s="96"/>
      <c r="L584" s="96"/>
      <c r="M584" s="96"/>
      <c r="N584" s="96"/>
      <c r="O584" s="96" t="s">
        <v>188</v>
      </c>
      <c r="P584" s="96">
        <v>2965</v>
      </c>
      <c r="Q584" s="96">
        <v>375</v>
      </c>
      <c r="R584" s="124" t="s">
        <v>683</v>
      </c>
      <c r="S584" s="96"/>
      <c r="T584" s="96" t="s">
        <v>24</v>
      </c>
      <c r="U584" s="96">
        <v>100</v>
      </c>
      <c r="V584" s="165"/>
      <c r="W584" s="165">
        <v>31</v>
      </c>
      <c r="X584" s="176"/>
      <c r="Y584" s="176">
        <f>SUM(Q584*W584)</f>
        <v>11625</v>
      </c>
      <c r="Z584" s="176">
        <f>SUM(Q584*W584)</f>
        <v>11625</v>
      </c>
    </row>
    <row r="585" spans="1:26" s="94" customFormat="1" ht="15" customHeight="1" x14ac:dyDescent="0.25">
      <c r="A585" s="96"/>
      <c r="B585" s="96"/>
      <c r="C585" s="96"/>
      <c r="D585" s="96"/>
      <c r="E585" s="96"/>
      <c r="F585" s="96"/>
      <c r="G585" s="97"/>
      <c r="H585" s="96"/>
      <c r="I585" s="96"/>
      <c r="J585" s="97"/>
      <c r="K585" s="96"/>
      <c r="L585" s="96"/>
      <c r="M585" s="96"/>
      <c r="N585" s="96"/>
      <c r="O585" s="96" t="s">
        <v>188</v>
      </c>
      <c r="P585" s="96">
        <v>3874</v>
      </c>
      <c r="Q585" s="96">
        <v>2265</v>
      </c>
      <c r="R585" s="96" t="s">
        <v>85</v>
      </c>
      <c r="S585" s="96"/>
      <c r="T585" s="96" t="s">
        <v>24</v>
      </c>
      <c r="U585" s="96">
        <v>60</v>
      </c>
      <c r="V585" s="178">
        <v>5000</v>
      </c>
      <c r="W585" s="179">
        <v>11</v>
      </c>
      <c r="X585" s="176">
        <f t="shared" si="54"/>
        <v>1132.5</v>
      </c>
      <c r="Y585" s="176">
        <f t="shared" si="52"/>
        <v>12457.5</v>
      </c>
      <c r="Z585" s="177">
        <f t="shared" si="53"/>
        <v>8720.25</v>
      </c>
    </row>
    <row r="586" spans="1:26" s="94" customFormat="1" ht="15" customHeight="1" x14ac:dyDescent="0.25">
      <c r="A586" s="96"/>
      <c r="B586" s="96"/>
      <c r="C586" s="96"/>
      <c r="D586" s="96"/>
      <c r="E586" s="96"/>
      <c r="F586" s="96"/>
      <c r="G586" s="97"/>
      <c r="H586" s="96"/>
      <c r="I586" s="96"/>
      <c r="J586" s="97"/>
      <c r="K586" s="96"/>
      <c r="L586" s="96"/>
      <c r="M586" s="96"/>
      <c r="N586" s="96"/>
      <c r="O586" s="96" t="s">
        <v>188</v>
      </c>
      <c r="P586" s="96">
        <v>4067</v>
      </c>
      <c r="Q586" s="96">
        <v>2436</v>
      </c>
      <c r="R586" s="96" t="s">
        <v>85</v>
      </c>
      <c r="S586" s="96"/>
      <c r="T586" s="96" t="s">
        <v>24</v>
      </c>
      <c r="U586" s="96">
        <v>60</v>
      </c>
      <c r="V586" s="178">
        <v>5000</v>
      </c>
      <c r="W586" s="179">
        <v>11</v>
      </c>
      <c r="X586" s="176">
        <f t="shared" si="54"/>
        <v>1218</v>
      </c>
      <c r="Y586" s="176">
        <f t="shared" si="52"/>
        <v>13398</v>
      </c>
      <c r="Z586" s="177">
        <f t="shared" si="53"/>
        <v>9378.6</v>
      </c>
    </row>
    <row r="587" spans="1:26" s="94" customFormat="1" ht="15" customHeight="1" x14ac:dyDescent="0.25">
      <c r="A587" s="96"/>
      <c r="B587" s="96"/>
      <c r="C587" s="96"/>
      <c r="D587" s="96"/>
      <c r="E587" s="96"/>
      <c r="F587" s="96"/>
      <c r="G587" s="97"/>
      <c r="H587" s="96"/>
      <c r="I587" s="96"/>
      <c r="J587" s="97"/>
      <c r="K587" s="96"/>
      <c r="L587" s="96"/>
      <c r="M587" s="96"/>
      <c r="N587" s="96"/>
      <c r="O587" s="96" t="s">
        <v>188</v>
      </c>
      <c r="P587" s="96">
        <v>3390</v>
      </c>
      <c r="Q587" s="96">
        <v>375</v>
      </c>
      <c r="R587" s="96" t="s">
        <v>22</v>
      </c>
      <c r="S587" s="96"/>
      <c r="T587" s="96" t="s">
        <v>24</v>
      </c>
      <c r="U587" s="96">
        <v>60</v>
      </c>
      <c r="V587" s="165">
        <v>25000</v>
      </c>
      <c r="W587" s="179">
        <v>79</v>
      </c>
      <c r="X587" s="176">
        <f t="shared" si="54"/>
        <v>937.5</v>
      </c>
      <c r="Y587" s="176">
        <f t="shared" si="52"/>
        <v>74062.5</v>
      </c>
      <c r="Z587" s="177">
        <f t="shared" si="53"/>
        <v>51843.75</v>
      </c>
    </row>
    <row r="588" spans="1:26" s="94" customFormat="1" ht="15" customHeight="1" x14ac:dyDescent="0.25">
      <c r="A588" s="96"/>
      <c r="B588" s="96"/>
      <c r="C588" s="96"/>
      <c r="D588" s="96"/>
      <c r="E588" s="96"/>
      <c r="F588" s="96"/>
      <c r="G588" s="97"/>
      <c r="H588" s="96"/>
      <c r="I588" s="96"/>
      <c r="J588" s="97"/>
      <c r="K588" s="96"/>
      <c r="L588" s="96"/>
      <c r="M588" s="96"/>
      <c r="N588" s="96"/>
      <c r="O588" s="96" t="s">
        <v>188</v>
      </c>
      <c r="P588" s="96">
        <v>3390</v>
      </c>
      <c r="Q588" s="96">
        <v>375</v>
      </c>
      <c r="R588" s="124" t="s">
        <v>683</v>
      </c>
      <c r="S588" s="96"/>
      <c r="T588" s="96" t="s">
        <v>24</v>
      </c>
      <c r="U588" s="96">
        <v>100</v>
      </c>
      <c r="V588" s="165"/>
      <c r="W588" s="165">
        <v>31</v>
      </c>
      <c r="X588" s="176"/>
      <c r="Y588" s="176">
        <f t="shared" ref="Y588:Y590" si="55">SUM(Q588*W588)</f>
        <v>11625</v>
      </c>
      <c r="Z588" s="176">
        <f t="shared" ref="Z588:Z590" si="56">SUM(Q588*W588)</f>
        <v>11625</v>
      </c>
    </row>
    <row r="589" spans="1:26" s="221" customFormat="1" ht="15" customHeight="1" x14ac:dyDescent="0.25">
      <c r="A589" s="244">
        <v>78</v>
      </c>
      <c r="B589" s="244" t="s">
        <v>556</v>
      </c>
      <c r="C589" s="244" t="s">
        <v>58</v>
      </c>
      <c r="D589" s="244" t="s">
        <v>124</v>
      </c>
      <c r="E589" s="244" t="s">
        <v>557</v>
      </c>
      <c r="F589" s="244" t="s">
        <v>558</v>
      </c>
      <c r="G589" s="246">
        <v>404956450075</v>
      </c>
      <c r="H589" s="244" t="s">
        <v>559</v>
      </c>
      <c r="I589" s="244" t="s">
        <v>55</v>
      </c>
      <c r="J589" s="246">
        <v>200001947984062</v>
      </c>
      <c r="K589" s="244" t="s">
        <v>266</v>
      </c>
      <c r="L589" s="244"/>
      <c r="M589" s="244" t="s">
        <v>560</v>
      </c>
      <c r="N589" s="244" t="s">
        <v>528</v>
      </c>
      <c r="O589" s="244" t="s">
        <v>188</v>
      </c>
      <c r="P589" s="244">
        <v>1275</v>
      </c>
      <c r="Q589" s="244">
        <v>125</v>
      </c>
      <c r="R589" s="219" t="s">
        <v>683</v>
      </c>
      <c r="S589" s="244"/>
      <c r="T589" s="244" t="s">
        <v>24</v>
      </c>
      <c r="U589" s="244">
        <v>100</v>
      </c>
      <c r="V589" s="243"/>
      <c r="W589" s="243">
        <v>31</v>
      </c>
      <c r="X589" s="206"/>
      <c r="Y589" s="206">
        <f t="shared" si="55"/>
        <v>3875</v>
      </c>
      <c r="Z589" s="206">
        <f t="shared" si="56"/>
        <v>3875</v>
      </c>
    </row>
    <row r="590" spans="1:26" s="221" customFormat="1" ht="15" customHeight="1" x14ac:dyDescent="0.25">
      <c r="A590" s="244"/>
      <c r="B590" s="244"/>
      <c r="C590" s="244"/>
      <c r="D590" s="244"/>
      <c r="E590" s="244"/>
      <c r="F590" s="244"/>
      <c r="G590" s="246"/>
      <c r="H590" s="244"/>
      <c r="I590" s="244"/>
      <c r="J590" s="246"/>
      <c r="K590" s="244"/>
      <c r="L590" s="244"/>
      <c r="M590" s="244"/>
      <c r="N590" s="244"/>
      <c r="O590" s="244" t="s">
        <v>188</v>
      </c>
      <c r="P590" s="244">
        <v>1296</v>
      </c>
      <c r="Q590" s="244">
        <v>250</v>
      </c>
      <c r="R590" s="219" t="s">
        <v>683</v>
      </c>
      <c r="S590" s="244"/>
      <c r="T590" s="244" t="s">
        <v>24</v>
      </c>
      <c r="U590" s="244">
        <v>100</v>
      </c>
      <c r="V590" s="243"/>
      <c r="W590" s="243">
        <v>31</v>
      </c>
      <c r="X590" s="206"/>
      <c r="Y590" s="206">
        <f t="shared" si="55"/>
        <v>7750</v>
      </c>
      <c r="Z590" s="206">
        <f t="shared" si="56"/>
        <v>7750</v>
      </c>
    </row>
    <row r="591" spans="1:26" s="94" customFormat="1" ht="15" customHeight="1" x14ac:dyDescent="0.25">
      <c r="A591" s="96">
        <v>79</v>
      </c>
      <c r="B591" s="96" t="s">
        <v>561</v>
      </c>
      <c r="C591" s="96" t="s">
        <v>39</v>
      </c>
      <c r="D591" s="96" t="s">
        <v>124</v>
      </c>
      <c r="E591" s="96" t="s">
        <v>562</v>
      </c>
      <c r="F591" s="96" t="s">
        <v>563</v>
      </c>
      <c r="G591" s="97">
        <v>1809974455126</v>
      </c>
      <c r="H591" s="96" t="s">
        <v>564</v>
      </c>
      <c r="I591" s="96" t="s">
        <v>55</v>
      </c>
      <c r="J591" s="97">
        <v>5365062746721920</v>
      </c>
      <c r="K591" s="96" t="s">
        <v>266</v>
      </c>
      <c r="L591" s="96"/>
      <c r="M591" s="96" t="s">
        <v>565</v>
      </c>
      <c r="N591" s="96" t="s">
        <v>52</v>
      </c>
      <c r="O591" s="96" t="s">
        <v>188</v>
      </c>
      <c r="P591" s="96">
        <v>1289</v>
      </c>
      <c r="Q591" s="96">
        <v>2775</v>
      </c>
      <c r="R591" s="96" t="s">
        <v>77</v>
      </c>
      <c r="S591" s="96" t="s">
        <v>567</v>
      </c>
      <c r="T591" s="96" t="s">
        <v>24</v>
      </c>
      <c r="U591" s="96"/>
      <c r="V591" s="165">
        <v>4000</v>
      </c>
      <c r="W591" s="179">
        <v>9</v>
      </c>
      <c r="X591" s="176">
        <f t="shared" si="54"/>
        <v>1110</v>
      </c>
      <c r="Y591" s="176">
        <f t="shared" si="52"/>
        <v>9990</v>
      </c>
      <c r="Z591" s="177">
        <f t="shared" si="53"/>
        <v>6993</v>
      </c>
    </row>
    <row r="592" spans="1:26" s="94" customFormat="1" ht="15" customHeight="1" x14ac:dyDescent="0.25">
      <c r="A592" s="96"/>
      <c r="B592" s="96"/>
      <c r="C592" s="96"/>
      <c r="D592" s="96"/>
      <c r="E592" s="96"/>
      <c r="F592" s="96"/>
      <c r="G592" s="97"/>
      <c r="H592" s="96"/>
      <c r="I592" s="96"/>
      <c r="J592" s="97"/>
      <c r="K592" s="96"/>
      <c r="L592" s="96"/>
      <c r="M592" s="96"/>
      <c r="N592" s="96"/>
      <c r="O592" s="96" t="s">
        <v>188</v>
      </c>
      <c r="P592" s="96">
        <v>1278</v>
      </c>
      <c r="Q592" s="96">
        <v>27</v>
      </c>
      <c r="R592" s="96" t="s">
        <v>334</v>
      </c>
      <c r="S592" s="96"/>
      <c r="T592" s="96" t="s">
        <v>24</v>
      </c>
      <c r="U592" s="96">
        <v>100</v>
      </c>
      <c r="V592" s="165">
        <v>5</v>
      </c>
      <c r="W592" s="179">
        <v>533</v>
      </c>
      <c r="X592" s="176">
        <f>SUM((V592*Q592))</f>
        <v>135</v>
      </c>
      <c r="Y592" s="176">
        <f t="shared" si="52"/>
        <v>71955</v>
      </c>
      <c r="Z592" s="177">
        <f t="shared" si="53"/>
        <v>50368.5</v>
      </c>
    </row>
    <row r="593" spans="1:26" s="94" customFormat="1" ht="15" customHeight="1" x14ac:dyDescent="0.25">
      <c r="A593" s="96"/>
      <c r="B593" s="96"/>
      <c r="C593" s="96"/>
      <c r="D593" s="96"/>
      <c r="E593" s="96"/>
      <c r="F593" s="96"/>
      <c r="G593" s="97"/>
      <c r="H593" s="96"/>
      <c r="I593" s="96"/>
      <c r="J593" s="97"/>
      <c r="K593" s="96"/>
      <c r="L593" s="96"/>
      <c r="M593" s="96"/>
      <c r="N593" s="96"/>
      <c r="O593" s="96" t="s">
        <v>188</v>
      </c>
      <c r="P593" s="96">
        <v>1236</v>
      </c>
      <c r="Q593" s="96">
        <v>1873</v>
      </c>
      <c r="R593" s="96" t="s">
        <v>77</v>
      </c>
      <c r="S593" s="96" t="s">
        <v>567</v>
      </c>
      <c r="T593" s="96" t="s">
        <v>24</v>
      </c>
      <c r="U593" s="96"/>
      <c r="V593" s="165">
        <v>4000</v>
      </c>
      <c r="W593" s="179">
        <v>9</v>
      </c>
      <c r="X593" s="176">
        <f t="shared" si="54"/>
        <v>749.2</v>
      </c>
      <c r="Y593" s="176">
        <f t="shared" si="52"/>
        <v>6742.8</v>
      </c>
      <c r="Z593" s="177">
        <f t="shared" si="53"/>
        <v>4719.96</v>
      </c>
    </row>
    <row r="594" spans="1:26" s="94" customFormat="1" ht="15" customHeight="1" x14ac:dyDescent="0.25">
      <c r="A594" s="96"/>
      <c r="B594" s="96"/>
      <c r="C594" s="96"/>
      <c r="D594" s="96"/>
      <c r="E594" s="96"/>
      <c r="F594" s="96"/>
      <c r="G594" s="97"/>
      <c r="H594" s="96"/>
      <c r="I594" s="96"/>
      <c r="J594" s="97"/>
      <c r="K594" s="96"/>
      <c r="L594" s="96"/>
      <c r="M594" s="96"/>
      <c r="N594" s="96"/>
      <c r="O594" s="96" t="s">
        <v>188</v>
      </c>
      <c r="P594" s="96">
        <v>2616</v>
      </c>
      <c r="Q594" s="96">
        <v>1027</v>
      </c>
      <c r="R594" s="96" t="s">
        <v>85</v>
      </c>
      <c r="S594" s="96"/>
      <c r="T594" s="96" t="s">
        <v>24</v>
      </c>
      <c r="U594" s="96">
        <v>60</v>
      </c>
      <c r="V594" s="178">
        <v>5000</v>
      </c>
      <c r="W594" s="179">
        <v>11</v>
      </c>
      <c r="X594" s="176">
        <f t="shared" si="54"/>
        <v>513.5</v>
      </c>
      <c r="Y594" s="176">
        <f t="shared" si="52"/>
        <v>5648.5</v>
      </c>
      <c r="Z594" s="177">
        <f t="shared" si="53"/>
        <v>3953.95</v>
      </c>
    </row>
    <row r="595" spans="1:26" s="94" customFormat="1" ht="15" customHeight="1" x14ac:dyDescent="0.25">
      <c r="A595" s="96"/>
      <c r="B595" s="96"/>
      <c r="C595" s="96"/>
      <c r="D595" s="96"/>
      <c r="E595" s="96"/>
      <c r="F595" s="96"/>
      <c r="G595" s="97"/>
      <c r="H595" s="96"/>
      <c r="I595" s="96"/>
      <c r="J595" s="97"/>
      <c r="K595" s="96"/>
      <c r="L595" s="96"/>
      <c r="M595" s="96"/>
      <c r="N595" s="96"/>
      <c r="O595" s="96" t="s">
        <v>188</v>
      </c>
      <c r="P595" s="96" t="s">
        <v>566</v>
      </c>
      <c r="Q595" s="96">
        <v>22</v>
      </c>
      <c r="R595" s="96" t="s">
        <v>334</v>
      </c>
      <c r="S595" s="96"/>
      <c r="T595" s="96" t="s">
        <v>24</v>
      </c>
      <c r="U595" s="96">
        <v>100</v>
      </c>
      <c r="V595" s="165">
        <v>1</v>
      </c>
      <c r="W595" s="179">
        <v>533</v>
      </c>
      <c r="X595" s="176">
        <f>SUM((V595*Q595))</f>
        <v>22</v>
      </c>
      <c r="Y595" s="176">
        <f t="shared" si="52"/>
        <v>11726</v>
      </c>
      <c r="Z595" s="177">
        <f t="shared" si="53"/>
        <v>8208.2000000000007</v>
      </c>
    </row>
    <row r="596" spans="1:26" s="94" customFormat="1" ht="15" customHeight="1" x14ac:dyDescent="0.25">
      <c r="A596" s="96"/>
      <c r="B596" s="96"/>
      <c r="C596" s="96"/>
      <c r="D596" s="96"/>
      <c r="E596" s="96"/>
      <c r="F596" s="96"/>
      <c r="G596" s="97"/>
      <c r="H596" s="96"/>
      <c r="I596" s="96"/>
      <c r="J596" s="97"/>
      <c r="K596" s="96"/>
      <c r="L596" s="96"/>
      <c r="M596" s="96"/>
      <c r="N596" s="96"/>
      <c r="O596" s="96" t="s">
        <v>188</v>
      </c>
      <c r="P596" s="96" t="s">
        <v>566</v>
      </c>
      <c r="Q596" s="96">
        <v>1380</v>
      </c>
      <c r="R596" s="96" t="s">
        <v>1459</v>
      </c>
      <c r="S596" s="96"/>
      <c r="T596" s="96" t="s">
        <v>24</v>
      </c>
      <c r="U596" s="96">
        <v>100</v>
      </c>
      <c r="V596" s="165">
        <v>2</v>
      </c>
      <c r="W596" s="165">
        <v>21</v>
      </c>
      <c r="X596" s="176">
        <f>SUM((V596*Q596))</f>
        <v>2760</v>
      </c>
      <c r="Y596" s="176">
        <f t="shared" si="52"/>
        <v>57960</v>
      </c>
      <c r="Z596" s="177">
        <f t="shared" si="53"/>
        <v>40572</v>
      </c>
    </row>
    <row r="597" spans="1:26" s="221" customFormat="1" ht="15" customHeight="1" x14ac:dyDescent="0.25">
      <c r="A597" s="244">
        <v>80</v>
      </c>
      <c r="B597" s="244" t="s">
        <v>568</v>
      </c>
      <c r="C597" s="244" t="s">
        <v>39</v>
      </c>
      <c r="D597" s="244" t="s">
        <v>52</v>
      </c>
      <c r="E597" s="244" t="s">
        <v>545</v>
      </c>
      <c r="F597" s="244" t="s">
        <v>569</v>
      </c>
      <c r="G597" s="246">
        <v>504951450152</v>
      </c>
      <c r="H597" s="244" t="s">
        <v>570</v>
      </c>
      <c r="I597" s="244" t="s">
        <v>55</v>
      </c>
      <c r="J597" s="246">
        <v>300007058782477</v>
      </c>
      <c r="K597" s="244" t="s">
        <v>45</v>
      </c>
      <c r="L597" s="244"/>
      <c r="M597" s="244" t="s">
        <v>571</v>
      </c>
      <c r="N597" s="244" t="s">
        <v>501</v>
      </c>
      <c r="O597" s="244" t="s">
        <v>188</v>
      </c>
      <c r="P597" s="244">
        <v>2202</v>
      </c>
      <c r="Q597" s="244">
        <v>1000</v>
      </c>
      <c r="R597" s="219" t="s">
        <v>683</v>
      </c>
      <c r="S597" s="244"/>
      <c r="T597" s="244" t="s">
        <v>24</v>
      </c>
      <c r="U597" s="244">
        <v>100</v>
      </c>
      <c r="V597" s="243"/>
      <c r="W597" s="243">
        <v>31</v>
      </c>
      <c r="X597" s="206"/>
      <c r="Y597" s="206">
        <f>SUM(Q597*W597)</f>
        <v>31000</v>
      </c>
      <c r="Z597" s="206">
        <f>SUM(Q597*W597)</f>
        <v>31000</v>
      </c>
    </row>
    <row r="598" spans="1:26" s="94" customFormat="1" ht="15" customHeight="1" x14ac:dyDescent="0.25">
      <c r="A598" s="96">
        <v>81</v>
      </c>
      <c r="B598" s="96" t="s">
        <v>572</v>
      </c>
      <c r="C598" s="96" t="s">
        <v>51</v>
      </c>
      <c r="D598" s="96" t="s">
        <v>52</v>
      </c>
      <c r="E598" s="96" t="s">
        <v>573</v>
      </c>
      <c r="F598" s="96" t="s">
        <v>552</v>
      </c>
      <c r="G598" s="97">
        <v>2012961450115</v>
      </c>
      <c r="H598" s="96" t="s">
        <v>574</v>
      </c>
      <c r="I598" s="96" t="s">
        <v>55</v>
      </c>
      <c r="J598" s="97">
        <v>300007007301473</v>
      </c>
      <c r="K598" s="96" t="s">
        <v>45</v>
      </c>
      <c r="L598" s="96"/>
      <c r="M598" s="96" t="s">
        <v>575</v>
      </c>
      <c r="N598" s="96" t="s">
        <v>67</v>
      </c>
      <c r="O598" s="96" t="s">
        <v>188</v>
      </c>
      <c r="P598" s="96" t="s">
        <v>576</v>
      </c>
      <c r="Q598" s="96">
        <v>120</v>
      </c>
      <c r="R598" s="96" t="s">
        <v>22</v>
      </c>
      <c r="S598" s="96"/>
      <c r="T598" s="96" t="s">
        <v>24</v>
      </c>
      <c r="U598" s="96">
        <v>100</v>
      </c>
      <c r="V598" s="165">
        <v>25000</v>
      </c>
      <c r="W598" s="179">
        <v>79</v>
      </c>
      <c r="X598" s="176">
        <f t="shared" si="54"/>
        <v>300</v>
      </c>
      <c r="Y598" s="176">
        <f t="shared" si="52"/>
        <v>23700</v>
      </c>
      <c r="Z598" s="177">
        <f t="shared" si="53"/>
        <v>16590</v>
      </c>
    </row>
    <row r="599" spans="1:26" s="94" customFormat="1" ht="15" customHeight="1" x14ac:dyDescent="0.25">
      <c r="A599" s="96"/>
      <c r="B599" s="96"/>
      <c r="C599" s="96"/>
      <c r="D599" s="96"/>
      <c r="E599" s="96"/>
      <c r="F599" s="96"/>
      <c r="G599" s="97"/>
      <c r="H599" s="96"/>
      <c r="I599" s="96"/>
      <c r="J599" s="97"/>
      <c r="K599" s="96"/>
      <c r="L599" s="96"/>
      <c r="M599" s="96"/>
      <c r="N599" s="96"/>
      <c r="O599" s="96" t="s">
        <v>188</v>
      </c>
      <c r="P599" s="96" t="s">
        <v>576</v>
      </c>
      <c r="Q599" s="96">
        <v>25</v>
      </c>
      <c r="R599" s="96" t="s">
        <v>592</v>
      </c>
      <c r="S599" s="96"/>
      <c r="T599" s="96" t="s">
        <v>24</v>
      </c>
      <c r="U599" s="96">
        <v>100</v>
      </c>
      <c r="V599" s="165">
        <v>11</v>
      </c>
      <c r="W599" s="179">
        <v>34</v>
      </c>
      <c r="X599" s="176">
        <f>SUM((V599*Q599))</f>
        <v>275</v>
      </c>
      <c r="Y599" s="176">
        <f t="shared" si="52"/>
        <v>9350</v>
      </c>
      <c r="Z599" s="177">
        <f t="shared" si="53"/>
        <v>6545</v>
      </c>
    </row>
    <row r="600" spans="1:26" s="94" customFormat="1" ht="15" customHeight="1" x14ac:dyDescent="0.25">
      <c r="A600" s="96"/>
      <c r="B600" s="96"/>
      <c r="C600" s="96"/>
      <c r="D600" s="96"/>
      <c r="E600" s="96"/>
      <c r="F600" s="96"/>
      <c r="G600" s="97"/>
      <c r="H600" s="96"/>
      <c r="I600" s="96"/>
      <c r="J600" s="97"/>
      <c r="K600" s="96"/>
      <c r="L600" s="96"/>
      <c r="M600" s="96"/>
      <c r="N600" s="96"/>
      <c r="O600" s="96" t="s">
        <v>188</v>
      </c>
      <c r="P600" s="96" t="s">
        <v>576</v>
      </c>
      <c r="Q600" s="96">
        <v>20</v>
      </c>
      <c r="R600" s="96" t="s">
        <v>247</v>
      </c>
      <c r="S600" s="96"/>
      <c r="T600" s="96" t="s">
        <v>24</v>
      </c>
      <c r="U600" s="96">
        <v>100</v>
      </c>
      <c r="V600" s="165">
        <v>12</v>
      </c>
      <c r="W600" s="179">
        <v>70</v>
      </c>
      <c r="X600" s="176">
        <f>SUM((V600*Q600))</f>
        <v>240</v>
      </c>
      <c r="Y600" s="176">
        <f t="shared" si="52"/>
        <v>16800</v>
      </c>
      <c r="Z600" s="177">
        <f t="shared" si="53"/>
        <v>11760</v>
      </c>
    </row>
    <row r="601" spans="1:26" s="94" customFormat="1" ht="15" customHeight="1" x14ac:dyDescent="0.25">
      <c r="A601" s="96"/>
      <c r="B601" s="96"/>
      <c r="C601" s="96"/>
      <c r="D601" s="96"/>
      <c r="E601" s="96"/>
      <c r="F601" s="96"/>
      <c r="G601" s="97"/>
      <c r="H601" s="96"/>
      <c r="I601" s="96"/>
      <c r="J601" s="97"/>
      <c r="K601" s="96"/>
      <c r="L601" s="96"/>
      <c r="M601" s="96"/>
      <c r="N601" s="96"/>
      <c r="O601" s="96" t="s">
        <v>188</v>
      </c>
      <c r="P601" s="96" t="s">
        <v>576</v>
      </c>
      <c r="Q601" s="96">
        <v>20</v>
      </c>
      <c r="R601" s="96" t="s">
        <v>436</v>
      </c>
      <c r="S601" s="96"/>
      <c r="T601" s="96" t="s">
        <v>24</v>
      </c>
      <c r="U601" s="96">
        <v>100</v>
      </c>
      <c r="V601" s="165">
        <v>10</v>
      </c>
      <c r="W601" s="165">
        <v>45</v>
      </c>
      <c r="X601" s="176">
        <f>SUM((V601*Q601))</f>
        <v>200</v>
      </c>
      <c r="Y601" s="176">
        <f t="shared" si="52"/>
        <v>9000</v>
      </c>
      <c r="Z601" s="177">
        <f t="shared" si="53"/>
        <v>6300</v>
      </c>
    </row>
    <row r="602" spans="1:26" s="94" customFormat="1" ht="15" customHeight="1" x14ac:dyDescent="0.25">
      <c r="A602" s="96"/>
      <c r="B602" s="96"/>
      <c r="C602" s="96"/>
      <c r="D602" s="96"/>
      <c r="E602" s="96"/>
      <c r="F602" s="96"/>
      <c r="G602" s="97"/>
      <c r="H602" s="96"/>
      <c r="I602" s="96"/>
      <c r="J602" s="97"/>
      <c r="K602" s="96"/>
      <c r="L602" s="96"/>
      <c r="M602" s="96"/>
      <c r="N602" s="96"/>
      <c r="O602" s="96" t="s">
        <v>188</v>
      </c>
      <c r="P602" s="96">
        <v>2179</v>
      </c>
      <c r="Q602" s="96">
        <v>2392</v>
      </c>
      <c r="R602" s="96" t="s">
        <v>85</v>
      </c>
      <c r="S602" s="96"/>
      <c r="T602" s="96" t="s">
        <v>24</v>
      </c>
      <c r="U602" s="96">
        <v>60</v>
      </c>
      <c r="V602" s="178">
        <v>5000</v>
      </c>
      <c r="W602" s="179">
        <v>11</v>
      </c>
      <c r="X602" s="176">
        <f t="shared" si="54"/>
        <v>1196</v>
      </c>
      <c r="Y602" s="176">
        <f t="shared" si="52"/>
        <v>13156</v>
      </c>
      <c r="Z602" s="177">
        <f t="shared" si="53"/>
        <v>9209.2000000000007</v>
      </c>
    </row>
    <row r="603" spans="1:26" s="221" customFormat="1" ht="15" customHeight="1" x14ac:dyDescent="0.25">
      <c r="A603" s="244">
        <v>82</v>
      </c>
      <c r="B603" s="244" t="s">
        <v>577</v>
      </c>
      <c r="C603" s="244" t="s">
        <v>58</v>
      </c>
      <c r="D603" s="244" t="s">
        <v>124</v>
      </c>
      <c r="E603" s="244" t="s">
        <v>448</v>
      </c>
      <c r="F603" s="244" t="s">
        <v>578</v>
      </c>
      <c r="G603" s="246">
        <v>708974450138</v>
      </c>
      <c r="H603" s="244" t="s">
        <v>579</v>
      </c>
      <c r="I603" s="244" t="s">
        <v>55</v>
      </c>
      <c r="J603" s="246">
        <v>5351781510038310</v>
      </c>
      <c r="K603" s="244" t="s">
        <v>56</v>
      </c>
      <c r="L603" s="244"/>
      <c r="M603" s="244" t="s">
        <v>580</v>
      </c>
      <c r="N603" s="244" t="s">
        <v>373</v>
      </c>
      <c r="O603" s="244" t="s">
        <v>220</v>
      </c>
      <c r="P603" s="244">
        <v>735</v>
      </c>
      <c r="Q603" s="244">
        <v>1498</v>
      </c>
      <c r="R603" s="244" t="s">
        <v>85</v>
      </c>
      <c r="S603" s="244"/>
      <c r="T603" s="244" t="s">
        <v>24</v>
      </c>
      <c r="U603" s="244">
        <v>60</v>
      </c>
      <c r="V603" s="234">
        <v>5000</v>
      </c>
      <c r="W603" s="227">
        <v>11</v>
      </c>
      <c r="X603" s="206">
        <f t="shared" si="54"/>
        <v>749</v>
      </c>
      <c r="Y603" s="206">
        <f t="shared" si="52"/>
        <v>8239</v>
      </c>
      <c r="Z603" s="207">
        <f t="shared" si="53"/>
        <v>5767.3</v>
      </c>
    </row>
    <row r="604" spans="1:26" s="221" customFormat="1" ht="15" customHeight="1" x14ac:dyDescent="0.25">
      <c r="A604" s="244"/>
      <c r="B604" s="244"/>
      <c r="C604" s="244"/>
      <c r="D604" s="244"/>
      <c r="E604" s="244"/>
      <c r="F604" s="244"/>
      <c r="G604" s="246"/>
      <c r="H604" s="244"/>
      <c r="I604" s="244"/>
      <c r="J604" s="246"/>
      <c r="K604" s="244"/>
      <c r="L604" s="244"/>
      <c r="M604" s="244"/>
      <c r="N604" s="244"/>
      <c r="O604" s="244" t="s">
        <v>220</v>
      </c>
      <c r="P604" s="244">
        <v>735</v>
      </c>
      <c r="Q604" s="244">
        <v>1222</v>
      </c>
      <c r="R604" s="244" t="s">
        <v>85</v>
      </c>
      <c r="S604" s="244"/>
      <c r="T604" s="244" t="s">
        <v>24</v>
      </c>
      <c r="U604" s="244">
        <v>60</v>
      </c>
      <c r="V604" s="234">
        <v>5000</v>
      </c>
      <c r="W604" s="227">
        <v>11</v>
      </c>
      <c r="X604" s="206">
        <f t="shared" si="54"/>
        <v>611</v>
      </c>
      <c r="Y604" s="206">
        <f t="shared" si="52"/>
        <v>6721</v>
      </c>
      <c r="Z604" s="207">
        <f t="shared" si="53"/>
        <v>4704.7</v>
      </c>
    </row>
    <row r="605" spans="1:26" s="221" customFormat="1" ht="15" customHeight="1" x14ac:dyDescent="0.25">
      <c r="A605" s="244"/>
      <c r="B605" s="244"/>
      <c r="C605" s="244"/>
      <c r="D605" s="244"/>
      <c r="E605" s="244"/>
      <c r="F605" s="244"/>
      <c r="G605" s="246"/>
      <c r="H605" s="244"/>
      <c r="I605" s="244"/>
      <c r="J605" s="246"/>
      <c r="K605" s="244"/>
      <c r="L605" s="244"/>
      <c r="M605" s="244"/>
      <c r="N605" s="244"/>
      <c r="O605" s="244" t="s">
        <v>220</v>
      </c>
      <c r="P605" s="244">
        <v>1410</v>
      </c>
      <c r="Q605" s="244">
        <v>1623</v>
      </c>
      <c r="R605" s="244" t="s">
        <v>85</v>
      </c>
      <c r="S605" s="244"/>
      <c r="T605" s="244" t="s">
        <v>24</v>
      </c>
      <c r="U605" s="244">
        <v>60</v>
      </c>
      <c r="V605" s="234">
        <v>5000</v>
      </c>
      <c r="W605" s="227">
        <v>11</v>
      </c>
      <c r="X605" s="206">
        <f t="shared" si="54"/>
        <v>811.5</v>
      </c>
      <c r="Y605" s="206">
        <f t="shared" si="52"/>
        <v>8926.5</v>
      </c>
      <c r="Z605" s="207">
        <f t="shared" si="53"/>
        <v>6248.55</v>
      </c>
    </row>
    <row r="606" spans="1:26" s="221" customFormat="1" ht="15" customHeight="1" x14ac:dyDescent="0.25">
      <c r="A606" s="244"/>
      <c r="B606" s="244"/>
      <c r="C606" s="244"/>
      <c r="D606" s="244"/>
      <c r="E606" s="244"/>
      <c r="F606" s="244"/>
      <c r="G606" s="246"/>
      <c r="H606" s="244"/>
      <c r="I606" s="244"/>
      <c r="J606" s="246"/>
      <c r="K606" s="244"/>
      <c r="L606" s="244"/>
      <c r="M606" s="244"/>
      <c r="N606" s="244"/>
      <c r="O606" s="244" t="s">
        <v>220</v>
      </c>
      <c r="P606" s="244">
        <v>1411</v>
      </c>
      <c r="Q606" s="244">
        <v>912</v>
      </c>
      <c r="R606" s="244" t="s">
        <v>85</v>
      </c>
      <c r="S606" s="244"/>
      <c r="T606" s="244" t="s">
        <v>24</v>
      </c>
      <c r="U606" s="244">
        <v>60</v>
      </c>
      <c r="V606" s="234">
        <v>5000</v>
      </c>
      <c r="W606" s="227">
        <v>11</v>
      </c>
      <c r="X606" s="206">
        <f t="shared" si="54"/>
        <v>456</v>
      </c>
      <c r="Y606" s="206">
        <f t="shared" si="52"/>
        <v>5016</v>
      </c>
      <c r="Z606" s="207">
        <f t="shared" si="53"/>
        <v>3511.2</v>
      </c>
    </row>
    <row r="607" spans="1:26" s="221" customFormat="1" ht="15" customHeight="1" x14ac:dyDescent="0.25">
      <c r="A607" s="244"/>
      <c r="B607" s="244"/>
      <c r="C607" s="244"/>
      <c r="D607" s="244"/>
      <c r="E607" s="244"/>
      <c r="F607" s="244"/>
      <c r="G607" s="246"/>
      <c r="H607" s="244"/>
      <c r="I607" s="244"/>
      <c r="J607" s="246"/>
      <c r="K607" s="244"/>
      <c r="L607" s="244"/>
      <c r="M607" s="244"/>
      <c r="N607" s="244"/>
      <c r="O607" s="244" t="s">
        <v>220</v>
      </c>
      <c r="P607" s="244">
        <v>1416</v>
      </c>
      <c r="Q607" s="244">
        <v>220</v>
      </c>
      <c r="R607" s="244" t="s">
        <v>85</v>
      </c>
      <c r="S607" s="244"/>
      <c r="T607" s="244" t="s">
        <v>24</v>
      </c>
      <c r="U607" s="244">
        <v>60</v>
      </c>
      <c r="V607" s="234">
        <v>5000</v>
      </c>
      <c r="W607" s="227">
        <v>11</v>
      </c>
      <c r="X607" s="206">
        <f t="shared" si="54"/>
        <v>110</v>
      </c>
      <c r="Y607" s="206">
        <f t="shared" si="52"/>
        <v>1210</v>
      </c>
      <c r="Z607" s="207">
        <f t="shared" si="53"/>
        <v>847</v>
      </c>
    </row>
    <row r="608" spans="1:26" s="221" customFormat="1" ht="15" customHeight="1" x14ac:dyDescent="0.25">
      <c r="A608" s="244"/>
      <c r="B608" s="244"/>
      <c r="C608" s="244"/>
      <c r="D608" s="244"/>
      <c r="E608" s="244"/>
      <c r="F608" s="244"/>
      <c r="G608" s="246"/>
      <c r="H608" s="244"/>
      <c r="I608" s="244"/>
      <c r="J608" s="246"/>
      <c r="K608" s="244"/>
      <c r="L608" s="244"/>
      <c r="M608" s="244"/>
      <c r="N608" s="244"/>
      <c r="O608" s="244" t="s">
        <v>188</v>
      </c>
      <c r="P608" s="244">
        <v>1267</v>
      </c>
      <c r="Q608" s="244">
        <v>2914</v>
      </c>
      <c r="R608" s="244" t="s">
        <v>85</v>
      </c>
      <c r="S608" s="244"/>
      <c r="T608" s="244" t="s">
        <v>24</v>
      </c>
      <c r="U608" s="244">
        <v>60</v>
      </c>
      <c r="V608" s="234">
        <v>5000</v>
      </c>
      <c r="W608" s="227">
        <v>11</v>
      </c>
      <c r="X608" s="206">
        <f t="shared" si="54"/>
        <v>1457</v>
      </c>
      <c r="Y608" s="206">
        <f t="shared" si="52"/>
        <v>16027</v>
      </c>
      <c r="Z608" s="207">
        <f t="shared" si="53"/>
        <v>11218.9</v>
      </c>
    </row>
    <row r="609" spans="1:26" s="221" customFormat="1" ht="15" customHeight="1" x14ac:dyDescent="0.25">
      <c r="A609" s="244"/>
      <c r="B609" s="244"/>
      <c r="C609" s="244"/>
      <c r="D609" s="244"/>
      <c r="E609" s="244"/>
      <c r="F609" s="244"/>
      <c r="G609" s="246"/>
      <c r="H609" s="244"/>
      <c r="I609" s="244"/>
      <c r="J609" s="246"/>
      <c r="K609" s="244"/>
      <c r="L609" s="244"/>
      <c r="M609" s="244"/>
      <c r="N609" s="244"/>
      <c r="O609" s="244" t="s">
        <v>188</v>
      </c>
      <c r="P609" s="244" t="s">
        <v>581</v>
      </c>
      <c r="Q609" s="244">
        <v>1000</v>
      </c>
      <c r="R609" s="244" t="s">
        <v>85</v>
      </c>
      <c r="S609" s="244"/>
      <c r="T609" s="244" t="s">
        <v>24</v>
      </c>
      <c r="U609" s="244">
        <v>60</v>
      </c>
      <c r="V609" s="234">
        <v>5000</v>
      </c>
      <c r="W609" s="227">
        <v>11</v>
      </c>
      <c r="X609" s="206">
        <f t="shared" si="54"/>
        <v>500</v>
      </c>
      <c r="Y609" s="206">
        <f t="shared" si="52"/>
        <v>5500</v>
      </c>
      <c r="Z609" s="207">
        <f t="shared" si="53"/>
        <v>3850</v>
      </c>
    </row>
    <row r="610" spans="1:26" s="221" customFormat="1" ht="15" customHeight="1" x14ac:dyDescent="0.25">
      <c r="A610" s="244"/>
      <c r="B610" s="244"/>
      <c r="C610" s="244"/>
      <c r="D610" s="244"/>
      <c r="E610" s="244"/>
      <c r="F610" s="244"/>
      <c r="G610" s="246"/>
      <c r="H610" s="244"/>
      <c r="I610" s="244"/>
      <c r="J610" s="246"/>
      <c r="K610" s="244"/>
      <c r="L610" s="244"/>
      <c r="M610" s="244"/>
      <c r="N610" s="244"/>
      <c r="O610" s="244" t="s">
        <v>188</v>
      </c>
      <c r="P610" s="244" t="s">
        <v>581</v>
      </c>
      <c r="Q610" s="244">
        <v>250</v>
      </c>
      <c r="R610" s="244" t="s">
        <v>22</v>
      </c>
      <c r="S610" s="244"/>
      <c r="T610" s="244" t="s">
        <v>24</v>
      </c>
      <c r="U610" s="244">
        <v>60</v>
      </c>
      <c r="V610" s="243">
        <v>25000</v>
      </c>
      <c r="W610" s="227">
        <v>79</v>
      </c>
      <c r="X610" s="206">
        <f t="shared" si="54"/>
        <v>625</v>
      </c>
      <c r="Y610" s="206">
        <f t="shared" si="52"/>
        <v>49375</v>
      </c>
      <c r="Z610" s="207">
        <f t="shared" si="53"/>
        <v>34562.5</v>
      </c>
    </row>
    <row r="611" spans="1:26" s="221" customFormat="1" ht="15" customHeight="1" x14ac:dyDescent="0.25">
      <c r="A611" s="244"/>
      <c r="B611" s="244"/>
      <c r="C611" s="244"/>
      <c r="D611" s="244"/>
      <c r="E611" s="244"/>
      <c r="F611" s="244"/>
      <c r="G611" s="246"/>
      <c r="H611" s="244"/>
      <c r="I611" s="244"/>
      <c r="J611" s="246"/>
      <c r="K611" s="244"/>
      <c r="L611" s="244"/>
      <c r="M611" s="244"/>
      <c r="N611" s="244"/>
      <c r="O611" s="244" t="s">
        <v>188</v>
      </c>
      <c r="P611" s="244" t="s">
        <v>581</v>
      </c>
      <c r="Q611" s="244">
        <v>250</v>
      </c>
      <c r="R611" s="219" t="s">
        <v>683</v>
      </c>
      <c r="S611" s="244"/>
      <c r="T611" s="244" t="s">
        <v>24</v>
      </c>
      <c r="U611" s="244">
        <v>100</v>
      </c>
      <c r="V611" s="243"/>
      <c r="W611" s="243">
        <v>31</v>
      </c>
      <c r="X611" s="206"/>
      <c r="Y611" s="206">
        <f>SUM(Q611*W611)</f>
        <v>7750</v>
      </c>
      <c r="Z611" s="206">
        <f>SUM(Q611*W611)</f>
        <v>7750</v>
      </c>
    </row>
    <row r="612" spans="1:26" s="94" customFormat="1" ht="15" customHeight="1" x14ac:dyDescent="0.25">
      <c r="A612" s="96">
        <v>83</v>
      </c>
      <c r="B612" s="96" t="s">
        <v>582</v>
      </c>
      <c r="C612" s="96" t="s">
        <v>51</v>
      </c>
      <c r="D612" s="96" t="s">
        <v>583</v>
      </c>
      <c r="E612" s="96" t="s">
        <v>585</v>
      </c>
      <c r="F612" s="96" t="s">
        <v>552</v>
      </c>
      <c r="G612" s="97"/>
      <c r="H612" s="96"/>
      <c r="I612" s="96"/>
      <c r="J612" s="97"/>
      <c r="K612" s="96"/>
      <c r="L612" s="96"/>
      <c r="M612" s="96"/>
      <c r="N612" s="96"/>
      <c r="O612" s="96"/>
      <c r="P612" s="96"/>
      <c r="Q612" s="96"/>
      <c r="R612" s="96"/>
      <c r="S612" s="96"/>
      <c r="T612" s="96" t="s">
        <v>24</v>
      </c>
      <c r="U612" s="96"/>
      <c r="V612" s="165"/>
      <c r="W612" s="165"/>
      <c r="X612" s="176"/>
      <c r="Y612" s="176"/>
      <c r="Z612" s="177"/>
    </row>
    <row r="613" spans="1:26" s="221" customFormat="1" ht="15" customHeight="1" x14ac:dyDescent="0.25">
      <c r="A613" s="244">
        <v>84</v>
      </c>
      <c r="B613" s="244" t="s">
        <v>584</v>
      </c>
      <c r="C613" s="244" t="s">
        <v>51</v>
      </c>
      <c r="D613" s="244" t="s">
        <v>324</v>
      </c>
      <c r="E613" s="244" t="s">
        <v>448</v>
      </c>
      <c r="F613" s="244" t="s">
        <v>586</v>
      </c>
      <c r="G613" s="246">
        <v>1212978450033</v>
      </c>
      <c r="H613" s="244" t="s">
        <v>587</v>
      </c>
      <c r="I613" s="244" t="s">
        <v>55</v>
      </c>
      <c r="J613" s="246">
        <v>200001679141675</v>
      </c>
      <c r="K613" s="244" t="s">
        <v>266</v>
      </c>
      <c r="L613" s="244"/>
      <c r="M613" s="244" t="s">
        <v>588</v>
      </c>
      <c r="N613" s="244" t="s">
        <v>114</v>
      </c>
      <c r="O613" s="244" t="s">
        <v>188</v>
      </c>
      <c r="P613" s="244">
        <v>3541</v>
      </c>
      <c r="Q613" s="244">
        <v>100</v>
      </c>
      <c r="R613" s="244" t="s">
        <v>247</v>
      </c>
      <c r="S613" s="244"/>
      <c r="T613" s="244" t="s">
        <v>24</v>
      </c>
      <c r="U613" s="244">
        <v>100</v>
      </c>
      <c r="V613" s="243">
        <v>12</v>
      </c>
      <c r="W613" s="227">
        <v>70</v>
      </c>
      <c r="X613" s="206">
        <f>SUM((V613*Q613))</f>
        <v>1200</v>
      </c>
      <c r="Y613" s="206">
        <f t="shared" si="52"/>
        <v>84000</v>
      </c>
      <c r="Z613" s="207">
        <f t="shared" si="53"/>
        <v>58800</v>
      </c>
    </row>
    <row r="614" spans="1:26" s="221" customFormat="1" ht="15" customHeight="1" x14ac:dyDescent="0.25">
      <c r="A614" s="244"/>
      <c r="B614" s="244"/>
      <c r="C614" s="244"/>
      <c r="D614" s="244"/>
      <c r="E614" s="244"/>
      <c r="F614" s="244"/>
      <c r="G614" s="246"/>
      <c r="H614" s="244"/>
      <c r="I614" s="244"/>
      <c r="J614" s="246"/>
      <c r="K614" s="244"/>
      <c r="L614" s="244"/>
      <c r="M614" s="244"/>
      <c r="N614" s="244"/>
      <c r="O614" s="244" t="s">
        <v>188</v>
      </c>
      <c r="P614" s="244">
        <v>3541</v>
      </c>
      <c r="Q614" s="244">
        <v>100</v>
      </c>
      <c r="R614" s="244" t="s">
        <v>592</v>
      </c>
      <c r="S614" s="244"/>
      <c r="T614" s="244" t="s">
        <v>24</v>
      </c>
      <c r="U614" s="244">
        <v>100</v>
      </c>
      <c r="V614" s="243">
        <v>11</v>
      </c>
      <c r="W614" s="243">
        <v>34</v>
      </c>
      <c r="X614" s="206">
        <f>SUM((V614*Q614))</f>
        <v>1100</v>
      </c>
      <c r="Y614" s="206">
        <f t="shared" si="52"/>
        <v>37400</v>
      </c>
      <c r="Z614" s="207">
        <f t="shared" si="53"/>
        <v>26180</v>
      </c>
    </row>
    <row r="615" spans="1:26" s="221" customFormat="1" ht="15" customHeight="1" x14ac:dyDescent="0.25">
      <c r="A615" s="244"/>
      <c r="B615" s="244"/>
      <c r="C615" s="244"/>
      <c r="D615" s="244"/>
      <c r="E615" s="244"/>
      <c r="F615" s="244"/>
      <c r="G615" s="246"/>
      <c r="H615" s="244"/>
      <c r="I615" s="244"/>
      <c r="J615" s="246"/>
      <c r="K615" s="244"/>
      <c r="L615" s="244"/>
      <c r="M615" s="244"/>
      <c r="N615" s="244"/>
      <c r="O615" s="244" t="s">
        <v>188</v>
      </c>
      <c r="P615" s="244" t="s">
        <v>589</v>
      </c>
      <c r="Q615" s="244">
        <v>100</v>
      </c>
      <c r="R615" s="244" t="s">
        <v>19</v>
      </c>
      <c r="S615" s="244"/>
      <c r="T615" s="244" t="s">
        <v>24</v>
      </c>
      <c r="U615" s="244">
        <v>100</v>
      </c>
      <c r="V615" s="205">
        <v>17500</v>
      </c>
      <c r="W615" s="205">
        <v>47</v>
      </c>
      <c r="X615" s="206">
        <f t="shared" si="54"/>
        <v>175</v>
      </c>
      <c r="Y615" s="206">
        <f t="shared" si="52"/>
        <v>8225</v>
      </c>
      <c r="Z615" s="207">
        <f t="shared" si="53"/>
        <v>5757.5</v>
      </c>
    </row>
    <row r="616" spans="1:26" s="221" customFormat="1" ht="15" customHeight="1" x14ac:dyDescent="0.25">
      <c r="A616" s="244"/>
      <c r="B616" s="244"/>
      <c r="C616" s="244"/>
      <c r="D616" s="244"/>
      <c r="E616" s="244"/>
      <c r="F616" s="244"/>
      <c r="G616" s="246"/>
      <c r="H616" s="244"/>
      <c r="I616" s="244"/>
      <c r="J616" s="246"/>
      <c r="K616" s="244"/>
      <c r="L616" s="244"/>
      <c r="M616" s="244"/>
      <c r="N616" s="244"/>
      <c r="O616" s="244" t="s">
        <v>188</v>
      </c>
      <c r="P616" s="244" t="s">
        <v>591</v>
      </c>
      <c r="Q616" s="244">
        <v>600</v>
      </c>
      <c r="R616" s="219" t="s">
        <v>683</v>
      </c>
      <c r="S616" s="244"/>
      <c r="T616" s="244" t="s">
        <v>24</v>
      </c>
      <c r="U616" s="244">
        <v>100</v>
      </c>
      <c r="V616" s="243"/>
      <c r="W616" s="243">
        <v>31</v>
      </c>
      <c r="X616" s="206"/>
      <c r="Y616" s="206">
        <f t="shared" ref="Y616:Y617" si="57">SUM(Q616*W616)</f>
        <v>18600</v>
      </c>
      <c r="Z616" s="206">
        <f t="shared" ref="Z616:Z617" si="58">SUM(Q616*W616)</f>
        <v>18600</v>
      </c>
    </row>
    <row r="617" spans="1:26" s="221" customFormat="1" ht="15" customHeight="1" x14ac:dyDescent="0.25">
      <c r="A617" s="244"/>
      <c r="B617" s="244"/>
      <c r="C617" s="244"/>
      <c r="D617" s="244"/>
      <c r="E617" s="244"/>
      <c r="F617" s="244"/>
      <c r="G617" s="246"/>
      <c r="H617" s="244"/>
      <c r="I617" s="244"/>
      <c r="J617" s="246"/>
      <c r="K617" s="244"/>
      <c r="L617" s="244"/>
      <c r="M617" s="244"/>
      <c r="N617" s="244"/>
      <c r="O617" s="244" t="s">
        <v>188</v>
      </c>
      <c r="P617" s="244" t="s">
        <v>590</v>
      </c>
      <c r="Q617" s="244">
        <v>450</v>
      </c>
      <c r="R617" s="219" t="s">
        <v>683</v>
      </c>
      <c r="S617" s="244"/>
      <c r="T617" s="244" t="s">
        <v>24</v>
      </c>
      <c r="U617" s="244">
        <v>100</v>
      </c>
      <c r="V617" s="243"/>
      <c r="W617" s="243">
        <v>31</v>
      </c>
      <c r="X617" s="206"/>
      <c r="Y617" s="206">
        <f t="shared" si="57"/>
        <v>13950</v>
      </c>
      <c r="Z617" s="206">
        <f t="shared" si="58"/>
        <v>13950</v>
      </c>
    </row>
    <row r="618" spans="1:26" s="94" customFormat="1" ht="15" customHeight="1" x14ac:dyDescent="0.25">
      <c r="A618" s="96">
        <v>85</v>
      </c>
      <c r="B618" s="96" t="s">
        <v>593</v>
      </c>
      <c r="C618" s="96" t="s">
        <v>62</v>
      </c>
      <c r="D618" s="96" t="s">
        <v>52</v>
      </c>
      <c r="E618" s="96" t="s">
        <v>573</v>
      </c>
      <c r="F618" s="96" t="s">
        <v>594</v>
      </c>
      <c r="G618" s="97">
        <v>2409968450096</v>
      </c>
      <c r="H618" s="96" t="s">
        <v>595</v>
      </c>
      <c r="I618" s="96" t="s">
        <v>55</v>
      </c>
      <c r="J618" s="97">
        <v>4324845257268800</v>
      </c>
      <c r="K618" s="96" t="s">
        <v>56</v>
      </c>
      <c r="L618" s="96"/>
      <c r="M618" s="96" t="s">
        <v>596</v>
      </c>
      <c r="N618" s="96" t="s">
        <v>124</v>
      </c>
      <c r="O618" s="96" t="s">
        <v>220</v>
      </c>
      <c r="P618" s="96">
        <v>540</v>
      </c>
      <c r="Q618" s="96">
        <v>1450</v>
      </c>
      <c r="R618" s="96" t="s">
        <v>85</v>
      </c>
      <c r="S618" s="96"/>
      <c r="T618" s="96" t="s">
        <v>24</v>
      </c>
      <c r="U618" s="96">
        <v>60</v>
      </c>
      <c r="V618" s="178">
        <v>5000</v>
      </c>
      <c r="W618" s="179">
        <v>11</v>
      </c>
      <c r="X618" s="176">
        <f t="shared" si="54"/>
        <v>725</v>
      </c>
      <c r="Y618" s="176">
        <f t="shared" si="52"/>
        <v>7975</v>
      </c>
      <c r="Z618" s="177">
        <f t="shared" si="53"/>
        <v>5582.5</v>
      </c>
    </row>
    <row r="619" spans="1:26" s="94" customFormat="1" ht="15" customHeight="1" x14ac:dyDescent="0.25">
      <c r="A619" s="96"/>
      <c r="B619" s="96"/>
      <c r="C619" s="96"/>
      <c r="D619" s="96"/>
      <c r="E619" s="96"/>
      <c r="F619" s="96"/>
      <c r="G619" s="97"/>
      <c r="H619" s="96"/>
      <c r="I619" s="96"/>
      <c r="J619" s="97"/>
      <c r="K619" s="96"/>
      <c r="L619" s="96"/>
      <c r="M619" s="96"/>
      <c r="N619" s="96"/>
      <c r="O619" s="96" t="s">
        <v>220</v>
      </c>
      <c r="P619" s="96">
        <v>540</v>
      </c>
      <c r="Q619" s="96">
        <v>450</v>
      </c>
      <c r="R619" s="124" t="s">
        <v>683</v>
      </c>
      <c r="S619" s="96"/>
      <c r="T619" s="96" t="s">
        <v>24</v>
      </c>
      <c r="U619" s="96">
        <v>100</v>
      </c>
      <c r="V619" s="165"/>
      <c r="W619" s="165">
        <v>31</v>
      </c>
      <c r="X619" s="176"/>
      <c r="Y619" s="176">
        <f>SUM(Q619*W619)</f>
        <v>13950</v>
      </c>
      <c r="Z619" s="176">
        <f>SUM(Q619*W619)</f>
        <v>13950</v>
      </c>
    </row>
    <row r="620" spans="1:26" s="94" customFormat="1" ht="15" customHeight="1" x14ac:dyDescent="0.25">
      <c r="A620" s="96"/>
      <c r="B620" s="96"/>
      <c r="C620" s="96"/>
      <c r="D620" s="96"/>
      <c r="E620" s="96"/>
      <c r="F620" s="96"/>
      <c r="G620" s="97"/>
      <c r="H620" s="96"/>
      <c r="I620" s="96"/>
      <c r="J620" s="97"/>
      <c r="K620" s="96"/>
      <c r="L620" s="96"/>
      <c r="M620" s="96"/>
      <c r="N620" s="96"/>
      <c r="O620" s="96" t="s">
        <v>220</v>
      </c>
      <c r="P620" s="159" t="s">
        <v>598</v>
      </c>
      <c r="Q620" s="96">
        <v>100</v>
      </c>
      <c r="R620" s="96" t="s">
        <v>77</v>
      </c>
      <c r="S620" s="96"/>
      <c r="T620" s="96" t="s">
        <v>24</v>
      </c>
      <c r="U620" s="96">
        <v>100</v>
      </c>
      <c r="V620" s="165">
        <v>4000</v>
      </c>
      <c r="W620" s="179">
        <v>9</v>
      </c>
      <c r="X620" s="176">
        <f t="shared" si="54"/>
        <v>40</v>
      </c>
      <c r="Y620" s="176">
        <f t="shared" si="52"/>
        <v>360</v>
      </c>
      <c r="Z620" s="177">
        <f t="shared" si="53"/>
        <v>252</v>
      </c>
    </row>
    <row r="621" spans="1:26" s="94" customFormat="1" ht="15" customHeight="1" x14ac:dyDescent="0.25">
      <c r="A621" s="96"/>
      <c r="B621" s="96"/>
      <c r="C621" s="96"/>
      <c r="D621" s="96"/>
      <c r="E621" s="96"/>
      <c r="F621" s="96"/>
      <c r="G621" s="97"/>
      <c r="H621" s="96"/>
      <c r="I621" s="96"/>
      <c r="J621" s="97"/>
      <c r="K621" s="96"/>
      <c r="L621" s="96"/>
      <c r="M621" s="96"/>
      <c r="N621" s="96"/>
      <c r="O621" s="96" t="s">
        <v>220</v>
      </c>
      <c r="P621" s="96" t="s">
        <v>597</v>
      </c>
      <c r="Q621" s="96">
        <v>375</v>
      </c>
      <c r="R621" s="96" t="s">
        <v>22</v>
      </c>
      <c r="S621" s="96"/>
      <c r="T621" s="96" t="s">
        <v>24</v>
      </c>
      <c r="U621" s="96">
        <v>60</v>
      </c>
      <c r="V621" s="165">
        <v>25000</v>
      </c>
      <c r="W621" s="179">
        <v>79</v>
      </c>
      <c r="X621" s="176">
        <f t="shared" si="54"/>
        <v>937.5</v>
      </c>
      <c r="Y621" s="176">
        <f t="shared" si="52"/>
        <v>74062.5</v>
      </c>
      <c r="Z621" s="177">
        <f t="shared" si="53"/>
        <v>51843.75</v>
      </c>
    </row>
    <row r="622" spans="1:26" s="94" customFormat="1" ht="15" customHeight="1" x14ac:dyDescent="0.25">
      <c r="A622" s="96"/>
      <c r="B622" s="96"/>
      <c r="C622" s="96"/>
      <c r="D622" s="96"/>
      <c r="E622" s="96"/>
      <c r="F622" s="96"/>
      <c r="G622" s="97"/>
      <c r="H622" s="96"/>
      <c r="I622" s="96"/>
      <c r="J622" s="97"/>
      <c r="K622" s="96"/>
      <c r="L622" s="96"/>
      <c r="M622" s="96"/>
      <c r="N622" s="96"/>
      <c r="O622" s="96" t="s">
        <v>220</v>
      </c>
      <c r="P622" s="96" t="s">
        <v>597</v>
      </c>
      <c r="Q622" s="96">
        <v>625</v>
      </c>
      <c r="R622" s="124" t="s">
        <v>683</v>
      </c>
      <c r="S622" s="96"/>
      <c r="T622" s="96" t="s">
        <v>24</v>
      </c>
      <c r="U622" s="96">
        <v>100</v>
      </c>
      <c r="V622" s="165"/>
      <c r="W622" s="165">
        <v>31</v>
      </c>
      <c r="X622" s="176"/>
      <c r="Y622" s="176">
        <f>SUM(Q622*W622)</f>
        <v>19375</v>
      </c>
      <c r="Z622" s="176">
        <f>SUM(Q622*W622)</f>
        <v>19375</v>
      </c>
    </row>
    <row r="623" spans="1:26" s="221" customFormat="1" ht="15" customHeight="1" x14ac:dyDescent="0.25">
      <c r="A623" s="244">
        <v>86</v>
      </c>
      <c r="B623" s="244" t="s">
        <v>599</v>
      </c>
      <c r="C623" s="244" t="s">
        <v>62</v>
      </c>
      <c r="D623" s="244" t="s">
        <v>324</v>
      </c>
      <c r="E623" s="244" t="s">
        <v>600</v>
      </c>
      <c r="F623" s="244" t="s">
        <v>586</v>
      </c>
      <c r="G623" s="246">
        <v>1709973450037</v>
      </c>
      <c r="H623" s="244" t="s">
        <v>587</v>
      </c>
      <c r="I623" s="244" t="s">
        <v>55</v>
      </c>
      <c r="J623" s="246">
        <v>200001681658922</v>
      </c>
      <c r="K623" s="244" t="s">
        <v>554</v>
      </c>
      <c r="L623" s="244"/>
      <c r="M623" s="244" t="s">
        <v>601</v>
      </c>
      <c r="N623" s="244" t="s">
        <v>114</v>
      </c>
      <c r="O623" s="244" t="s">
        <v>188</v>
      </c>
      <c r="P623" s="244" t="s">
        <v>589</v>
      </c>
      <c r="Q623" s="244">
        <v>100</v>
      </c>
      <c r="R623" s="244" t="s">
        <v>592</v>
      </c>
      <c r="S623" s="244" t="s">
        <v>456</v>
      </c>
      <c r="T623" s="244" t="s">
        <v>24</v>
      </c>
      <c r="U623" s="244">
        <v>100</v>
      </c>
      <c r="V623" s="243">
        <v>11</v>
      </c>
      <c r="W623" s="243">
        <v>34</v>
      </c>
      <c r="X623" s="206">
        <f>SUM((V623*Q623))</f>
        <v>1100</v>
      </c>
      <c r="Y623" s="206">
        <f t="shared" si="52"/>
        <v>37400</v>
      </c>
      <c r="Z623" s="207">
        <f t="shared" si="53"/>
        <v>26180</v>
      </c>
    </row>
    <row r="624" spans="1:26" s="221" customFormat="1" x14ac:dyDescent="0.25">
      <c r="A624" s="244"/>
      <c r="B624" s="244"/>
      <c r="C624" s="244"/>
      <c r="D624" s="244"/>
      <c r="E624" s="244"/>
      <c r="F624" s="244"/>
      <c r="G624" s="246"/>
      <c r="H624" s="244"/>
      <c r="I624" s="244"/>
      <c r="J624" s="246"/>
      <c r="K624" s="244"/>
      <c r="L624" s="244"/>
      <c r="M624" s="244"/>
      <c r="N624" s="244"/>
      <c r="O624" s="244" t="s">
        <v>188</v>
      </c>
      <c r="P624" s="244" t="s">
        <v>589</v>
      </c>
      <c r="Q624" s="244">
        <v>450</v>
      </c>
      <c r="R624" s="244" t="s">
        <v>603</v>
      </c>
      <c r="S624" s="244"/>
      <c r="T624" s="244" t="s">
        <v>24</v>
      </c>
      <c r="U624" s="244">
        <v>60</v>
      </c>
      <c r="V624" s="243">
        <v>30000</v>
      </c>
      <c r="W624" s="243">
        <v>18</v>
      </c>
      <c r="X624" s="206">
        <f>SUM((V624*Q624)/10000)</f>
        <v>1350</v>
      </c>
      <c r="Y624" s="206">
        <f t="shared" si="52"/>
        <v>24300</v>
      </c>
      <c r="Z624" s="207">
        <f t="shared" si="53"/>
        <v>17010</v>
      </c>
    </row>
    <row r="625" spans="1:26" s="221" customFormat="1" ht="15" customHeight="1" x14ac:dyDescent="0.25">
      <c r="A625" s="244"/>
      <c r="B625" s="244"/>
      <c r="C625" s="244"/>
      <c r="D625" s="244"/>
      <c r="E625" s="244"/>
      <c r="F625" s="244"/>
      <c r="G625" s="246"/>
      <c r="H625" s="244"/>
      <c r="I625" s="244"/>
      <c r="J625" s="246"/>
      <c r="K625" s="244"/>
      <c r="L625" s="244"/>
      <c r="M625" s="244"/>
      <c r="N625" s="244"/>
      <c r="O625" s="244" t="s">
        <v>188</v>
      </c>
      <c r="P625" s="244" t="s">
        <v>589</v>
      </c>
      <c r="Q625" s="244">
        <v>450</v>
      </c>
      <c r="R625" s="219" t="s">
        <v>683</v>
      </c>
      <c r="S625" s="244"/>
      <c r="T625" s="244" t="s">
        <v>24</v>
      </c>
      <c r="U625" s="244">
        <v>100</v>
      </c>
      <c r="V625" s="243"/>
      <c r="W625" s="243">
        <v>31</v>
      </c>
      <c r="X625" s="206"/>
      <c r="Y625" s="206">
        <f>SUM(Q625*W625)</f>
        <v>13950</v>
      </c>
      <c r="Z625" s="206">
        <f>SUM(Q625*W625)</f>
        <v>13950</v>
      </c>
    </row>
    <row r="626" spans="1:26" s="221" customFormat="1" ht="15" customHeight="1" x14ac:dyDescent="0.25">
      <c r="A626" s="244"/>
      <c r="B626" s="244"/>
      <c r="C626" s="244"/>
      <c r="D626" s="244"/>
      <c r="E626" s="244"/>
      <c r="F626" s="244"/>
      <c r="G626" s="246"/>
      <c r="H626" s="244"/>
      <c r="I626" s="244"/>
      <c r="J626" s="246"/>
      <c r="K626" s="244"/>
      <c r="L626" s="244"/>
      <c r="M626" s="244"/>
      <c r="N626" s="244"/>
      <c r="O626" s="244" t="s">
        <v>188</v>
      </c>
      <c r="P626" s="244">
        <v>1196</v>
      </c>
      <c r="Q626" s="244">
        <v>100</v>
      </c>
      <c r="R626" s="244" t="s">
        <v>592</v>
      </c>
      <c r="S626" s="244" t="s">
        <v>456</v>
      </c>
      <c r="T626" s="244" t="s">
        <v>24</v>
      </c>
      <c r="U626" s="244">
        <v>100</v>
      </c>
      <c r="V626" s="243">
        <v>11</v>
      </c>
      <c r="W626" s="243">
        <v>34</v>
      </c>
      <c r="X626" s="206">
        <f>SUM((V626*Q626))</f>
        <v>1100</v>
      </c>
      <c r="Y626" s="206">
        <f t="shared" si="52"/>
        <v>37400</v>
      </c>
      <c r="Z626" s="207">
        <f t="shared" si="53"/>
        <v>26180</v>
      </c>
    </row>
    <row r="627" spans="1:26" s="221" customFormat="1" ht="15" customHeight="1" x14ac:dyDescent="0.25">
      <c r="A627" s="244"/>
      <c r="B627" s="244"/>
      <c r="C627" s="244"/>
      <c r="D627" s="244"/>
      <c r="E627" s="244"/>
      <c r="F627" s="244"/>
      <c r="G627" s="246"/>
      <c r="H627" s="244"/>
      <c r="I627" s="244"/>
      <c r="J627" s="246"/>
      <c r="K627" s="244"/>
      <c r="L627" s="244"/>
      <c r="M627" s="244"/>
      <c r="N627" s="244"/>
      <c r="O627" s="244" t="s">
        <v>188</v>
      </c>
      <c r="P627" s="244">
        <v>1196</v>
      </c>
      <c r="Q627" s="244">
        <v>100</v>
      </c>
      <c r="R627" s="244" t="s">
        <v>247</v>
      </c>
      <c r="S627" s="244"/>
      <c r="T627" s="244" t="s">
        <v>24</v>
      </c>
      <c r="U627" s="244">
        <v>100</v>
      </c>
      <c r="V627" s="243">
        <v>12</v>
      </c>
      <c r="W627" s="227">
        <v>70</v>
      </c>
      <c r="X627" s="206">
        <f>SUM((V627*Q627))</f>
        <v>1200</v>
      </c>
      <c r="Y627" s="206">
        <f t="shared" si="52"/>
        <v>84000</v>
      </c>
      <c r="Z627" s="207">
        <f t="shared" si="53"/>
        <v>58800</v>
      </c>
    </row>
    <row r="628" spans="1:26" s="221" customFormat="1" ht="15" customHeight="1" x14ac:dyDescent="0.25">
      <c r="A628" s="244"/>
      <c r="B628" s="244"/>
      <c r="C628" s="244"/>
      <c r="D628" s="244"/>
      <c r="E628" s="244"/>
      <c r="F628" s="244"/>
      <c r="G628" s="246"/>
      <c r="H628" s="244"/>
      <c r="I628" s="244"/>
      <c r="J628" s="246"/>
      <c r="K628" s="244"/>
      <c r="L628" s="244"/>
      <c r="M628" s="244"/>
      <c r="N628" s="244"/>
      <c r="O628" s="244" t="s">
        <v>188</v>
      </c>
      <c r="P628" s="244" t="s">
        <v>602</v>
      </c>
      <c r="Q628" s="244">
        <v>450</v>
      </c>
      <c r="R628" s="219" t="s">
        <v>683</v>
      </c>
      <c r="S628" s="244"/>
      <c r="T628" s="244" t="s">
        <v>24</v>
      </c>
      <c r="U628" s="244">
        <v>100</v>
      </c>
      <c r="V628" s="243"/>
      <c r="W628" s="243">
        <v>31</v>
      </c>
      <c r="X628" s="206"/>
      <c r="Y628" s="206">
        <f>SUM(Q628*W628)</f>
        <v>13950</v>
      </c>
      <c r="Z628" s="206">
        <f>SUM(Q628*W628)</f>
        <v>13950</v>
      </c>
    </row>
    <row r="629" spans="1:26" s="94" customFormat="1" ht="15" customHeight="1" x14ac:dyDescent="0.25">
      <c r="A629" s="96">
        <v>87</v>
      </c>
      <c r="B629" s="96" t="s">
        <v>604</v>
      </c>
      <c r="C629" s="96" t="s">
        <v>62</v>
      </c>
      <c r="D629" s="96" t="s">
        <v>124</v>
      </c>
      <c r="E629" s="96" t="s">
        <v>605</v>
      </c>
      <c r="F629" s="96" t="s">
        <v>386</v>
      </c>
      <c r="G629" s="97">
        <v>2003961450140</v>
      </c>
      <c r="H629" s="96" t="s">
        <v>606</v>
      </c>
      <c r="I629" s="96" t="s">
        <v>55</v>
      </c>
      <c r="J629" s="97">
        <v>210501722223894</v>
      </c>
      <c r="K629" s="96" t="s">
        <v>56</v>
      </c>
      <c r="L629" s="96"/>
      <c r="M629" s="96" t="s">
        <v>607</v>
      </c>
      <c r="N629" s="96" t="s">
        <v>52</v>
      </c>
      <c r="O629" s="96" t="s">
        <v>188</v>
      </c>
      <c r="P629" s="96">
        <v>3329</v>
      </c>
      <c r="Q629" s="96">
        <v>500</v>
      </c>
      <c r="R629" s="96" t="s">
        <v>19</v>
      </c>
      <c r="S629" s="96"/>
      <c r="T629" s="96" t="s">
        <v>24</v>
      </c>
      <c r="U629" s="96">
        <v>100</v>
      </c>
      <c r="V629" s="175">
        <v>17500</v>
      </c>
      <c r="W629" s="175">
        <v>47</v>
      </c>
      <c r="X629" s="176">
        <f t="shared" si="54"/>
        <v>875</v>
      </c>
      <c r="Y629" s="176">
        <f t="shared" si="52"/>
        <v>41125</v>
      </c>
      <c r="Z629" s="177">
        <f t="shared" si="53"/>
        <v>28787.5</v>
      </c>
    </row>
    <row r="630" spans="1:26" s="94" customFormat="1" ht="15" customHeight="1" x14ac:dyDescent="0.25">
      <c r="A630" s="96"/>
      <c r="B630" s="96"/>
      <c r="C630" s="96"/>
      <c r="D630" s="96"/>
      <c r="E630" s="96"/>
      <c r="F630" s="96"/>
      <c r="G630" s="97"/>
      <c r="H630" s="96"/>
      <c r="I630" s="96"/>
      <c r="J630" s="97"/>
      <c r="K630" s="96"/>
      <c r="L630" s="96"/>
      <c r="M630" s="96"/>
      <c r="N630" s="96"/>
      <c r="O630" s="96" t="s">
        <v>188</v>
      </c>
      <c r="P630" s="96">
        <v>3329</v>
      </c>
      <c r="Q630" s="96">
        <v>500</v>
      </c>
      <c r="R630" s="96" t="s">
        <v>48</v>
      </c>
      <c r="S630" s="96"/>
      <c r="T630" s="96" t="s">
        <v>24</v>
      </c>
      <c r="U630" s="96">
        <v>100</v>
      </c>
      <c r="V630" s="175"/>
      <c r="W630" s="175">
        <v>11</v>
      </c>
      <c r="X630" s="176"/>
      <c r="Y630" s="176">
        <f>SUM(Q630*W630)</f>
        <v>5500</v>
      </c>
      <c r="Z630" s="176">
        <f>SUM(Q630*W630)</f>
        <v>5500</v>
      </c>
    </row>
    <row r="631" spans="1:26" s="94" customFormat="1" ht="15" customHeight="1" x14ac:dyDescent="0.25">
      <c r="A631" s="96"/>
      <c r="B631" s="96"/>
      <c r="C631" s="96"/>
      <c r="D631" s="96"/>
      <c r="E631" s="96"/>
      <c r="F631" s="96"/>
      <c r="G631" s="97"/>
      <c r="H631" s="96"/>
      <c r="I631" s="96"/>
      <c r="J631" s="97"/>
      <c r="K631" s="96"/>
      <c r="L631" s="96"/>
      <c r="M631" s="96"/>
      <c r="N631" s="96"/>
      <c r="O631" s="96" t="s">
        <v>188</v>
      </c>
      <c r="P631" s="96" t="s">
        <v>608</v>
      </c>
      <c r="Q631" s="96">
        <v>1000</v>
      </c>
      <c r="R631" s="96" t="s">
        <v>26</v>
      </c>
      <c r="S631" s="96"/>
      <c r="T631" s="96" t="s">
        <v>24</v>
      </c>
      <c r="U631" s="96">
        <v>100</v>
      </c>
      <c r="V631" s="178">
        <v>23500</v>
      </c>
      <c r="W631" s="179">
        <v>19</v>
      </c>
      <c r="X631" s="176">
        <f t="shared" si="54"/>
        <v>2350</v>
      </c>
      <c r="Y631" s="176">
        <f t="shared" si="52"/>
        <v>44650</v>
      </c>
      <c r="Z631" s="177">
        <f t="shared" si="53"/>
        <v>31255</v>
      </c>
    </row>
    <row r="632" spans="1:26" s="94" customFormat="1" ht="15" customHeight="1" x14ac:dyDescent="0.25">
      <c r="A632" s="96"/>
      <c r="B632" s="96"/>
      <c r="C632" s="96"/>
      <c r="D632" s="96"/>
      <c r="E632" s="96"/>
      <c r="F632" s="96"/>
      <c r="G632" s="97"/>
      <c r="H632" s="96"/>
      <c r="I632" s="96"/>
      <c r="J632" s="97"/>
      <c r="K632" s="96"/>
      <c r="L632" s="96"/>
      <c r="M632" s="96"/>
      <c r="N632" s="96"/>
      <c r="O632" s="96" t="s">
        <v>188</v>
      </c>
      <c r="P632" s="96" t="s">
        <v>608</v>
      </c>
      <c r="Q632" s="96">
        <v>1000</v>
      </c>
      <c r="R632" s="96" t="s">
        <v>609</v>
      </c>
      <c r="S632" s="96"/>
      <c r="T632" s="96" t="s">
        <v>24</v>
      </c>
      <c r="U632" s="96">
        <v>100</v>
      </c>
      <c r="V632" s="165">
        <v>30000</v>
      </c>
      <c r="W632" s="165">
        <v>23</v>
      </c>
      <c r="X632" s="176">
        <f t="shared" si="54"/>
        <v>3000</v>
      </c>
      <c r="Y632" s="176">
        <f t="shared" si="52"/>
        <v>69000</v>
      </c>
      <c r="Z632" s="177">
        <f t="shared" si="53"/>
        <v>48300</v>
      </c>
    </row>
    <row r="633" spans="1:26" s="94" customFormat="1" ht="15" customHeight="1" x14ac:dyDescent="0.25">
      <c r="A633" s="96"/>
      <c r="B633" s="96"/>
      <c r="C633" s="96"/>
      <c r="D633" s="96"/>
      <c r="E633" s="96"/>
      <c r="F633" s="96"/>
      <c r="G633" s="97"/>
      <c r="H633" s="96"/>
      <c r="I633" s="96"/>
      <c r="J633" s="97"/>
      <c r="K633" s="96"/>
      <c r="L633" s="96"/>
      <c r="M633" s="96"/>
      <c r="N633" s="96"/>
      <c r="O633" s="96" t="s">
        <v>188</v>
      </c>
      <c r="P633" s="96">
        <v>3400</v>
      </c>
      <c r="Q633" s="96">
        <v>1156</v>
      </c>
      <c r="R633" s="96" t="s">
        <v>1460</v>
      </c>
      <c r="S633" s="96"/>
      <c r="T633" s="96" t="s">
        <v>24</v>
      </c>
      <c r="U633" s="96">
        <v>60</v>
      </c>
      <c r="V633" s="165">
        <v>3800</v>
      </c>
      <c r="W633" s="179">
        <v>11</v>
      </c>
      <c r="X633" s="176">
        <f t="shared" si="54"/>
        <v>439.28</v>
      </c>
      <c r="Y633" s="176">
        <f t="shared" si="52"/>
        <v>4832.08</v>
      </c>
      <c r="Z633" s="177">
        <f t="shared" si="53"/>
        <v>3382.4559999999997</v>
      </c>
    </row>
    <row r="634" spans="1:26" s="94" customFormat="1" ht="15" customHeight="1" x14ac:dyDescent="0.25">
      <c r="A634" s="96"/>
      <c r="B634" s="96"/>
      <c r="C634" s="96"/>
      <c r="D634" s="96"/>
      <c r="E634" s="96"/>
      <c r="F634" s="96"/>
      <c r="G634" s="97"/>
      <c r="H634" s="96"/>
      <c r="I634" s="96"/>
      <c r="J634" s="97"/>
      <c r="K634" s="96"/>
      <c r="L634" s="96"/>
      <c r="M634" s="96"/>
      <c r="N634" s="96"/>
      <c r="O634" s="96" t="s">
        <v>188</v>
      </c>
      <c r="P634" s="96">
        <v>2903</v>
      </c>
      <c r="Q634" s="96">
        <v>1182</v>
      </c>
      <c r="R634" s="96" t="s">
        <v>341</v>
      </c>
      <c r="S634" s="96"/>
      <c r="T634" s="96" t="s">
        <v>24</v>
      </c>
      <c r="U634" s="96">
        <v>100</v>
      </c>
      <c r="V634" s="165">
        <v>1000</v>
      </c>
      <c r="W634" s="165">
        <v>198</v>
      </c>
      <c r="X634" s="176">
        <f t="shared" si="54"/>
        <v>118.2</v>
      </c>
      <c r="Y634" s="176">
        <f t="shared" si="52"/>
        <v>23403.600000000002</v>
      </c>
      <c r="Z634" s="177">
        <f t="shared" si="53"/>
        <v>16382.520000000002</v>
      </c>
    </row>
    <row r="635" spans="1:26" s="94" customFormat="1" ht="15" customHeight="1" x14ac:dyDescent="0.25">
      <c r="A635" s="96"/>
      <c r="B635" s="96"/>
      <c r="C635" s="96"/>
      <c r="D635" s="96"/>
      <c r="E635" s="96"/>
      <c r="F635" s="96"/>
      <c r="G635" s="97"/>
      <c r="H635" s="96"/>
      <c r="I635" s="96"/>
      <c r="J635" s="97"/>
      <c r="K635" s="96"/>
      <c r="L635" s="96"/>
      <c r="M635" s="96"/>
      <c r="N635" s="96"/>
      <c r="O635" s="96" t="s">
        <v>188</v>
      </c>
      <c r="P635" s="96">
        <v>3407</v>
      </c>
      <c r="Q635" s="96">
        <v>2875</v>
      </c>
      <c r="R635" s="124" t="s">
        <v>683</v>
      </c>
      <c r="S635" s="96"/>
      <c r="T635" s="96" t="s">
        <v>24</v>
      </c>
      <c r="U635" s="96">
        <v>100</v>
      </c>
      <c r="V635" s="165"/>
      <c r="W635" s="165">
        <v>31</v>
      </c>
      <c r="X635" s="176"/>
      <c r="Y635" s="176">
        <f>SUM(Q635*W635)</f>
        <v>89125</v>
      </c>
      <c r="Z635" s="176">
        <f>SUM(Q635*W635)</f>
        <v>89125</v>
      </c>
    </row>
    <row r="636" spans="1:26" s="221" customFormat="1" ht="15" customHeight="1" x14ac:dyDescent="0.25">
      <c r="A636" s="244">
        <v>88</v>
      </c>
      <c r="B636" s="244" t="s">
        <v>610</v>
      </c>
      <c r="C636" s="244" t="s">
        <v>51</v>
      </c>
      <c r="D636" s="244" t="s">
        <v>164</v>
      </c>
      <c r="E636" s="244" t="s">
        <v>611</v>
      </c>
      <c r="F636" s="244" t="s">
        <v>386</v>
      </c>
      <c r="G636" s="246">
        <v>2607997450042</v>
      </c>
      <c r="H636" s="244" t="s">
        <v>612</v>
      </c>
      <c r="I636" s="244" t="s">
        <v>55</v>
      </c>
      <c r="J636" s="246">
        <v>210501720093289</v>
      </c>
      <c r="K636" s="244" t="s">
        <v>56</v>
      </c>
      <c r="L636" s="244"/>
      <c r="M636" s="244" t="s">
        <v>613</v>
      </c>
      <c r="N636" s="244" t="s">
        <v>501</v>
      </c>
      <c r="O636" s="244" t="s">
        <v>188</v>
      </c>
      <c r="P636" s="244" t="s">
        <v>614</v>
      </c>
      <c r="Q636" s="244">
        <v>260</v>
      </c>
      <c r="R636" s="244" t="s">
        <v>247</v>
      </c>
      <c r="S636" s="244"/>
      <c r="T636" s="244" t="s">
        <v>24</v>
      </c>
      <c r="U636" s="244">
        <v>100</v>
      </c>
      <c r="V636" s="243">
        <v>12</v>
      </c>
      <c r="W636" s="227">
        <v>70</v>
      </c>
      <c r="X636" s="206">
        <f>SUM((V636*Q636))</f>
        <v>3120</v>
      </c>
      <c r="Y636" s="206">
        <f t="shared" si="52"/>
        <v>218400</v>
      </c>
      <c r="Z636" s="207">
        <f t="shared" si="53"/>
        <v>152880</v>
      </c>
    </row>
    <row r="637" spans="1:26" s="221" customFormat="1" ht="15" customHeight="1" x14ac:dyDescent="0.25">
      <c r="A637" s="244"/>
      <c r="B637" s="244"/>
      <c r="C637" s="244"/>
      <c r="D637" s="244"/>
      <c r="E637" s="244"/>
      <c r="F637" s="244"/>
      <c r="G637" s="246"/>
      <c r="H637" s="244"/>
      <c r="I637" s="244"/>
      <c r="J637" s="246"/>
      <c r="K637" s="244"/>
      <c r="L637" s="244"/>
      <c r="M637" s="244"/>
      <c r="N637" s="244"/>
      <c r="O637" s="244" t="s">
        <v>188</v>
      </c>
      <c r="P637" s="244" t="s">
        <v>615</v>
      </c>
      <c r="Q637" s="244">
        <v>80</v>
      </c>
      <c r="R637" s="244" t="s">
        <v>436</v>
      </c>
      <c r="S637" s="244"/>
      <c r="T637" s="244" t="s">
        <v>24</v>
      </c>
      <c r="U637" s="244">
        <v>100</v>
      </c>
      <c r="V637" s="243">
        <v>10</v>
      </c>
      <c r="W637" s="243">
        <v>45</v>
      </c>
      <c r="X637" s="206">
        <f>SUM((V637*Q637))</f>
        <v>800</v>
      </c>
      <c r="Y637" s="206">
        <f t="shared" si="52"/>
        <v>36000</v>
      </c>
      <c r="Z637" s="207">
        <f t="shared" si="53"/>
        <v>25200</v>
      </c>
    </row>
    <row r="638" spans="1:26" s="94" customFormat="1" ht="15" customHeight="1" x14ac:dyDescent="0.25">
      <c r="A638" s="96">
        <v>89</v>
      </c>
      <c r="B638" s="96" t="s">
        <v>616</v>
      </c>
      <c r="C638" s="96" t="s">
        <v>58</v>
      </c>
      <c r="D638" s="96" t="s">
        <v>52</v>
      </c>
      <c r="E638" s="96" t="s">
        <v>617</v>
      </c>
      <c r="F638" s="96" t="s">
        <v>618</v>
      </c>
      <c r="G638" s="97">
        <v>501951450080</v>
      </c>
      <c r="H638" s="96" t="s">
        <v>619</v>
      </c>
      <c r="I638" s="96" t="s">
        <v>55</v>
      </c>
      <c r="J638" s="97">
        <v>300007003120579</v>
      </c>
      <c r="K638" s="96" t="s">
        <v>45</v>
      </c>
      <c r="L638" s="96"/>
      <c r="M638" s="96" t="s">
        <v>620</v>
      </c>
      <c r="N638" s="96" t="s">
        <v>58</v>
      </c>
      <c r="O638" s="96" t="s">
        <v>188</v>
      </c>
      <c r="P638" s="96">
        <v>2379</v>
      </c>
      <c r="Q638" s="96">
        <v>1121</v>
      </c>
      <c r="R638" s="96" t="s">
        <v>77</v>
      </c>
      <c r="S638" s="96" t="s">
        <v>567</v>
      </c>
      <c r="T638" s="96" t="s">
        <v>24</v>
      </c>
      <c r="U638" s="96"/>
      <c r="V638" s="165">
        <v>4000</v>
      </c>
      <c r="W638" s="179">
        <v>9</v>
      </c>
      <c r="X638" s="176">
        <f t="shared" si="54"/>
        <v>448.4</v>
      </c>
      <c r="Y638" s="176">
        <f t="shared" si="52"/>
        <v>4035.6</v>
      </c>
      <c r="Z638" s="177">
        <f t="shared" si="53"/>
        <v>2824.92</v>
      </c>
    </row>
    <row r="639" spans="1:26" s="94" customFormat="1" ht="15" customHeight="1" x14ac:dyDescent="0.25">
      <c r="A639" s="96"/>
      <c r="B639" s="96"/>
      <c r="C639" s="96"/>
      <c r="D639" s="96"/>
      <c r="E639" s="96"/>
      <c r="F639" s="96"/>
      <c r="G639" s="97"/>
      <c r="H639" s="96"/>
      <c r="I639" s="96"/>
      <c r="J639" s="97"/>
      <c r="K639" s="96"/>
      <c r="L639" s="96"/>
      <c r="M639" s="96"/>
      <c r="N639" s="96"/>
      <c r="O639" s="96" t="s">
        <v>188</v>
      </c>
      <c r="P639" s="96" t="s">
        <v>621</v>
      </c>
      <c r="Q639" s="96">
        <v>2290</v>
      </c>
      <c r="R639" s="96" t="s">
        <v>77</v>
      </c>
      <c r="S639" s="96" t="s">
        <v>567</v>
      </c>
      <c r="T639" s="96" t="s">
        <v>24</v>
      </c>
      <c r="U639" s="96"/>
      <c r="V639" s="165">
        <v>4000</v>
      </c>
      <c r="W639" s="179">
        <v>9</v>
      </c>
      <c r="X639" s="176">
        <f t="shared" si="54"/>
        <v>916</v>
      </c>
      <c r="Y639" s="176">
        <f t="shared" si="52"/>
        <v>8244</v>
      </c>
      <c r="Z639" s="177">
        <f t="shared" si="53"/>
        <v>5770.8</v>
      </c>
    </row>
    <row r="640" spans="1:26" s="94" customFormat="1" ht="15" customHeight="1" x14ac:dyDescent="0.25">
      <c r="A640" s="96"/>
      <c r="B640" s="96"/>
      <c r="C640" s="96"/>
      <c r="D640" s="96"/>
      <c r="E640" s="96"/>
      <c r="F640" s="96"/>
      <c r="G640" s="97"/>
      <c r="H640" s="96"/>
      <c r="I640" s="96"/>
      <c r="J640" s="97"/>
      <c r="K640" s="96"/>
      <c r="L640" s="96"/>
      <c r="M640" s="96"/>
      <c r="N640" s="96"/>
      <c r="O640" s="96" t="s">
        <v>188</v>
      </c>
      <c r="P640" s="96" t="s">
        <v>622</v>
      </c>
      <c r="Q640" s="96">
        <v>6045</v>
      </c>
      <c r="R640" s="96" t="s">
        <v>77</v>
      </c>
      <c r="S640" s="96" t="s">
        <v>567</v>
      </c>
      <c r="T640" s="96" t="s">
        <v>24</v>
      </c>
      <c r="U640" s="96"/>
      <c r="V640" s="165">
        <v>4000</v>
      </c>
      <c r="W640" s="179">
        <v>9</v>
      </c>
      <c r="X640" s="176">
        <f t="shared" ref="X640:X700" si="59">SUM((V640*Q640)/10000)</f>
        <v>2418</v>
      </c>
      <c r="Y640" s="176">
        <f t="shared" ref="Y640:Y700" si="60">SUM(X640*W640)</f>
        <v>21762</v>
      </c>
      <c r="Z640" s="177">
        <f t="shared" ref="Z640:Z700" si="61">SUM(Y640*70)/100</f>
        <v>15233.4</v>
      </c>
    </row>
    <row r="641" spans="1:26" s="94" customFormat="1" ht="15" customHeight="1" x14ac:dyDescent="0.25">
      <c r="A641" s="96"/>
      <c r="B641" s="96"/>
      <c r="C641" s="96"/>
      <c r="D641" s="96"/>
      <c r="E641" s="96"/>
      <c r="F641" s="96"/>
      <c r="G641" s="97"/>
      <c r="H641" s="96"/>
      <c r="I641" s="96"/>
      <c r="J641" s="97"/>
      <c r="K641" s="96"/>
      <c r="L641" s="96"/>
      <c r="M641" s="96"/>
      <c r="N641" s="96"/>
      <c r="O641" s="96" t="s">
        <v>188</v>
      </c>
      <c r="P641" s="96">
        <v>1949</v>
      </c>
      <c r="Q641" s="96">
        <v>1074</v>
      </c>
      <c r="R641" s="96" t="s">
        <v>77</v>
      </c>
      <c r="S641" s="96" t="s">
        <v>567</v>
      </c>
      <c r="T641" s="96" t="s">
        <v>24</v>
      </c>
      <c r="U641" s="96"/>
      <c r="V641" s="165">
        <v>4000</v>
      </c>
      <c r="W641" s="179">
        <v>9</v>
      </c>
      <c r="X641" s="176">
        <f t="shared" si="59"/>
        <v>429.6</v>
      </c>
      <c r="Y641" s="176">
        <f t="shared" si="60"/>
        <v>3866.4</v>
      </c>
      <c r="Z641" s="177">
        <f t="shared" si="61"/>
        <v>2706.48</v>
      </c>
    </row>
    <row r="642" spans="1:26" s="94" customFormat="1" ht="15" customHeight="1" x14ac:dyDescent="0.25">
      <c r="A642" s="96"/>
      <c r="B642" s="96"/>
      <c r="C642" s="96"/>
      <c r="D642" s="96"/>
      <c r="E642" s="96"/>
      <c r="F642" s="96"/>
      <c r="G642" s="97"/>
      <c r="H642" s="96"/>
      <c r="I642" s="96"/>
      <c r="J642" s="97"/>
      <c r="K642" s="96"/>
      <c r="L642" s="96"/>
      <c r="M642" s="96"/>
      <c r="N642" s="96"/>
      <c r="O642" s="96" t="s">
        <v>188</v>
      </c>
      <c r="P642" s="96">
        <v>1950</v>
      </c>
      <c r="Q642" s="96">
        <v>3473</v>
      </c>
      <c r="R642" s="96" t="s">
        <v>77</v>
      </c>
      <c r="S642" s="96" t="s">
        <v>567</v>
      </c>
      <c r="T642" s="96" t="s">
        <v>24</v>
      </c>
      <c r="U642" s="96"/>
      <c r="V642" s="165">
        <v>4000</v>
      </c>
      <c r="W642" s="179">
        <v>9</v>
      </c>
      <c r="X642" s="176">
        <f t="shared" si="59"/>
        <v>1389.2</v>
      </c>
      <c r="Y642" s="176">
        <f t="shared" si="60"/>
        <v>12502.800000000001</v>
      </c>
      <c r="Z642" s="177">
        <f t="shared" si="61"/>
        <v>8751.9600000000009</v>
      </c>
    </row>
    <row r="643" spans="1:26" s="94" customFormat="1" ht="15" customHeight="1" x14ac:dyDescent="0.25">
      <c r="A643" s="96"/>
      <c r="B643" s="96"/>
      <c r="C643" s="96"/>
      <c r="D643" s="96"/>
      <c r="E643" s="96"/>
      <c r="F643" s="96"/>
      <c r="G643" s="97"/>
      <c r="H643" s="96"/>
      <c r="I643" s="96"/>
      <c r="J643" s="97"/>
      <c r="K643" s="96"/>
      <c r="L643" s="96"/>
      <c r="M643" s="96"/>
      <c r="N643" s="96"/>
      <c r="O643" s="96" t="s">
        <v>47</v>
      </c>
      <c r="P643" s="96">
        <v>798</v>
      </c>
      <c r="Q643" s="96">
        <v>4531</v>
      </c>
      <c r="R643" s="96" t="s">
        <v>85</v>
      </c>
      <c r="S643" s="96"/>
      <c r="T643" s="96" t="s">
        <v>24</v>
      </c>
      <c r="U643" s="96">
        <v>60</v>
      </c>
      <c r="V643" s="178">
        <v>5000</v>
      </c>
      <c r="W643" s="179">
        <v>11</v>
      </c>
      <c r="X643" s="176">
        <f t="shared" si="59"/>
        <v>2265.5</v>
      </c>
      <c r="Y643" s="176">
        <f t="shared" si="60"/>
        <v>24920.5</v>
      </c>
      <c r="Z643" s="177">
        <f t="shared" si="61"/>
        <v>17444.349999999999</v>
      </c>
    </row>
    <row r="644" spans="1:26" s="221" customFormat="1" ht="15" customHeight="1" x14ac:dyDescent="0.25">
      <c r="A644" s="244">
        <v>90</v>
      </c>
      <c r="B644" s="244" t="s">
        <v>623</v>
      </c>
      <c r="C644" s="244" t="s">
        <v>58</v>
      </c>
      <c r="D644" s="244" t="s">
        <v>324</v>
      </c>
      <c r="E644" s="244" t="s">
        <v>624</v>
      </c>
      <c r="F644" s="244" t="s">
        <v>552</v>
      </c>
      <c r="G644" s="246">
        <v>1011969450025</v>
      </c>
      <c r="H644" s="244" t="s">
        <v>625</v>
      </c>
      <c r="I644" s="244" t="s">
        <v>55</v>
      </c>
      <c r="J644" s="246">
        <v>200003426599488</v>
      </c>
      <c r="K644" s="244" t="s">
        <v>266</v>
      </c>
      <c r="L644" s="244"/>
      <c r="M644" s="244" t="s">
        <v>626</v>
      </c>
      <c r="N644" s="244" t="s">
        <v>67</v>
      </c>
      <c r="O644" s="244" t="s">
        <v>188</v>
      </c>
      <c r="P644" s="244">
        <v>3091</v>
      </c>
      <c r="Q644" s="244">
        <v>600</v>
      </c>
      <c r="R644" s="244" t="s">
        <v>22</v>
      </c>
      <c r="S644" s="244"/>
      <c r="T644" s="244" t="s">
        <v>24</v>
      </c>
      <c r="U644" s="244">
        <v>100</v>
      </c>
      <c r="V644" s="243">
        <v>25000</v>
      </c>
      <c r="W644" s="227">
        <v>79</v>
      </c>
      <c r="X644" s="206">
        <f t="shared" si="59"/>
        <v>1500</v>
      </c>
      <c r="Y644" s="206">
        <f t="shared" si="60"/>
        <v>118500</v>
      </c>
      <c r="Z644" s="207">
        <f t="shared" si="61"/>
        <v>82950</v>
      </c>
    </row>
    <row r="645" spans="1:26" s="221" customFormat="1" ht="15" customHeight="1" x14ac:dyDescent="0.25">
      <c r="A645" s="244"/>
      <c r="B645" s="244"/>
      <c r="C645" s="244"/>
      <c r="D645" s="244"/>
      <c r="E645" s="244"/>
      <c r="F645" s="244"/>
      <c r="G645" s="246"/>
      <c r="H645" s="244"/>
      <c r="I645" s="244"/>
      <c r="J645" s="246"/>
      <c r="K645" s="244"/>
      <c r="L645" s="244"/>
      <c r="M645" s="244"/>
      <c r="N645" s="244"/>
      <c r="O645" s="244" t="s">
        <v>188</v>
      </c>
      <c r="P645" s="244">
        <v>3091</v>
      </c>
      <c r="Q645" s="244">
        <v>200</v>
      </c>
      <c r="R645" s="244" t="s">
        <v>341</v>
      </c>
      <c r="S645" s="244"/>
      <c r="T645" s="244" t="s">
        <v>24</v>
      </c>
      <c r="U645" s="244">
        <v>100</v>
      </c>
      <c r="V645" s="243">
        <v>1000</v>
      </c>
      <c r="W645" s="243">
        <v>198</v>
      </c>
      <c r="X645" s="206">
        <f t="shared" si="59"/>
        <v>20</v>
      </c>
      <c r="Y645" s="206">
        <f t="shared" si="60"/>
        <v>3960</v>
      </c>
      <c r="Z645" s="207">
        <f t="shared" si="61"/>
        <v>2772</v>
      </c>
    </row>
    <row r="646" spans="1:26" s="221" customFormat="1" ht="15" customHeight="1" x14ac:dyDescent="0.25">
      <c r="A646" s="244"/>
      <c r="B646" s="244"/>
      <c r="C646" s="244"/>
      <c r="D646" s="244"/>
      <c r="E646" s="244"/>
      <c r="F646" s="244"/>
      <c r="G646" s="246"/>
      <c r="H646" s="244"/>
      <c r="I646" s="244"/>
      <c r="J646" s="246"/>
      <c r="K646" s="244"/>
      <c r="L646" s="244"/>
      <c r="M646" s="244"/>
      <c r="N646" s="244"/>
      <c r="O646" s="244" t="s">
        <v>188</v>
      </c>
      <c r="P646" s="244">
        <v>3528</v>
      </c>
      <c r="Q646" s="244">
        <v>1053</v>
      </c>
      <c r="R646" s="244" t="s">
        <v>85</v>
      </c>
      <c r="S646" s="244"/>
      <c r="T646" s="244" t="s">
        <v>24</v>
      </c>
      <c r="U646" s="244">
        <v>60</v>
      </c>
      <c r="V646" s="234">
        <v>5000</v>
      </c>
      <c r="W646" s="227">
        <v>11</v>
      </c>
      <c r="X646" s="206">
        <f t="shared" si="59"/>
        <v>526.5</v>
      </c>
      <c r="Y646" s="206">
        <f t="shared" si="60"/>
        <v>5791.5</v>
      </c>
      <c r="Z646" s="207">
        <f t="shared" si="61"/>
        <v>4054.05</v>
      </c>
    </row>
    <row r="647" spans="1:26" s="221" customFormat="1" ht="15" customHeight="1" x14ac:dyDescent="0.25">
      <c r="A647" s="244"/>
      <c r="B647" s="244"/>
      <c r="C647" s="244"/>
      <c r="D647" s="244"/>
      <c r="E647" s="244"/>
      <c r="F647" s="244"/>
      <c r="G647" s="246"/>
      <c r="H647" s="244"/>
      <c r="I647" s="244"/>
      <c r="J647" s="246"/>
      <c r="K647" s="244"/>
      <c r="L647" s="244"/>
      <c r="M647" s="244"/>
      <c r="N647" s="244"/>
      <c r="O647" s="244" t="s">
        <v>188</v>
      </c>
      <c r="P647" s="244">
        <v>3529</v>
      </c>
      <c r="Q647" s="244">
        <v>1059</v>
      </c>
      <c r="R647" s="244" t="s">
        <v>85</v>
      </c>
      <c r="S647" s="244"/>
      <c r="T647" s="244" t="s">
        <v>24</v>
      </c>
      <c r="U647" s="244">
        <v>60</v>
      </c>
      <c r="V647" s="234">
        <v>5000</v>
      </c>
      <c r="W647" s="227">
        <v>11</v>
      </c>
      <c r="X647" s="206">
        <f t="shared" si="59"/>
        <v>529.5</v>
      </c>
      <c r="Y647" s="206">
        <f t="shared" si="60"/>
        <v>5824.5</v>
      </c>
      <c r="Z647" s="207">
        <f t="shared" si="61"/>
        <v>4077.15</v>
      </c>
    </row>
    <row r="648" spans="1:26" s="221" customFormat="1" ht="15" customHeight="1" x14ac:dyDescent="0.25">
      <c r="A648" s="244"/>
      <c r="B648" s="244"/>
      <c r="C648" s="244"/>
      <c r="D648" s="244"/>
      <c r="E648" s="244"/>
      <c r="F648" s="244"/>
      <c r="G648" s="246"/>
      <c r="H648" s="244"/>
      <c r="I648" s="244"/>
      <c r="J648" s="246"/>
      <c r="K648" s="244"/>
      <c r="L648" s="244"/>
      <c r="M648" s="244"/>
      <c r="N648" s="244"/>
      <c r="O648" s="244" t="s">
        <v>188</v>
      </c>
      <c r="P648" s="244">
        <v>3874</v>
      </c>
      <c r="Q648" s="244">
        <v>2266</v>
      </c>
      <c r="R648" s="244" t="s">
        <v>85</v>
      </c>
      <c r="S648" s="244"/>
      <c r="T648" s="244" t="s">
        <v>24</v>
      </c>
      <c r="U648" s="244">
        <v>60</v>
      </c>
      <c r="V648" s="234">
        <v>5000</v>
      </c>
      <c r="W648" s="227">
        <v>11</v>
      </c>
      <c r="X648" s="206">
        <f t="shared" si="59"/>
        <v>1133</v>
      </c>
      <c r="Y648" s="206">
        <f t="shared" si="60"/>
        <v>12463</v>
      </c>
      <c r="Z648" s="207">
        <f t="shared" si="61"/>
        <v>8724.1</v>
      </c>
    </row>
    <row r="649" spans="1:26" s="221" customFormat="1" ht="15" customHeight="1" x14ac:dyDescent="0.25">
      <c r="A649" s="244"/>
      <c r="B649" s="244"/>
      <c r="C649" s="244"/>
      <c r="D649" s="244"/>
      <c r="E649" s="244"/>
      <c r="F649" s="244"/>
      <c r="G649" s="246"/>
      <c r="H649" s="244"/>
      <c r="I649" s="244"/>
      <c r="J649" s="246"/>
      <c r="K649" s="244"/>
      <c r="L649" s="244"/>
      <c r="M649" s="244"/>
      <c r="N649" s="244"/>
      <c r="O649" s="244" t="s">
        <v>188</v>
      </c>
      <c r="P649" s="244">
        <v>2963</v>
      </c>
      <c r="Q649" s="244">
        <v>375</v>
      </c>
      <c r="R649" s="219" t="s">
        <v>683</v>
      </c>
      <c r="S649" s="244"/>
      <c r="T649" s="244" t="s">
        <v>24</v>
      </c>
      <c r="U649" s="244">
        <v>100</v>
      </c>
      <c r="V649" s="243"/>
      <c r="W649" s="243">
        <v>31</v>
      </c>
      <c r="X649" s="206"/>
      <c r="Y649" s="206">
        <f t="shared" ref="Y649:Y651" si="62">SUM(Q649*W649)</f>
        <v>11625</v>
      </c>
      <c r="Z649" s="206">
        <f t="shared" ref="Z649:Z651" si="63">SUM(Q649*W649)</f>
        <v>11625</v>
      </c>
    </row>
    <row r="650" spans="1:26" s="221" customFormat="1" ht="15" customHeight="1" x14ac:dyDescent="0.25">
      <c r="A650" s="244"/>
      <c r="B650" s="244"/>
      <c r="C650" s="244"/>
      <c r="D650" s="244"/>
      <c r="E650" s="244"/>
      <c r="F650" s="244"/>
      <c r="G650" s="246"/>
      <c r="H650" s="244"/>
      <c r="I650" s="244"/>
      <c r="J650" s="246"/>
      <c r="K650" s="244"/>
      <c r="L650" s="244"/>
      <c r="M650" s="244"/>
      <c r="N650" s="244"/>
      <c r="O650" s="244" t="s">
        <v>188</v>
      </c>
      <c r="P650" s="244">
        <v>2965</v>
      </c>
      <c r="Q650" s="244">
        <v>625</v>
      </c>
      <c r="R650" s="219" t="s">
        <v>683</v>
      </c>
      <c r="S650" s="244"/>
      <c r="T650" s="244" t="s">
        <v>24</v>
      </c>
      <c r="U650" s="244">
        <v>100</v>
      </c>
      <c r="V650" s="243"/>
      <c r="W650" s="243">
        <v>31</v>
      </c>
      <c r="X650" s="206"/>
      <c r="Y650" s="206">
        <f t="shared" si="62"/>
        <v>19375</v>
      </c>
      <c r="Z650" s="206">
        <f t="shared" si="63"/>
        <v>19375</v>
      </c>
    </row>
    <row r="651" spans="1:26" s="221" customFormat="1" ht="15" customHeight="1" x14ac:dyDescent="0.25">
      <c r="A651" s="244"/>
      <c r="B651" s="244"/>
      <c r="C651" s="244"/>
      <c r="D651" s="244"/>
      <c r="E651" s="244"/>
      <c r="F651" s="244"/>
      <c r="G651" s="246"/>
      <c r="H651" s="244"/>
      <c r="I651" s="244"/>
      <c r="J651" s="246"/>
      <c r="K651" s="244"/>
      <c r="L651" s="244"/>
      <c r="M651" s="244"/>
      <c r="N651" s="244"/>
      <c r="O651" s="244" t="s">
        <v>188</v>
      </c>
      <c r="P651" s="244">
        <v>3389</v>
      </c>
      <c r="Q651" s="244">
        <v>600</v>
      </c>
      <c r="R651" s="219" t="s">
        <v>683</v>
      </c>
      <c r="S651" s="244"/>
      <c r="T651" s="244" t="s">
        <v>24</v>
      </c>
      <c r="U651" s="244">
        <v>100</v>
      </c>
      <c r="V651" s="243"/>
      <c r="W651" s="243">
        <v>31</v>
      </c>
      <c r="X651" s="206"/>
      <c r="Y651" s="206">
        <f t="shared" si="62"/>
        <v>18600</v>
      </c>
      <c r="Z651" s="206">
        <f t="shared" si="63"/>
        <v>18600</v>
      </c>
    </row>
    <row r="652" spans="1:26" s="94" customFormat="1" ht="15" customHeight="1" x14ac:dyDescent="0.25">
      <c r="A652" s="96">
        <v>91</v>
      </c>
      <c r="B652" s="96" t="s">
        <v>627</v>
      </c>
      <c r="C652" s="96" t="s">
        <v>51</v>
      </c>
      <c r="D652" s="96" t="s">
        <v>52</v>
      </c>
      <c r="E652" s="96" t="s">
        <v>628</v>
      </c>
      <c r="F652" s="96" t="s">
        <v>629</v>
      </c>
      <c r="G652" s="97">
        <v>1011964499514</v>
      </c>
      <c r="H652" s="96" t="s">
        <v>630</v>
      </c>
      <c r="I652" s="96" t="s">
        <v>82</v>
      </c>
      <c r="J652" s="97">
        <v>300007073705151</v>
      </c>
      <c r="K652" s="96" t="s">
        <v>45</v>
      </c>
      <c r="L652" s="96"/>
      <c r="M652" s="96" t="s">
        <v>631</v>
      </c>
      <c r="N652" s="96" t="s">
        <v>67</v>
      </c>
      <c r="O652" s="96" t="s">
        <v>188</v>
      </c>
      <c r="P652" s="96">
        <v>1720</v>
      </c>
      <c r="Q652" s="96">
        <v>500</v>
      </c>
      <c r="R652" s="136" t="s">
        <v>1457</v>
      </c>
      <c r="S652" s="96"/>
      <c r="T652" s="96" t="s">
        <v>24</v>
      </c>
      <c r="U652" s="96">
        <v>60</v>
      </c>
      <c r="V652" s="165">
        <v>28000</v>
      </c>
      <c r="W652" s="179">
        <v>32</v>
      </c>
      <c r="X652" s="176">
        <f t="shared" si="59"/>
        <v>1400</v>
      </c>
      <c r="Y652" s="176">
        <f t="shared" si="60"/>
        <v>44800</v>
      </c>
      <c r="Z652" s="177">
        <f t="shared" si="61"/>
        <v>31360</v>
      </c>
    </row>
    <row r="653" spans="1:26" s="94" customFormat="1" ht="15" customHeight="1" x14ac:dyDescent="0.25">
      <c r="A653" s="96"/>
      <c r="B653" s="96"/>
      <c r="C653" s="96"/>
      <c r="D653" s="96"/>
      <c r="E653" s="96"/>
      <c r="F653" s="96"/>
      <c r="G653" s="97"/>
      <c r="H653" s="96"/>
      <c r="I653" s="96"/>
      <c r="J653" s="97"/>
      <c r="K653" s="96"/>
      <c r="L653" s="96"/>
      <c r="M653" s="96"/>
      <c r="N653" s="96"/>
      <c r="O653" s="96" t="s">
        <v>188</v>
      </c>
      <c r="P653" s="96">
        <v>1720</v>
      </c>
      <c r="Q653" s="96">
        <v>450</v>
      </c>
      <c r="R653" s="96" t="s">
        <v>22</v>
      </c>
      <c r="S653" s="96"/>
      <c r="T653" s="96" t="s">
        <v>24</v>
      </c>
      <c r="U653" s="96">
        <v>60</v>
      </c>
      <c r="V653" s="165">
        <v>25000</v>
      </c>
      <c r="W653" s="179">
        <v>79</v>
      </c>
      <c r="X653" s="176">
        <f t="shared" si="59"/>
        <v>1125</v>
      </c>
      <c r="Y653" s="176">
        <f t="shared" si="60"/>
        <v>88875</v>
      </c>
      <c r="Z653" s="177">
        <f t="shared" si="61"/>
        <v>62212.5</v>
      </c>
    </row>
    <row r="654" spans="1:26" s="94" customFormat="1" ht="15" customHeight="1" x14ac:dyDescent="0.25">
      <c r="A654" s="96"/>
      <c r="B654" s="96"/>
      <c r="C654" s="96"/>
      <c r="D654" s="96"/>
      <c r="E654" s="96"/>
      <c r="F654" s="96"/>
      <c r="G654" s="97"/>
      <c r="H654" s="96"/>
      <c r="I654" s="96"/>
      <c r="J654" s="97"/>
      <c r="K654" s="96"/>
      <c r="L654" s="96"/>
      <c r="M654" s="96"/>
      <c r="N654" s="96"/>
      <c r="O654" s="96" t="s">
        <v>188</v>
      </c>
      <c r="P654" s="96">
        <v>1720</v>
      </c>
      <c r="Q654" s="96">
        <v>300</v>
      </c>
      <c r="R654" s="96" t="s">
        <v>367</v>
      </c>
      <c r="S654" s="96"/>
      <c r="T654" s="96" t="s">
        <v>24</v>
      </c>
      <c r="U654" s="96">
        <v>60</v>
      </c>
      <c r="V654" s="165">
        <v>20000</v>
      </c>
      <c r="W654" s="165">
        <v>22</v>
      </c>
      <c r="X654" s="176">
        <f t="shared" si="59"/>
        <v>600</v>
      </c>
      <c r="Y654" s="176">
        <f t="shared" si="60"/>
        <v>13200</v>
      </c>
      <c r="Z654" s="177">
        <f t="shared" si="61"/>
        <v>9240</v>
      </c>
    </row>
    <row r="655" spans="1:26" s="94" customFormat="1" ht="15" customHeight="1" x14ac:dyDescent="0.25">
      <c r="A655" s="96"/>
      <c r="B655" s="96"/>
      <c r="C655" s="96"/>
      <c r="D655" s="96"/>
      <c r="E655" s="96"/>
      <c r="F655" s="96"/>
      <c r="G655" s="97"/>
      <c r="H655" s="96"/>
      <c r="I655" s="96"/>
      <c r="J655" s="97"/>
      <c r="K655" s="96"/>
      <c r="L655" s="96"/>
      <c r="M655" s="96"/>
      <c r="N655" s="96"/>
      <c r="O655" s="96" t="s">
        <v>188</v>
      </c>
      <c r="P655" s="96">
        <v>1720</v>
      </c>
      <c r="Q655" s="96">
        <v>1050</v>
      </c>
      <c r="R655" s="124" t="s">
        <v>683</v>
      </c>
      <c r="S655" s="96"/>
      <c r="T655" s="96" t="s">
        <v>24</v>
      </c>
      <c r="U655" s="96">
        <v>100</v>
      </c>
      <c r="V655" s="165"/>
      <c r="W655" s="165">
        <v>31</v>
      </c>
      <c r="X655" s="176"/>
      <c r="Y655" s="176">
        <f>SUM(Q655*W655)</f>
        <v>32550</v>
      </c>
      <c r="Z655" s="176">
        <f>SUM(Q655*W655)</f>
        <v>32550</v>
      </c>
    </row>
    <row r="656" spans="1:26" s="94" customFormat="1" ht="15" customHeight="1" x14ac:dyDescent="0.25">
      <c r="A656" s="96"/>
      <c r="B656" s="96"/>
      <c r="C656" s="96"/>
      <c r="D656" s="96"/>
      <c r="E656" s="96"/>
      <c r="F656" s="96"/>
      <c r="G656" s="97"/>
      <c r="H656" s="96"/>
      <c r="I656" s="96"/>
      <c r="J656" s="97"/>
      <c r="K656" s="96"/>
      <c r="L656" s="96"/>
      <c r="M656" s="96"/>
      <c r="N656" s="96"/>
      <c r="O656" s="96" t="s">
        <v>188</v>
      </c>
      <c r="P656" s="96">
        <v>1720</v>
      </c>
      <c r="Q656" s="96">
        <v>1250</v>
      </c>
      <c r="R656" s="96" t="s">
        <v>48</v>
      </c>
      <c r="S656" s="96"/>
      <c r="T656" s="96" t="s">
        <v>24</v>
      </c>
      <c r="U656" s="96">
        <v>100</v>
      </c>
      <c r="V656" s="175"/>
      <c r="W656" s="175">
        <v>11</v>
      </c>
      <c r="X656" s="176"/>
      <c r="Y656" s="176">
        <f>SUM(Q656*W656)</f>
        <v>13750</v>
      </c>
      <c r="Z656" s="176">
        <f>SUM(Q656*W656)</f>
        <v>13750</v>
      </c>
    </row>
    <row r="657" spans="1:26" s="221" customFormat="1" ht="15" customHeight="1" x14ac:dyDescent="0.25">
      <c r="A657" s="244">
        <v>92</v>
      </c>
      <c r="B657" s="244" t="s">
        <v>632</v>
      </c>
      <c r="C657" s="244" t="s">
        <v>67</v>
      </c>
      <c r="D657" s="244" t="s">
        <v>52</v>
      </c>
      <c r="E657" s="244" t="s">
        <v>633</v>
      </c>
      <c r="F657" s="244" t="s">
        <v>338</v>
      </c>
      <c r="G657" s="246">
        <v>1306974450238</v>
      </c>
      <c r="H657" s="244" t="s">
        <v>634</v>
      </c>
      <c r="I657" s="244" t="s">
        <v>55</v>
      </c>
      <c r="J657" s="246">
        <v>300007012546263</v>
      </c>
      <c r="K657" s="244" t="s">
        <v>45</v>
      </c>
      <c r="L657" s="244"/>
      <c r="M657" s="244" t="s">
        <v>635</v>
      </c>
      <c r="N657" s="244" t="s">
        <v>67</v>
      </c>
      <c r="O657" s="244" t="s">
        <v>220</v>
      </c>
      <c r="P657" s="244">
        <v>172</v>
      </c>
      <c r="Q657" s="244">
        <v>500</v>
      </c>
      <c r="R657" s="244" t="s">
        <v>637</v>
      </c>
      <c r="S657" s="244"/>
      <c r="T657" s="244" t="s">
        <v>24</v>
      </c>
      <c r="U657" s="244">
        <v>60</v>
      </c>
      <c r="V657" s="243">
        <v>20</v>
      </c>
      <c r="W657" s="243">
        <v>28</v>
      </c>
      <c r="X657" s="206">
        <f>SUM((V657*Q657))</f>
        <v>10000</v>
      </c>
      <c r="Y657" s="206">
        <f t="shared" si="60"/>
        <v>280000</v>
      </c>
      <c r="Z657" s="207">
        <f t="shared" si="61"/>
        <v>196000</v>
      </c>
    </row>
    <row r="658" spans="1:26" s="221" customFormat="1" ht="15" customHeight="1" x14ac:dyDescent="0.25">
      <c r="A658" s="244"/>
      <c r="B658" s="244"/>
      <c r="C658" s="244"/>
      <c r="D658" s="244"/>
      <c r="E658" s="244"/>
      <c r="F658" s="244"/>
      <c r="G658" s="246"/>
      <c r="H658" s="244"/>
      <c r="I658" s="244"/>
      <c r="J658" s="246"/>
      <c r="K658" s="244"/>
      <c r="L658" s="244"/>
      <c r="M658" s="244"/>
      <c r="N658" s="244"/>
      <c r="O658" s="244" t="s">
        <v>220</v>
      </c>
      <c r="P658" s="244">
        <v>172</v>
      </c>
      <c r="Q658" s="244">
        <v>500</v>
      </c>
      <c r="R658" s="244" t="s">
        <v>389</v>
      </c>
      <c r="S658" s="244"/>
      <c r="T658" s="244" t="s">
        <v>24</v>
      </c>
      <c r="U658" s="244">
        <v>100</v>
      </c>
      <c r="V658" s="243">
        <v>28000</v>
      </c>
      <c r="W658" s="243">
        <v>100</v>
      </c>
      <c r="X658" s="206">
        <f t="shared" si="59"/>
        <v>1400</v>
      </c>
      <c r="Y658" s="206">
        <f t="shared" si="60"/>
        <v>140000</v>
      </c>
      <c r="Z658" s="207">
        <f t="shared" si="61"/>
        <v>98000</v>
      </c>
    </row>
    <row r="659" spans="1:26" s="221" customFormat="1" ht="15" customHeight="1" x14ac:dyDescent="0.25">
      <c r="A659" s="244"/>
      <c r="B659" s="244"/>
      <c r="C659" s="244"/>
      <c r="D659" s="244"/>
      <c r="E659" s="244"/>
      <c r="F659" s="244"/>
      <c r="G659" s="246"/>
      <c r="H659" s="244"/>
      <c r="I659" s="244"/>
      <c r="J659" s="246"/>
      <c r="K659" s="244"/>
      <c r="L659" s="244"/>
      <c r="M659" s="244"/>
      <c r="N659" s="244"/>
      <c r="O659" s="244" t="s">
        <v>220</v>
      </c>
      <c r="P659" s="244">
        <v>172</v>
      </c>
      <c r="Q659" s="244">
        <v>500</v>
      </c>
      <c r="R659" s="244" t="s">
        <v>638</v>
      </c>
      <c r="S659" s="244"/>
      <c r="T659" s="244" t="s">
        <v>24</v>
      </c>
      <c r="U659" s="244">
        <v>100</v>
      </c>
      <c r="V659" s="243">
        <v>56000</v>
      </c>
      <c r="W659" s="243">
        <v>165</v>
      </c>
      <c r="X659" s="206">
        <f t="shared" si="59"/>
        <v>2800</v>
      </c>
      <c r="Y659" s="206">
        <f t="shared" si="60"/>
        <v>462000</v>
      </c>
      <c r="Z659" s="207">
        <f t="shared" si="61"/>
        <v>323400</v>
      </c>
    </row>
    <row r="660" spans="1:26" s="221" customFormat="1" ht="15" customHeight="1" x14ac:dyDescent="0.25">
      <c r="A660" s="244"/>
      <c r="B660" s="244"/>
      <c r="C660" s="244"/>
      <c r="D660" s="244"/>
      <c r="E660" s="244"/>
      <c r="F660" s="244"/>
      <c r="G660" s="246"/>
      <c r="H660" s="244"/>
      <c r="I660" s="244"/>
      <c r="J660" s="246"/>
      <c r="K660" s="244"/>
      <c r="L660" s="244"/>
      <c r="M660" s="244"/>
      <c r="N660" s="244"/>
      <c r="O660" s="244" t="s">
        <v>220</v>
      </c>
      <c r="P660" s="244" t="s">
        <v>636</v>
      </c>
      <c r="Q660" s="244">
        <v>400</v>
      </c>
      <c r="R660" s="244" t="s">
        <v>22</v>
      </c>
      <c r="S660" s="244"/>
      <c r="T660" s="244" t="s">
        <v>24</v>
      </c>
      <c r="U660" s="244">
        <v>60</v>
      </c>
      <c r="V660" s="243">
        <v>25000</v>
      </c>
      <c r="W660" s="227">
        <v>79</v>
      </c>
      <c r="X660" s="206">
        <f t="shared" si="59"/>
        <v>1000</v>
      </c>
      <c r="Y660" s="206">
        <f t="shared" si="60"/>
        <v>79000</v>
      </c>
      <c r="Z660" s="207">
        <f t="shared" si="61"/>
        <v>55300</v>
      </c>
    </row>
    <row r="661" spans="1:26" s="221" customFormat="1" ht="15" customHeight="1" x14ac:dyDescent="0.25">
      <c r="A661" s="244"/>
      <c r="B661" s="244"/>
      <c r="C661" s="244"/>
      <c r="D661" s="244"/>
      <c r="E661" s="244"/>
      <c r="F661" s="244"/>
      <c r="G661" s="246"/>
      <c r="H661" s="244"/>
      <c r="I661" s="244"/>
      <c r="J661" s="246"/>
      <c r="K661" s="244"/>
      <c r="L661" s="244"/>
      <c r="M661" s="244"/>
      <c r="N661" s="244"/>
      <c r="O661" s="244" t="s">
        <v>220</v>
      </c>
      <c r="P661" s="244" t="s">
        <v>636</v>
      </c>
      <c r="Q661" s="244">
        <v>600</v>
      </c>
      <c r="R661" s="244" t="s">
        <v>639</v>
      </c>
      <c r="S661" s="244"/>
      <c r="T661" s="244" t="s">
        <v>24</v>
      </c>
      <c r="U661" s="244">
        <v>60</v>
      </c>
      <c r="V661" s="243">
        <v>40000</v>
      </c>
      <c r="W661" s="243">
        <v>46</v>
      </c>
      <c r="X661" s="206">
        <f t="shared" si="59"/>
        <v>2400</v>
      </c>
      <c r="Y661" s="206">
        <f t="shared" si="60"/>
        <v>110400</v>
      </c>
      <c r="Z661" s="207">
        <f t="shared" si="61"/>
        <v>77280</v>
      </c>
    </row>
    <row r="662" spans="1:26" s="221" customFormat="1" ht="15" customHeight="1" x14ac:dyDescent="0.25">
      <c r="A662" s="244"/>
      <c r="B662" s="244"/>
      <c r="C662" s="244"/>
      <c r="D662" s="244"/>
      <c r="E662" s="244"/>
      <c r="F662" s="244"/>
      <c r="G662" s="246"/>
      <c r="H662" s="244"/>
      <c r="I662" s="244"/>
      <c r="J662" s="246"/>
      <c r="K662" s="244"/>
      <c r="L662" s="244"/>
      <c r="M662" s="244"/>
      <c r="N662" s="244"/>
      <c r="O662" s="244" t="s">
        <v>220</v>
      </c>
      <c r="P662" s="244" t="s">
        <v>636</v>
      </c>
      <c r="Q662" s="244">
        <v>1875</v>
      </c>
      <c r="R662" s="219" t="s">
        <v>683</v>
      </c>
      <c r="S662" s="244"/>
      <c r="T662" s="244" t="s">
        <v>24</v>
      </c>
      <c r="U662" s="244">
        <v>100</v>
      </c>
      <c r="V662" s="243"/>
      <c r="W662" s="243">
        <v>31</v>
      </c>
      <c r="X662" s="206"/>
      <c r="Y662" s="206">
        <f>SUM(Q662*W662)</f>
        <v>58125</v>
      </c>
      <c r="Z662" s="206">
        <f>SUM(Q662*W662)</f>
        <v>58125</v>
      </c>
    </row>
    <row r="663" spans="1:26" s="221" customFormat="1" ht="15" customHeight="1" x14ac:dyDescent="0.25">
      <c r="A663" s="244"/>
      <c r="B663" s="244"/>
      <c r="C663" s="244"/>
      <c r="D663" s="244"/>
      <c r="E663" s="244"/>
      <c r="F663" s="244"/>
      <c r="G663" s="246"/>
      <c r="H663" s="244"/>
      <c r="I663" s="244"/>
      <c r="J663" s="246"/>
      <c r="K663" s="244"/>
      <c r="L663" s="244"/>
      <c r="M663" s="244"/>
      <c r="N663" s="244"/>
      <c r="O663" s="244" t="s">
        <v>220</v>
      </c>
      <c r="P663" s="244" t="s">
        <v>636</v>
      </c>
      <c r="Q663" s="244">
        <v>600</v>
      </c>
      <c r="R663" s="244" t="s">
        <v>48</v>
      </c>
      <c r="S663" s="244"/>
      <c r="T663" s="244" t="s">
        <v>24</v>
      </c>
      <c r="U663" s="244">
        <v>100</v>
      </c>
      <c r="V663" s="205"/>
      <c r="W663" s="205">
        <v>11</v>
      </c>
      <c r="X663" s="206"/>
      <c r="Y663" s="206">
        <f>SUM(Q663*W663)</f>
        <v>6600</v>
      </c>
      <c r="Z663" s="206">
        <f>SUM(Q663*W663)</f>
        <v>6600</v>
      </c>
    </row>
    <row r="664" spans="1:26" s="94" customFormat="1" ht="15" customHeight="1" x14ac:dyDescent="0.25">
      <c r="A664" s="96">
        <v>93</v>
      </c>
      <c r="B664" s="96" t="s">
        <v>640</v>
      </c>
      <c r="C664" s="96" t="s">
        <v>67</v>
      </c>
      <c r="D664" s="96" t="s">
        <v>52</v>
      </c>
      <c r="E664" s="96" t="s">
        <v>641</v>
      </c>
      <c r="F664" s="96" t="s">
        <v>552</v>
      </c>
      <c r="G664" s="97">
        <v>2011957450090</v>
      </c>
      <c r="H664" s="96" t="s">
        <v>642</v>
      </c>
      <c r="I664" s="96" t="s">
        <v>55</v>
      </c>
      <c r="J664" s="97">
        <v>4324845273218110</v>
      </c>
      <c r="K664" s="96" t="s">
        <v>56</v>
      </c>
      <c r="L664" s="96"/>
      <c r="M664" s="96" t="s">
        <v>643</v>
      </c>
      <c r="N664" s="96" t="s">
        <v>67</v>
      </c>
      <c r="O664" s="96" t="s">
        <v>188</v>
      </c>
      <c r="P664" s="96">
        <v>3335</v>
      </c>
      <c r="Q664" s="96">
        <v>1704</v>
      </c>
      <c r="R664" s="96" t="s">
        <v>85</v>
      </c>
      <c r="S664" s="96" t="s">
        <v>567</v>
      </c>
      <c r="T664" s="96" t="s">
        <v>24</v>
      </c>
      <c r="U664" s="96"/>
      <c r="V664" s="178">
        <v>5000</v>
      </c>
      <c r="W664" s="179">
        <v>11</v>
      </c>
      <c r="X664" s="176">
        <f t="shared" si="59"/>
        <v>852</v>
      </c>
      <c r="Y664" s="176">
        <f t="shared" si="60"/>
        <v>9372</v>
      </c>
      <c r="Z664" s="177">
        <f t="shared" si="61"/>
        <v>6560.4</v>
      </c>
    </row>
    <row r="665" spans="1:26" s="94" customFormat="1" ht="15" customHeight="1" x14ac:dyDescent="0.25">
      <c r="A665" s="96"/>
      <c r="B665" s="96"/>
      <c r="C665" s="96"/>
      <c r="D665" s="96"/>
      <c r="E665" s="96"/>
      <c r="F665" s="96"/>
      <c r="G665" s="97"/>
      <c r="H665" s="96"/>
      <c r="I665" s="96"/>
      <c r="J665" s="97"/>
      <c r="K665" s="96"/>
      <c r="L665" s="96"/>
      <c r="M665" s="96"/>
      <c r="N665" s="96"/>
      <c r="O665" s="96" t="s">
        <v>188</v>
      </c>
      <c r="P665" s="96">
        <v>2332</v>
      </c>
      <c r="Q665" s="96">
        <v>4079</v>
      </c>
      <c r="R665" s="96" t="s">
        <v>85</v>
      </c>
      <c r="S665" s="96" t="s">
        <v>567</v>
      </c>
      <c r="T665" s="96" t="s">
        <v>24</v>
      </c>
      <c r="U665" s="96"/>
      <c r="V665" s="178">
        <v>5000</v>
      </c>
      <c r="W665" s="179">
        <v>11</v>
      </c>
      <c r="X665" s="176">
        <f t="shared" si="59"/>
        <v>2039.5</v>
      </c>
      <c r="Y665" s="176">
        <f t="shared" si="60"/>
        <v>22434.5</v>
      </c>
      <c r="Z665" s="177">
        <f t="shared" si="61"/>
        <v>15704.15</v>
      </c>
    </row>
    <row r="666" spans="1:26" s="94" customFormat="1" ht="15" customHeight="1" x14ac:dyDescent="0.25">
      <c r="A666" s="96"/>
      <c r="B666" s="96"/>
      <c r="C666" s="96"/>
      <c r="D666" s="96"/>
      <c r="E666" s="96"/>
      <c r="F666" s="96"/>
      <c r="G666" s="97"/>
      <c r="H666" s="96"/>
      <c r="I666" s="96"/>
      <c r="J666" s="97"/>
      <c r="K666" s="96"/>
      <c r="L666" s="96"/>
      <c r="M666" s="96"/>
      <c r="N666" s="96"/>
      <c r="O666" s="96" t="s">
        <v>188</v>
      </c>
      <c r="P666" s="96">
        <v>3272</v>
      </c>
      <c r="Q666" s="96">
        <v>1251</v>
      </c>
      <c r="R666" s="96" t="s">
        <v>85</v>
      </c>
      <c r="S666" s="96" t="s">
        <v>567</v>
      </c>
      <c r="T666" s="96" t="s">
        <v>24</v>
      </c>
      <c r="U666" s="96"/>
      <c r="V666" s="178">
        <v>5000</v>
      </c>
      <c r="W666" s="179">
        <v>11</v>
      </c>
      <c r="X666" s="176">
        <f t="shared" si="59"/>
        <v>625.5</v>
      </c>
      <c r="Y666" s="176">
        <f t="shared" si="60"/>
        <v>6880.5</v>
      </c>
      <c r="Z666" s="177">
        <f t="shared" si="61"/>
        <v>4816.3500000000004</v>
      </c>
    </row>
    <row r="667" spans="1:26" s="94" customFormat="1" ht="15" customHeight="1" x14ac:dyDescent="0.25">
      <c r="A667" s="96"/>
      <c r="B667" s="96"/>
      <c r="C667" s="96"/>
      <c r="D667" s="96"/>
      <c r="E667" s="96"/>
      <c r="F667" s="96"/>
      <c r="G667" s="97"/>
      <c r="H667" s="96"/>
      <c r="I667" s="96"/>
      <c r="J667" s="97"/>
      <c r="K667" s="96"/>
      <c r="L667" s="96"/>
      <c r="M667" s="96"/>
      <c r="N667" s="96"/>
      <c r="O667" s="96" t="s">
        <v>188</v>
      </c>
      <c r="P667" s="96">
        <v>1918</v>
      </c>
      <c r="Q667" s="96">
        <v>150</v>
      </c>
      <c r="R667" s="124" t="s">
        <v>683</v>
      </c>
      <c r="S667" s="96"/>
      <c r="T667" s="96" t="s">
        <v>24</v>
      </c>
      <c r="U667" s="96">
        <v>100</v>
      </c>
      <c r="V667" s="165"/>
      <c r="W667" s="165">
        <v>31</v>
      </c>
      <c r="X667" s="176"/>
      <c r="Y667" s="176">
        <f>SUM(Q667*W667)</f>
        <v>4650</v>
      </c>
      <c r="Z667" s="176">
        <f>SUM(Q667*W667)</f>
        <v>4650</v>
      </c>
    </row>
    <row r="668" spans="1:26" s="221" customFormat="1" ht="15" customHeight="1" x14ac:dyDescent="0.25">
      <c r="A668" s="244">
        <v>94</v>
      </c>
      <c r="B668" s="244" t="s">
        <v>644</v>
      </c>
      <c r="C668" s="244" t="s">
        <v>58</v>
      </c>
      <c r="D668" s="244" t="s">
        <v>124</v>
      </c>
      <c r="E668" s="244" t="s">
        <v>645</v>
      </c>
      <c r="F668" s="244" t="s">
        <v>646</v>
      </c>
      <c r="G668" s="246">
        <v>2606972455094</v>
      </c>
      <c r="H668" s="244" t="s">
        <v>647</v>
      </c>
      <c r="I668" s="244" t="s">
        <v>55</v>
      </c>
      <c r="J668" s="246">
        <v>300007061162178</v>
      </c>
      <c r="K668" s="244" t="s">
        <v>261</v>
      </c>
      <c r="L668" s="244"/>
      <c r="M668" s="244" t="s">
        <v>648</v>
      </c>
      <c r="N668" s="244" t="s">
        <v>75</v>
      </c>
      <c r="O668" s="244" t="s">
        <v>220</v>
      </c>
      <c r="P668" s="244">
        <v>735</v>
      </c>
      <c r="Q668" s="244">
        <v>4550</v>
      </c>
      <c r="R668" s="244" t="s">
        <v>85</v>
      </c>
      <c r="S668" s="244"/>
      <c r="T668" s="244" t="s">
        <v>24</v>
      </c>
      <c r="U668" s="244">
        <v>60</v>
      </c>
      <c r="V668" s="234">
        <v>5000</v>
      </c>
      <c r="W668" s="227">
        <v>11</v>
      </c>
      <c r="X668" s="206">
        <f t="shared" si="59"/>
        <v>2275</v>
      </c>
      <c r="Y668" s="206">
        <f t="shared" si="60"/>
        <v>25025</v>
      </c>
      <c r="Z668" s="207">
        <f t="shared" si="61"/>
        <v>17517.5</v>
      </c>
    </row>
    <row r="669" spans="1:26" s="221" customFormat="1" ht="15" customHeight="1" x14ac:dyDescent="0.25">
      <c r="A669" s="244"/>
      <c r="B669" s="244"/>
      <c r="C669" s="244"/>
      <c r="D669" s="244"/>
      <c r="E669" s="244"/>
      <c r="F669" s="244"/>
      <c r="G669" s="246"/>
      <c r="H669" s="244"/>
      <c r="I669" s="244"/>
      <c r="J669" s="246"/>
      <c r="K669" s="244"/>
      <c r="L669" s="244"/>
      <c r="M669" s="244"/>
      <c r="N669" s="244"/>
      <c r="O669" s="244" t="s">
        <v>188</v>
      </c>
      <c r="P669" s="244">
        <v>1410</v>
      </c>
      <c r="Q669" s="244">
        <v>6495</v>
      </c>
      <c r="R669" s="244" t="s">
        <v>77</v>
      </c>
      <c r="S669" s="244"/>
      <c r="T669" s="244" t="s">
        <v>24</v>
      </c>
      <c r="U669" s="244">
        <v>60</v>
      </c>
      <c r="V669" s="243">
        <v>4000</v>
      </c>
      <c r="W669" s="227">
        <v>9</v>
      </c>
      <c r="X669" s="206">
        <f t="shared" si="59"/>
        <v>2598</v>
      </c>
      <c r="Y669" s="206">
        <f t="shared" si="60"/>
        <v>23382</v>
      </c>
      <c r="Z669" s="207">
        <f t="shared" si="61"/>
        <v>16367.4</v>
      </c>
    </row>
    <row r="670" spans="1:26" s="221" customFormat="1" ht="15" customHeight="1" x14ac:dyDescent="0.25">
      <c r="A670" s="244"/>
      <c r="B670" s="244"/>
      <c r="C670" s="244"/>
      <c r="D670" s="244"/>
      <c r="E670" s="244"/>
      <c r="F670" s="244"/>
      <c r="G670" s="246"/>
      <c r="H670" s="244"/>
      <c r="I670" s="244"/>
      <c r="J670" s="246"/>
      <c r="K670" s="244"/>
      <c r="L670" s="244"/>
      <c r="M670" s="244"/>
      <c r="N670" s="244"/>
      <c r="O670" s="244" t="s">
        <v>188</v>
      </c>
      <c r="P670" s="244">
        <v>1267</v>
      </c>
      <c r="Q670" s="244">
        <v>5828</v>
      </c>
      <c r="R670" s="244" t="s">
        <v>85</v>
      </c>
      <c r="S670" s="244"/>
      <c r="T670" s="244" t="s">
        <v>24</v>
      </c>
      <c r="U670" s="244">
        <v>60</v>
      </c>
      <c r="V670" s="234">
        <v>5000</v>
      </c>
      <c r="W670" s="227">
        <v>11</v>
      </c>
      <c r="X670" s="206">
        <f t="shared" si="59"/>
        <v>2914</v>
      </c>
      <c r="Y670" s="206">
        <f t="shared" si="60"/>
        <v>32054</v>
      </c>
      <c r="Z670" s="207">
        <f t="shared" si="61"/>
        <v>22437.8</v>
      </c>
    </row>
    <row r="671" spans="1:26" s="221" customFormat="1" ht="15" customHeight="1" x14ac:dyDescent="0.25">
      <c r="A671" s="244"/>
      <c r="B671" s="244"/>
      <c r="C671" s="244"/>
      <c r="D671" s="244"/>
      <c r="E671" s="244"/>
      <c r="F671" s="244"/>
      <c r="G671" s="246"/>
      <c r="H671" s="244"/>
      <c r="I671" s="244"/>
      <c r="J671" s="246"/>
      <c r="K671" s="244"/>
      <c r="L671" s="244"/>
      <c r="M671" s="244"/>
      <c r="N671" s="244"/>
      <c r="O671" s="244" t="s">
        <v>188</v>
      </c>
      <c r="P671" s="244" t="s">
        <v>581</v>
      </c>
      <c r="Q671" s="244">
        <v>13</v>
      </c>
      <c r="R671" s="244" t="s">
        <v>1459</v>
      </c>
      <c r="S671" s="244" t="s">
        <v>456</v>
      </c>
      <c r="T671" s="244" t="s">
        <v>24</v>
      </c>
      <c r="U671" s="244">
        <v>60</v>
      </c>
      <c r="V671" s="243">
        <v>2</v>
      </c>
      <c r="W671" s="243">
        <v>21</v>
      </c>
      <c r="X671" s="206">
        <f>SUM((V671*Q671))</f>
        <v>26</v>
      </c>
      <c r="Y671" s="206">
        <f t="shared" si="60"/>
        <v>546</v>
      </c>
      <c r="Z671" s="207">
        <f t="shared" si="61"/>
        <v>382.2</v>
      </c>
    </row>
    <row r="672" spans="1:26" s="221" customFormat="1" ht="15" customHeight="1" x14ac:dyDescent="0.25">
      <c r="A672" s="244"/>
      <c r="B672" s="244"/>
      <c r="C672" s="244"/>
      <c r="D672" s="244"/>
      <c r="E672" s="244"/>
      <c r="F672" s="244"/>
      <c r="G672" s="246"/>
      <c r="H672" s="244"/>
      <c r="I672" s="244"/>
      <c r="J672" s="246"/>
      <c r="K672" s="244"/>
      <c r="L672" s="244"/>
      <c r="M672" s="244"/>
      <c r="N672" s="244"/>
      <c r="O672" s="244" t="s">
        <v>188</v>
      </c>
      <c r="P672" s="244" t="s">
        <v>581</v>
      </c>
      <c r="Q672" s="244">
        <v>16</v>
      </c>
      <c r="R672" s="244" t="s">
        <v>247</v>
      </c>
      <c r="S672" s="244" t="s">
        <v>649</v>
      </c>
      <c r="T672" s="244" t="s">
        <v>24</v>
      </c>
      <c r="U672" s="244">
        <v>60</v>
      </c>
      <c r="V672" s="243">
        <v>12</v>
      </c>
      <c r="W672" s="227">
        <v>70</v>
      </c>
      <c r="X672" s="206">
        <f>SUM((V672*Q672))</f>
        <v>192</v>
      </c>
      <c r="Y672" s="206">
        <f t="shared" si="60"/>
        <v>13440</v>
      </c>
      <c r="Z672" s="207">
        <f t="shared" si="61"/>
        <v>9408</v>
      </c>
    </row>
    <row r="673" spans="1:26" s="221" customFormat="1" ht="15" customHeight="1" x14ac:dyDescent="0.25">
      <c r="A673" s="244"/>
      <c r="B673" s="244"/>
      <c r="C673" s="244"/>
      <c r="D673" s="244"/>
      <c r="E673" s="244"/>
      <c r="F673" s="244"/>
      <c r="G673" s="246"/>
      <c r="H673" s="244"/>
      <c r="I673" s="244"/>
      <c r="J673" s="246"/>
      <c r="K673" s="244"/>
      <c r="L673" s="244"/>
      <c r="M673" s="244"/>
      <c r="N673" s="244"/>
      <c r="O673" s="244" t="s">
        <v>188</v>
      </c>
      <c r="P673" s="244" t="s">
        <v>581</v>
      </c>
      <c r="Q673" s="244">
        <v>2000</v>
      </c>
      <c r="R673" s="244" t="s">
        <v>85</v>
      </c>
      <c r="S673" s="244"/>
      <c r="T673" s="244" t="s">
        <v>24</v>
      </c>
      <c r="U673" s="244">
        <v>60</v>
      </c>
      <c r="V673" s="234">
        <v>5000</v>
      </c>
      <c r="W673" s="227">
        <v>11</v>
      </c>
      <c r="X673" s="206">
        <f t="shared" si="59"/>
        <v>1000</v>
      </c>
      <c r="Y673" s="206">
        <f t="shared" si="60"/>
        <v>11000</v>
      </c>
      <c r="Z673" s="207">
        <f t="shared" si="61"/>
        <v>7700</v>
      </c>
    </row>
    <row r="674" spans="1:26" s="94" customFormat="1" ht="15" customHeight="1" x14ac:dyDescent="0.25">
      <c r="A674" s="96">
        <v>95</v>
      </c>
      <c r="B674" s="96" t="s">
        <v>650</v>
      </c>
      <c r="C674" s="96" t="s">
        <v>58</v>
      </c>
      <c r="D674" s="96" t="s">
        <v>124</v>
      </c>
      <c r="E674" s="96" t="s">
        <v>651</v>
      </c>
      <c r="F674" s="96" t="s">
        <v>652</v>
      </c>
      <c r="G674" s="97">
        <v>1107968450169</v>
      </c>
      <c r="H674" s="96" t="s">
        <v>647</v>
      </c>
      <c r="I674" s="96" t="s">
        <v>55</v>
      </c>
      <c r="J674" s="97">
        <v>300007081717545</v>
      </c>
      <c r="K674" s="96" t="s">
        <v>45</v>
      </c>
      <c r="L674" s="96"/>
      <c r="M674" s="96" t="s">
        <v>653</v>
      </c>
      <c r="N674" s="96" t="s">
        <v>75</v>
      </c>
      <c r="O674" s="96" t="s">
        <v>220</v>
      </c>
      <c r="P674" s="96">
        <v>770</v>
      </c>
      <c r="Q674" s="96">
        <v>6187</v>
      </c>
      <c r="R674" s="96" t="s">
        <v>77</v>
      </c>
      <c r="S674" s="96"/>
      <c r="T674" s="96" t="s">
        <v>24</v>
      </c>
      <c r="U674" s="96">
        <v>60</v>
      </c>
      <c r="V674" s="165">
        <v>4000</v>
      </c>
      <c r="W674" s="179">
        <v>9</v>
      </c>
      <c r="X674" s="176">
        <f t="shared" si="59"/>
        <v>2474.8000000000002</v>
      </c>
      <c r="Y674" s="176">
        <f t="shared" si="60"/>
        <v>22273.200000000001</v>
      </c>
      <c r="Z674" s="177">
        <f t="shared" si="61"/>
        <v>15591.24</v>
      </c>
    </row>
    <row r="675" spans="1:26" s="94" customFormat="1" ht="15" customHeight="1" x14ac:dyDescent="0.25">
      <c r="A675" s="96"/>
      <c r="B675" s="96"/>
      <c r="C675" s="96"/>
      <c r="D675" s="96"/>
      <c r="E675" s="96"/>
      <c r="F675" s="96"/>
      <c r="G675" s="97"/>
      <c r="H675" s="96"/>
      <c r="I675" s="96"/>
      <c r="J675" s="97"/>
      <c r="K675" s="96"/>
      <c r="L675" s="96"/>
      <c r="M675" s="96"/>
      <c r="N675" s="96"/>
      <c r="O675" s="96" t="s">
        <v>188</v>
      </c>
      <c r="P675" s="96">
        <v>1132</v>
      </c>
      <c r="Q675" s="96">
        <v>1030</v>
      </c>
      <c r="R675" s="96" t="s">
        <v>85</v>
      </c>
      <c r="S675" s="96"/>
      <c r="T675" s="96" t="s">
        <v>24</v>
      </c>
      <c r="U675" s="96">
        <v>60</v>
      </c>
      <c r="V675" s="178">
        <v>5000</v>
      </c>
      <c r="W675" s="179">
        <v>11</v>
      </c>
      <c r="X675" s="176">
        <f t="shared" si="59"/>
        <v>515</v>
      </c>
      <c r="Y675" s="176">
        <f t="shared" si="60"/>
        <v>5665</v>
      </c>
      <c r="Z675" s="177">
        <f t="shared" si="61"/>
        <v>3965.5</v>
      </c>
    </row>
    <row r="676" spans="1:26" s="94" customFormat="1" ht="15" customHeight="1" x14ac:dyDescent="0.25">
      <c r="A676" s="96"/>
      <c r="B676" s="96"/>
      <c r="C676" s="96"/>
      <c r="D676" s="96"/>
      <c r="E676" s="96"/>
      <c r="F676" s="96"/>
      <c r="G676" s="97"/>
      <c r="H676" s="96"/>
      <c r="I676" s="96"/>
      <c r="J676" s="97"/>
      <c r="K676" s="96"/>
      <c r="L676" s="96"/>
      <c r="M676" s="96"/>
      <c r="N676" s="96"/>
      <c r="O676" s="96" t="s">
        <v>188</v>
      </c>
      <c r="P676" s="96">
        <v>1179</v>
      </c>
      <c r="Q676" s="96">
        <v>882</v>
      </c>
      <c r="R676" s="96" t="s">
        <v>85</v>
      </c>
      <c r="S676" s="96"/>
      <c r="T676" s="96" t="s">
        <v>24</v>
      </c>
      <c r="U676" s="96">
        <v>60</v>
      </c>
      <c r="V676" s="178">
        <v>5000</v>
      </c>
      <c r="W676" s="179">
        <v>11</v>
      </c>
      <c r="X676" s="176">
        <f t="shared" si="59"/>
        <v>441</v>
      </c>
      <c r="Y676" s="176">
        <f t="shared" si="60"/>
        <v>4851</v>
      </c>
      <c r="Z676" s="177">
        <f t="shared" si="61"/>
        <v>3395.7</v>
      </c>
    </row>
    <row r="677" spans="1:26" s="94" customFormat="1" ht="15" customHeight="1" x14ac:dyDescent="0.25">
      <c r="A677" s="96"/>
      <c r="B677" s="96"/>
      <c r="C677" s="96"/>
      <c r="D677" s="96"/>
      <c r="E677" s="96"/>
      <c r="F677" s="96"/>
      <c r="G677" s="97"/>
      <c r="H677" s="96"/>
      <c r="I677" s="96"/>
      <c r="J677" s="97"/>
      <c r="K677" s="96"/>
      <c r="L677" s="96"/>
      <c r="M677" s="96"/>
      <c r="N677" s="96"/>
      <c r="O677" s="96" t="s">
        <v>188</v>
      </c>
      <c r="P677" s="96">
        <v>1182</v>
      </c>
      <c r="Q677" s="96">
        <v>4790</v>
      </c>
      <c r="R677" s="96" t="s">
        <v>85</v>
      </c>
      <c r="S677" s="96"/>
      <c r="T677" s="96" t="s">
        <v>24</v>
      </c>
      <c r="U677" s="96">
        <v>60</v>
      </c>
      <c r="V677" s="178">
        <v>5000</v>
      </c>
      <c r="W677" s="179">
        <v>11</v>
      </c>
      <c r="X677" s="176">
        <f t="shared" si="59"/>
        <v>2395</v>
      </c>
      <c r="Y677" s="176">
        <f t="shared" si="60"/>
        <v>26345</v>
      </c>
      <c r="Z677" s="177">
        <f t="shared" si="61"/>
        <v>18441.5</v>
      </c>
    </row>
    <row r="678" spans="1:26" s="94" customFormat="1" ht="15" customHeight="1" x14ac:dyDescent="0.25">
      <c r="A678" s="96"/>
      <c r="B678" s="96"/>
      <c r="C678" s="96"/>
      <c r="D678" s="96"/>
      <c r="E678" s="96"/>
      <c r="F678" s="96"/>
      <c r="G678" s="97"/>
      <c r="H678" s="96"/>
      <c r="I678" s="96"/>
      <c r="J678" s="97"/>
      <c r="K678" s="96"/>
      <c r="L678" s="96"/>
      <c r="M678" s="96"/>
      <c r="N678" s="96"/>
      <c r="O678" s="96" t="s">
        <v>188</v>
      </c>
      <c r="P678" s="96">
        <v>3302</v>
      </c>
      <c r="Q678" s="96">
        <v>1755</v>
      </c>
      <c r="R678" s="96" t="s">
        <v>85</v>
      </c>
      <c r="S678" s="96"/>
      <c r="T678" s="96" t="s">
        <v>24</v>
      </c>
      <c r="U678" s="96">
        <v>60</v>
      </c>
      <c r="V678" s="178">
        <v>5000</v>
      </c>
      <c r="W678" s="179">
        <v>11</v>
      </c>
      <c r="X678" s="176">
        <f t="shared" si="59"/>
        <v>877.5</v>
      </c>
      <c r="Y678" s="176">
        <f t="shared" si="60"/>
        <v>9652.5</v>
      </c>
      <c r="Z678" s="177">
        <f t="shared" si="61"/>
        <v>6756.75</v>
      </c>
    </row>
    <row r="679" spans="1:26" s="94" customFormat="1" ht="15" customHeight="1" x14ac:dyDescent="0.25">
      <c r="A679" s="96"/>
      <c r="B679" s="96"/>
      <c r="C679" s="96"/>
      <c r="D679" s="96"/>
      <c r="E679" s="96"/>
      <c r="F679" s="96"/>
      <c r="G679" s="97"/>
      <c r="H679" s="96"/>
      <c r="I679" s="96"/>
      <c r="J679" s="97"/>
      <c r="K679" s="96"/>
      <c r="L679" s="96"/>
      <c r="M679" s="96"/>
      <c r="N679" s="96"/>
      <c r="O679" s="96" t="s">
        <v>188</v>
      </c>
      <c r="P679" s="96">
        <v>2150</v>
      </c>
      <c r="Q679" s="96">
        <v>7</v>
      </c>
      <c r="R679" s="96" t="s">
        <v>435</v>
      </c>
      <c r="S679" s="96" t="s">
        <v>456</v>
      </c>
      <c r="T679" s="96" t="s">
        <v>24</v>
      </c>
      <c r="U679" s="96">
        <v>60</v>
      </c>
      <c r="V679" s="165">
        <v>4</v>
      </c>
      <c r="W679" s="165">
        <v>642</v>
      </c>
      <c r="X679" s="176">
        <f>SUM((V679*Q679))</f>
        <v>28</v>
      </c>
      <c r="Y679" s="176">
        <f t="shared" si="60"/>
        <v>17976</v>
      </c>
      <c r="Z679" s="177">
        <f t="shared" si="61"/>
        <v>12583.2</v>
      </c>
    </row>
    <row r="680" spans="1:26" s="94" customFormat="1" ht="15" customHeight="1" x14ac:dyDescent="0.25">
      <c r="A680" s="96"/>
      <c r="B680" s="96"/>
      <c r="C680" s="96"/>
      <c r="D680" s="96"/>
      <c r="E680" s="96"/>
      <c r="F680" s="96"/>
      <c r="G680" s="97"/>
      <c r="H680" s="96"/>
      <c r="I680" s="96"/>
      <c r="J680" s="97"/>
      <c r="K680" s="96"/>
      <c r="L680" s="96"/>
      <c r="M680" s="96"/>
      <c r="N680" s="96"/>
      <c r="O680" s="96" t="s">
        <v>188</v>
      </c>
      <c r="P680" s="96">
        <v>2150</v>
      </c>
      <c r="Q680" s="96">
        <v>4</v>
      </c>
      <c r="R680" s="96" t="s">
        <v>436</v>
      </c>
      <c r="S680" s="96" t="s">
        <v>456</v>
      </c>
      <c r="T680" s="96" t="s">
        <v>24</v>
      </c>
      <c r="U680" s="96">
        <v>60</v>
      </c>
      <c r="V680" s="165">
        <v>10</v>
      </c>
      <c r="W680" s="165">
        <v>45</v>
      </c>
      <c r="X680" s="176">
        <f>SUM((V680*Q680))</f>
        <v>40</v>
      </c>
      <c r="Y680" s="176">
        <f t="shared" si="60"/>
        <v>1800</v>
      </c>
      <c r="Z680" s="177">
        <f t="shared" si="61"/>
        <v>1260</v>
      </c>
    </row>
    <row r="681" spans="1:26" s="221" customFormat="1" ht="15" customHeight="1" x14ac:dyDescent="0.25">
      <c r="A681" s="244">
        <v>96</v>
      </c>
      <c r="B681" s="244" t="s">
        <v>655</v>
      </c>
      <c r="C681" s="244" t="s">
        <v>39</v>
      </c>
      <c r="D681" s="244" t="s">
        <v>52</v>
      </c>
      <c r="E681" s="244" t="s">
        <v>656</v>
      </c>
      <c r="F681" s="244" t="s">
        <v>525</v>
      </c>
      <c r="G681" s="246">
        <v>403952450074</v>
      </c>
      <c r="H681" s="244" t="s">
        <v>657</v>
      </c>
      <c r="I681" s="244" t="s">
        <v>55</v>
      </c>
      <c r="J681" s="246">
        <v>300007032274026</v>
      </c>
      <c r="K681" s="244" t="s">
        <v>45</v>
      </c>
      <c r="L681" s="244"/>
      <c r="M681" s="244" t="s">
        <v>658</v>
      </c>
      <c r="N681" s="244" t="s">
        <v>139</v>
      </c>
      <c r="O681" s="244" t="s">
        <v>659</v>
      </c>
      <c r="P681" s="244" t="s">
        <v>660</v>
      </c>
      <c r="Q681" s="244">
        <v>1000</v>
      </c>
      <c r="R681" s="219" t="s">
        <v>683</v>
      </c>
      <c r="S681" s="244"/>
      <c r="T681" s="244" t="s">
        <v>24</v>
      </c>
      <c r="U681" s="244">
        <v>100</v>
      </c>
      <c r="V681" s="243"/>
      <c r="W681" s="243">
        <v>31</v>
      </c>
      <c r="X681" s="206"/>
      <c r="Y681" s="206">
        <f>SUM(Q681*W681)</f>
        <v>31000</v>
      </c>
      <c r="Z681" s="206">
        <f>SUM(Q681*W681)</f>
        <v>31000</v>
      </c>
    </row>
    <row r="682" spans="1:26" s="94" customFormat="1" ht="15" customHeight="1" x14ac:dyDescent="0.25">
      <c r="A682" s="96">
        <v>97</v>
      </c>
      <c r="B682" s="96" t="s">
        <v>661</v>
      </c>
      <c r="C682" s="96" t="s">
        <v>51</v>
      </c>
      <c r="D682" s="96" t="s">
        <v>40</v>
      </c>
      <c r="E682" s="96" t="s">
        <v>662</v>
      </c>
      <c r="F682" s="96" t="s">
        <v>386</v>
      </c>
      <c r="G682" s="97">
        <v>2104958450173</v>
      </c>
      <c r="H682" s="96" t="s">
        <v>663</v>
      </c>
      <c r="I682" s="96" t="s">
        <v>55</v>
      </c>
      <c r="J682" s="97">
        <v>300007046417111</v>
      </c>
      <c r="K682" s="96" t="s">
        <v>45</v>
      </c>
      <c r="L682" s="96"/>
      <c r="M682" s="96" t="s">
        <v>664</v>
      </c>
      <c r="N682" s="96" t="s">
        <v>324</v>
      </c>
      <c r="O682" s="96" t="s">
        <v>188</v>
      </c>
      <c r="P682" s="96">
        <v>3889</v>
      </c>
      <c r="Q682" s="96">
        <v>250</v>
      </c>
      <c r="R682" s="96" t="s">
        <v>22</v>
      </c>
      <c r="S682" s="96"/>
      <c r="T682" s="96" t="s">
        <v>24</v>
      </c>
      <c r="U682" s="96">
        <v>60</v>
      </c>
      <c r="V682" s="165">
        <v>25000</v>
      </c>
      <c r="W682" s="179">
        <v>79</v>
      </c>
      <c r="X682" s="176">
        <f t="shared" si="59"/>
        <v>625</v>
      </c>
      <c r="Y682" s="176">
        <f t="shared" si="60"/>
        <v>49375</v>
      </c>
      <c r="Z682" s="177">
        <f t="shared" si="61"/>
        <v>34562.5</v>
      </c>
    </row>
    <row r="683" spans="1:26" s="94" customFormat="1" ht="15" customHeight="1" x14ac:dyDescent="0.25">
      <c r="A683" s="96"/>
      <c r="B683" s="96"/>
      <c r="C683" s="96"/>
      <c r="D683" s="96"/>
      <c r="E683" s="96"/>
      <c r="F683" s="96"/>
      <c r="G683" s="97"/>
      <c r="H683" s="96"/>
      <c r="I683" s="96"/>
      <c r="J683" s="97"/>
      <c r="K683" s="96"/>
      <c r="L683" s="96"/>
      <c r="M683" s="96"/>
      <c r="N683" s="96"/>
      <c r="O683" s="96" t="s">
        <v>188</v>
      </c>
      <c r="P683" s="96">
        <v>3889</v>
      </c>
      <c r="Q683" s="96">
        <v>250</v>
      </c>
      <c r="R683" s="124" t="s">
        <v>683</v>
      </c>
      <c r="S683" s="96"/>
      <c r="T683" s="96" t="s">
        <v>24</v>
      </c>
      <c r="U683" s="96">
        <v>100</v>
      </c>
      <c r="V683" s="165"/>
      <c r="W683" s="165">
        <v>31</v>
      </c>
      <c r="X683" s="176"/>
      <c r="Y683" s="176">
        <f>SUM(Q683*W683)</f>
        <v>7750</v>
      </c>
      <c r="Z683" s="176">
        <f>SUM(Q683*W683)</f>
        <v>7750</v>
      </c>
    </row>
    <row r="684" spans="1:26" s="94" customFormat="1" ht="15" customHeight="1" x14ac:dyDescent="0.25">
      <c r="A684" s="96"/>
      <c r="B684" s="96"/>
      <c r="C684" s="96"/>
      <c r="D684" s="96"/>
      <c r="E684" s="96"/>
      <c r="F684" s="96"/>
      <c r="G684" s="97"/>
      <c r="H684" s="96"/>
      <c r="I684" s="96"/>
      <c r="J684" s="97"/>
      <c r="K684" s="96"/>
      <c r="L684" s="96"/>
      <c r="M684" s="96"/>
      <c r="N684" s="96"/>
      <c r="O684" s="96" t="s">
        <v>188</v>
      </c>
      <c r="P684" s="96">
        <v>3889</v>
      </c>
      <c r="Q684" s="96">
        <v>125</v>
      </c>
      <c r="R684" s="96" t="s">
        <v>367</v>
      </c>
      <c r="S684" s="96"/>
      <c r="T684" s="96" t="s">
        <v>24</v>
      </c>
      <c r="U684" s="96">
        <v>100</v>
      </c>
      <c r="V684" s="165">
        <v>20000</v>
      </c>
      <c r="W684" s="165">
        <v>22</v>
      </c>
      <c r="X684" s="176">
        <f t="shared" si="59"/>
        <v>250</v>
      </c>
      <c r="Y684" s="176">
        <f t="shared" si="60"/>
        <v>5500</v>
      </c>
      <c r="Z684" s="177">
        <f t="shared" si="61"/>
        <v>3850</v>
      </c>
    </row>
    <row r="685" spans="1:26" s="94" customFormat="1" ht="15" customHeight="1" x14ac:dyDescent="0.25">
      <c r="A685" s="96"/>
      <c r="B685" s="96"/>
      <c r="C685" s="96"/>
      <c r="D685" s="96"/>
      <c r="E685" s="96"/>
      <c r="F685" s="96"/>
      <c r="G685" s="97"/>
      <c r="H685" s="96"/>
      <c r="I685" s="96"/>
      <c r="J685" s="97"/>
      <c r="K685" s="96"/>
      <c r="L685" s="96"/>
      <c r="M685" s="96"/>
      <c r="N685" s="96"/>
      <c r="O685" s="96" t="s">
        <v>188</v>
      </c>
      <c r="P685" s="96">
        <v>3889</v>
      </c>
      <c r="Q685" s="96">
        <v>125</v>
      </c>
      <c r="R685" s="96" t="s">
        <v>341</v>
      </c>
      <c r="S685" s="96"/>
      <c r="T685" s="96" t="s">
        <v>24</v>
      </c>
      <c r="U685" s="96">
        <v>60</v>
      </c>
      <c r="V685" s="165">
        <v>1000</v>
      </c>
      <c r="W685" s="165">
        <v>198</v>
      </c>
      <c r="X685" s="176">
        <f t="shared" si="59"/>
        <v>12.5</v>
      </c>
      <c r="Y685" s="176">
        <f t="shared" si="60"/>
        <v>2475</v>
      </c>
      <c r="Z685" s="177">
        <f t="shared" si="61"/>
        <v>1732.5</v>
      </c>
    </row>
    <row r="686" spans="1:26" s="94" customFormat="1" ht="15" customHeight="1" x14ac:dyDescent="0.25">
      <c r="A686" s="96"/>
      <c r="B686" s="96"/>
      <c r="C686" s="96"/>
      <c r="D686" s="96"/>
      <c r="E686" s="96"/>
      <c r="F686" s="96"/>
      <c r="G686" s="97"/>
      <c r="H686" s="96"/>
      <c r="I686" s="96"/>
      <c r="J686" s="97"/>
      <c r="K686" s="96"/>
      <c r="L686" s="96"/>
      <c r="M686" s="96"/>
      <c r="N686" s="96"/>
      <c r="O686" s="96" t="s">
        <v>188</v>
      </c>
      <c r="P686" s="96">
        <v>3889</v>
      </c>
      <c r="Q686" s="96">
        <v>125</v>
      </c>
      <c r="R686" s="96" t="s">
        <v>25</v>
      </c>
      <c r="S686" s="96"/>
      <c r="T686" s="96" t="s">
        <v>24</v>
      </c>
      <c r="U686" s="96">
        <v>100</v>
      </c>
      <c r="V686" s="170">
        <v>30000</v>
      </c>
      <c r="W686" s="179">
        <v>60</v>
      </c>
      <c r="X686" s="176">
        <f t="shared" si="59"/>
        <v>375</v>
      </c>
      <c r="Y686" s="176">
        <f t="shared" si="60"/>
        <v>22500</v>
      </c>
      <c r="Z686" s="177">
        <f t="shared" si="61"/>
        <v>15750</v>
      </c>
    </row>
    <row r="687" spans="1:26" s="221" customFormat="1" ht="15" customHeight="1" x14ac:dyDescent="0.25">
      <c r="A687" s="244">
        <v>98</v>
      </c>
      <c r="B687" s="244" t="s">
        <v>665</v>
      </c>
      <c r="C687" s="244" t="s">
        <v>39</v>
      </c>
      <c r="D687" s="244" t="s">
        <v>40</v>
      </c>
      <c r="E687" s="244" t="s">
        <v>666</v>
      </c>
      <c r="F687" s="244" t="s">
        <v>667</v>
      </c>
      <c r="G687" s="246">
        <v>104979450117</v>
      </c>
      <c r="H687" s="244" t="s">
        <v>668</v>
      </c>
      <c r="I687" s="244" t="s">
        <v>55</v>
      </c>
      <c r="J687" s="246">
        <v>300007030883143</v>
      </c>
      <c r="K687" s="244" t="s">
        <v>45</v>
      </c>
      <c r="L687" s="244"/>
      <c r="M687" s="244" t="s">
        <v>669</v>
      </c>
      <c r="N687" s="244" t="s">
        <v>75</v>
      </c>
      <c r="O687" s="244" t="s">
        <v>188</v>
      </c>
      <c r="P687" s="244">
        <v>1161</v>
      </c>
      <c r="Q687" s="244">
        <v>605</v>
      </c>
      <c r="R687" s="244" t="s">
        <v>670</v>
      </c>
      <c r="S687" s="244"/>
      <c r="T687" s="244" t="s">
        <v>24</v>
      </c>
      <c r="U687" s="244">
        <v>100</v>
      </c>
      <c r="V687" s="243">
        <v>4000</v>
      </c>
      <c r="W687" s="227">
        <v>9</v>
      </c>
      <c r="X687" s="206">
        <f t="shared" si="59"/>
        <v>242</v>
      </c>
      <c r="Y687" s="206">
        <f t="shared" si="60"/>
        <v>2178</v>
      </c>
      <c r="Z687" s="207">
        <f t="shared" si="61"/>
        <v>1524.6</v>
      </c>
    </row>
    <row r="688" spans="1:26" s="221" customFormat="1" ht="15" customHeight="1" x14ac:dyDescent="0.25">
      <c r="A688" s="244"/>
      <c r="B688" s="244"/>
      <c r="C688" s="244"/>
      <c r="D688" s="244"/>
      <c r="E688" s="244"/>
      <c r="F688" s="244"/>
      <c r="G688" s="246"/>
      <c r="H688" s="244"/>
      <c r="I688" s="244"/>
      <c r="J688" s="246"/>
      <c r="K688" s="244"/>
      <c r="L688" s="244"/>
      <c r="M688" s="244"/>
      <c r="N688" s="244"/>
      <c r="O688" s="244" t="s">
        <v>188</v>
      </c>
      <c r="P688" s="244">
        <v>1202</v>
      </c>
      <c r="Q688" s="244">
        <v>700</v>
      </c>
      <c r="R688" s="244" t="s">
        <v>670</v>
      </c>
      <c r="S688" s="244"/>
      <c r="T688" s="244" t="s">
        <v>24</v>
      </c>
      <c r="U688" s="244">
        <v>100</v>
      </c>
      <c r="V688" s="243">
        <v>4000</v>
      </c>
      <c r="W688" s="227">
        <v>9</v>
      </c>
      <c r="X688" s="206">
        <f t="shared" si="59"/>
        <v>280</v>
      </c>
      <c r="Y688" s="206">
        <f t="shared" si="60"/>
        <v>2520</v>
      </c>
      <c r="Z688" s="207">
        <f t="shared" si="61"/>
        <v>1764</v>
      </c>
    </row>
    <row r="689" spans="1:26" s="221" customFormat="1" ht="15" customHeight="1" x14ac:dyDescent="0.25">
      <c r="A689" s="244"/>
      <c r="B689" s="244"/>
      <c r="C689" s="244"/>
      <c r="D689" s="244"/>
      <c r="E689" s="244"/>
      <c r="F689" s="244"/>
      <c r="G689" s="246"/>
      <c r="H689" s="244"/>
      <c r="I689" s="244"/>
      <c r="J689" s="246"/>
      <c r="K689" s="244"/>
      <c r="L689" s="244"/>
      <c r="M689" s="244"/>
      <c r="N689" s="244"/>
      <c r="O689" s="244" t="s">
        <v>188</v>
      </c>
      <c r="P689" s="244">
        <v>3024</v>
      </c>
      <c r="Q689" s="244">
        <v>446</v>
      </c>
      <c r="R689" s="244" t="s">
        <v>670</v>
      </c>
      <c r="S689" s="244"/>
      <c r="T689" s="244" t="s">
        <v>24</v>
      </c>
      <c r="U689" s="244">
        <v>100</v>
      </c>
      <c r="V689" s="243">
        <v>4000</v>
      </c>
      <c r="W689" s="227">
        <v>9</v>
      </c>
      <c r="X689" s="206">
        <f t="shared" si="59"/>
        <v>178.4</v>
      </c>
      <c r="Y689" s="206">
        <f t="shared" si="60"/>
        <v>1605.6000000000001</v>
      </c>
      <c r="Z689" s="207">
        <f t="shared" si="61"/>
        <v>1123.92</v>
      </c>
    </row>
    <row r="690" spans="1:26" s="221" customFormat="1" ht="15" customHeight="1" x14ac:dyDescent="0.25">
      <c r="A690" s="244"/>
      <c r="B690" s="244"/>
      <c r="C690" s="244"/>
      <c r="D690" s="244"/>
      <c r="E690" s="244"/>
      <c r="F690" s="244"/>
      <c r="G690" s="246"/>
      <c r="H690" s="244"/>
      <c r="I690" s="244"/>
      <c r="J690" s="246"/>
      <c r="K690" s="244"/>
      <c r="L690" s="244"/>
      <c r="M690" s="244"/>
      <c r="N690" s="244"/>
      <c r="O690" s="244" t="s">
        <v>188</v>
      </c>
      <c r="P690" s="244">
        <v>3452</v>
      </c>
      <c r="Q690" s="244">
        <v>432</v>
      </c>
      <c r="R690" s="244" t="s">
        <v>670</v>
      </c>
      <c r="S690" s="244"/>
      <c r="T690" s="244" t="s">
        <v>24</v>
      </c>
      <c r="U690" s="244">
        <v>100</v>
      </c>
      <c r="V690" s="243">
        <v>4000</v>
      </c>
      <c r="W690" s="227">
        <v>9</v>
      </c>
      <c r="X690" s="206">
        <f t="shared" si="59"/>
        <v>172.8</v>
      </c>
      <c r="Y690" s="206">
        <f t="shared" si="60"/>
        <v>1555.2</v>
      </c>
      <c r="Z690" s="207">
        <f t="shared" si="61"/>
        <v>1088.6400000000001</v>
      </c>
    </row>
    <row r="691" spans="1:26" s="221" customFormat="1" ht="15" customHeight="1" x14ac:dyDescent="0.25">
      <c r="A691" s="244"/>
      <c r="B691" s="244"/>
      <c r="C691" s="244"/>
      <c r="D691" s="244"/>
      <c r="E691" s="244"/>
      <c r="F691" s="244"/>
      <c r="G691" s="246"/>
      <c r="H691" s="244"/>
      <c r="I691" s="244"/>
      <c r="J691" s="246"/>
      <c r="K691" s="244"/>
      <c r="L691" s="244"/>
      <c r="M691" s="244"/>
      <c r="N691" s="244"/>
      <c r="O691" s="244" t="s">
        <v>188</v>
      </c>
      <c r="P691" s="244">
        <v>3457</v>
      </c>
      <c r="Q691" s="244">
        <v>1600</v>
      </c>
      <c r="R691" s="244" t="s">
        <v>670</v>
      </c>
      <c r="S691" s="244"/>
      <c r="T691" s="244" t="s">
        <v>24</v>
      </c>
      <c r="U691" s="244">
        <v>100</v>
      </c>
      <c r="V691" s="243">
        <v>4000</v>
      </c>
      <c r="W691" s="227">
        <v>9</v>
      </c>
      <c r="X691" s="206">
        <f t="shared" si="59"/>
        <v>640</v>
      </c>
      <c r="Y691" s="206">
        <f t="shared" si="60"/>
        <v>5760</v>
      </c>
      <c r="Z691" s="207">
        <f t="shared" si="61"/>
        <v>4032</v>
      </c>
    </row>
    <row r="692" spans="1:26" s="221" customFormat="1" ht="15" customHeight="1" x14ac:dyDescent="0.25">
      <c r="A692" s="244"/>
      <c r="B692" s="244"/>
      <c r="C692" s="244"/>
      <c r="D692" s="244"/>
      <c r="E692" s="244"/>
      <c r="F692" s="244"/>
      <c r="G692" s="246"/>
      <c r="H692" s="244"/>
      <c r="I692" s="244"/>
      <c r="J692" s="246"/>
      <c r="K692" s="244"/>
      <c r="L692" s="244"/>
      <c r="M692" s="244"/>
      <c r="N692" s="244"/>
      <c r="O692" s="244" t="s">
        <v>188</v>
      </c>
      <c r="P692" s="244">
        <v>3493</v>
      </c>
      <c r="Q692" s="244">
        <v>125</v>
      </c>
      <c r="R692" s="244" t="s">
        <v>25</v>
      </c>
      <c r="S692" s="244"/>
      <c r="T692" s="244" t="s">
        <v>24</v>
      </c>
      <c r="U692" s="244">
        <v>100</v>
      </c>
      <c r="V692" s="226">
        <v>30000</v>
      </c>
      <c r="W692" s="227">
        <v>60</v>
      </c>
      <c r="X692" s="206">
        <f t="shared" si="59"/>
        <v>375</v>
      </c>
      <c r="Y692" s="206">
        <f t="shared" si="60"/>
        <v>22500</v>
      </c>
      <c r="Z692" s="207">
        <f t="shared" si="61"/>
        <v>15750</v>
      </c>
    </row>
    <row r="693" spans="1:26" s="221" customFormat="1" ht="15" customHeight="1" x14ac:dyDescent="0.25">
      <c r="A693" s="244"/>
      <c r="B693" s="244"/>
      <c r="C693" s="244"/>
      <c r="D693" s="244"/>
      <c r="E693" s="244"/>
      <c r="F693" s="244"/>
      <c r="G693" s="246"/>
      <c r="H693" s="244"/>
      <c r="I693" s="244"/>
      <c r="J693" s="246"/>
      <c r="K693" s="244"/>
      <c r="L693" s="244"/>
      <c r="M693" s="244"/>
      <c r="N693" s="244"/>
      <c r="O693" s="244" t="s">
        <v>188</v>
      </c>
      <c r="P693" s="244">
        <v>3493</v>
      </c>
      <c r="Q693" s="244">
        <v>125</v>
      </c>
      <c r="R693" s="219" t="s">
        <v>683</v>
      </c>
      <c r="S693" s="244"/>
      <c r="T693" s="244" t="s">
        <v>24</v>
      </c>
      <c r="U693" s="244">
        <v>100</v>
      </c>
      <c r="V693" s="243"/>
      <c r="W693" s="243">
        <v>31</v>
      </c>
      <c r="X693" s="206"/>
      <c r="Y693" s="206">
        <f>SUM(Q693*W693)</f>
        <v>3875</v>
      </c>
      <c r="Z693" s="206">
        <f>SUM(Q693*W693)</f>
        <v>3875</v>
      </c>
    </row>
    <row r="694" spans="1:26" s="221" customFormat="1" ht="15" customHeight="1" x14ac:dyDescent="0.25">
      <c r="A694" s="244"/>
      <c r="B694" s="244"/>
      <c r="C694" s="244"/>
      <c r="D694" s="244"/>
      <c r="E694" s="244"/>
      <c r="F694" s="244"/>
      <c r="G694" s="246"/>
      <c r="H694" s="244"/>
      <c r="I694" s="244"/>
      <c r="J694" s="246"/>
      <c r="K694" s="244"/>
      <c r="L694" s="244"/>
      <c r="M694" s="244"/>
      <c r="N694" s="244"/>
      <c r="O694" s="244" t="s">
        <v>188</v>
      </c>
      <c r="P694" s="244">
        <v>3493</v>
      </c>
      <c r="Q694" s="244">
        <v>508</v>
      </c>
      <c r="R694" s="244" t="s">
        <v>670</v>
      </c>
      <c r="S694" s="244"/>
      <c r="T694" s="244" t="s">
        <v>24</v>
      </c>
      <c r="U694" s="244">
        <v>100</v>
      </c>
      <c r="V694" s="243">
        <v>4000</v>
      </c>
      <c r="W694" s="227">
        <v>9</v>
      </c>
      <c r="X694" s="206">
        <f t="shared" si="59"/>
        <v>203.2</v>
      </c>
      <c r="Y694" s="206">
        <f t="shared" si="60"/>
        <v>1828.8</v>
      </c>
      <c r="Z694" s="207">
        <f t="shared" si="61"/>
        <v>1280.1600000000001</v>
      </c>
    </row>
    <row r="695" spans="1:26" s="221" customFormat="1" ht="15" customHeight="1" x14ac:dyDescent="0.25">
      <c r="A695" s="244"/>
      <c r="B695" s="244"/>
      <c r="C695" s="244"/>
      <c r="D695" s="244"/>
      <c r="E695" s="244"/>
      <c r="F695" s="244"/>
      <c r="G695" s="246"/>
      <c r="H695" s="244"/>
      <c r="I695" s="244"/>
      <c r="J695" s="246"/>
      <c r="K695" s="244"/>
      <c r="L695" s="244"/>
      <c r="M695" s="244"/>
      <c r="N695" s="244"/>
      <c r="O695" s="244" t="s">
        <v>188</v>
      </c>
      <c r="P695" s="244">
        <v>3559</v>
      </c>
      <c r="Q695" s="244">
        <v>250</v>
      </c>
      <c r="R695" s="244" t="s">
        <v>25</v>
      </c>
      <c r="S695" s="244"/>
      <c r="T695" s="244" t="s">
        <v>24</v>
      </c>
      <c r="U695" s="244">
        <v>100</v>
      </c>
      <c r="V695" s="226">
        <v>30000</v>
      </c>
      <c r="W695" s="227">
        <v>60</v>
      </c>
      <c r="X695" s="206">
        <f t="shared" si="59"/>
        <v>750</v>
      </c>
      <c r="Y695" s="206">
        <f t="shared" si="60"/>
        <v>45000</v>
      </c>
      <c r="Z695" s="207">
        <f t="shared" si="61"/>
        <v>31500</v>
      </c>
    </row>
    <row r="696" spans="1:26" s="221" customFormat="1" ht="15" customHeight="1" x14ac:dyDescent="0.25">
      <c r="A696" s="244"/>
      <c r="B696" s="244"/>
      <c r="C696" s="244"/>
      <c r="D696" s="244"/>
      <c r="E696" s="244"/>
      <c r="F696" s="244"/>
      <c r="G696" s="246"/>
      <c r="H696" s="244"/>
      <c r="I696" s="244"/>
      <c r="J696" s="246"/>
      <c r="K696" s="244"/>
      <c r="L696" s="244"/>
      <c r="M696" s="244"/>
      <c r="N696" s="244"/>
      <c r="O696" s="244" t="s">
        <v>188</v>
      </c>
      <c r="P696" s="244">
        <v>3559</v>
      </c>
      <c r="Q696" s="244">
        <v>250</v>
      </c>
      <c r="R696" s="219" t="s">
        <v>683</v>
      </c>
      <c r="S696" s="244"/>
      <c r="T696" s="244" t="s">
        <v>24</v>
      </c>
      <c r="U696" s="244">
        <v>100</v>
      </c>
      <c r="V696" s="243"/>
      <c r="W696" s="243">
        <v>31</v>
      </c>
      <c r="X696" s="206"/>
      <c r="Y696" s="206">
        <f>SUM(Q696*W696)</f>
        <v>7750</v>
      </c>
      <c r="Z696" s="206">
        <f>SUM(Q696*W696)</f>
        <v>7750</v>
      </c>
    </row>
    <row r="697" spans="1:26" s="221" customFormat="1" ht="15" customHeight="1" x14ac:dyDescent="0.25">
      <c r="A697" s="244"/>
      <c r="B697" s="244"/>
      <c r="C697" s="244"/>
      <c r="D697" s="244"/>
      <c r="E697" s="244"/>
      <c r="F697" s="244"/>
      <c r="G697" s="246"/>
      <c r="H697" s="244"/>
      <c r="I697" s="244"/>
      <c r="J697" s="246"/>
      <c r="K697" s="244"/>
      <c r="L697" s="244"/>
      <c r="M697" s="244"/>
      <c r="N697" s="244"/>
      <c r="O697" s="244" t="s">
        <v>188</v>
      </c>
      <c r="P697" s="244">
        <v>3804</v>
      </c>
      <c r="Q697" s="244">
        <v>250</v>
      </c>
      <c r="R697" s="244" t="s">
        <v>25</v>
      </c>
      <c r="S697" s="244"/>
      <c r="T697" s="244" t="s">
        <v>24</v>
      </c>
      <c r="U697" s="244">
        <v>100</v>
      </c>
      <c r="V697" s="226">
        <v>30000</v>
      </c>
      <c r="W697" s="227">
        <v>60</v>
      </c>
      <c r="X697" s="206">
        <f t="shared" si="59"/>
        <v>750</v>
      </c>
      <c r="Y697" s="206">
        <f t="shared" si="60"/>
        <v>45000</v>
      </c>
      <c r="Z697" s="207">
        <f t="shared" si="61"/>
        <v>31500</v>
      </c>
    </row>
    <row r="698" spans="1:26" s="221" customFormat="1" ht="15" customHeight="1" x14ac:dyDescent="0.25">
      <c r="A698" s="244"/>
      <c r="B698" s="244"/>
      <c r="C698" s="244"/>
      <c r="D698" s="244"/>
      <c r="E698" s="244"/>
      <c r="F698" s="244"/>
      <c r="G698" s="246"/>
      <c r="H698" s="244"/>
      <c r="I698" s="244"/>
      <c r="J698" s="246"/>
      <c r="K698" s="244"/>
      <c r="L698" s="244"/>
      <c r="M698" s="244"/>
      <c r="N698" s="244"/>
      <c r="O698" s="244" t="s">
        <v>188</v>
      </c>
      <c r="P698" s="244">
        <v>3804</v>
      </c>
      <c r="Q698" s="244">
        <v>250</v>
      </c>
      <c r="R698" s="219" t="s">
        <v>683</v>
      </c>
      <c r="S698" s="244"/>
      <c r="T698" s="244" t="s">
        <v>24</v>
      </c>
      <c r="U698" s="244">
        <v>100</v>
      </c>
      <c r="V698" s="243"/>
      <c r="W698" s="243">
        <v>31</v>
      </c>
      <c r="X698" s="206"/>
      <c r="Y698" s="206">
        <f>SUM(Q698*W698)</f>
        <v>7750</v>
      </c>
      <c r="Z698" s="206">
        <f>SUM(Q698*W698)</f>
        <v>7750</v>
      </c>
    </row>
    <row r="699" spans="1:26" s="221" customFormat="1" ht="15" customHeight="1" x14ac:dyDescent="0.25">
      <c r="A699" s="244"/>
      <c r="B699" s="244"/>
      <c r="C699" s="244"/>
      <c r="D699" s="244"/>
      <c r="E699" s="244"/>
      <c r="F699" s="244"/>
      <c r="G699" s="246"/>
      <c r="H699" s="244"/>
      <c r="I699" s="244"/>
      <c r="J699" s="246"/>
      <c r="K699" s="244"/>
      <c r="L699" s="244"/>
      <c r="M699" s="244"/>
      <c r="N699" s="244"/>
      <c r="O699" s="244" t="s">
        <v>188</v>
      </c>
      <c r="P699" s="244">
        <v>3845</v>
      </c>
      <c r="Q699" s="244">
        <v>939</v>
      </c>
      <c r="R699" s="244" t="s">
        <v>1460</v>
      </c>
      <c r="S699" s="244"/>
      <c r="T699" s="244" t="s">
        <v>24</v>
      </c>
      <c r="U699" s="244">
        <v>60</v>
      </c>
      <c r="V699" s="243">
        <v>3800</v>
      </c>
      <c r="W699" s="227">
        <v>11</v>
      </c>
      <c r="X699" s="206">
        <f t="shared" si="59"/>
        <v>356.82</v>
      </c>
      <c r="Y699" s="206">
        <f t="shared" si="60"/>
        <v>3925.02</v>
      </c>
      <c r="Z699" s="207">
        <f t="shared" si="61"/>
        <v>2747.5140000000001</v>
      </c>
    </row>
    <row r="700" spans="1:26" s="94" customFormat="1" ht="15" customHeight="1" x14ac:dyDescent="0.25">
      <c r="A700" s="96">
        <v>99</v>
      </c>
      <c r="B700" s="96" t="s">
        <v>1439</v>
      </c>
      <c r="C700" s="96" t="s">
        <v>58</v>
      </c>
      <c r="D700" s="96" t="s">
        <v>324</v>
      </c>
      <c r="E700" s="96" t="s">
        <v>963</v>
      </c>
      <c r="F700" s="96" t="s">
        <v>832</v>
      </c>
      <c r="G700" s="97">
        <v>2011947450203</v>
      </c>
      <c r="H700" s="96" t="s">
        <v>1440</v>
      </c>
      <c r="I700" s="96" t="s">
        <v>55</v>
      </c>
      <c r="J700" s="97">
        <v>3000007032097290</v>
      </c>
      <c r="K700" s="96" t="s">
        <v>45</v>
      </c>
      <c r="L700" s="96"/>
      <c r="M700" s="96" t="s">
        <v>1441</v>
      </c>
      <c r="N700" s="96" t="s">
        <v>67</v>
      </c>
      <c r="O700" s="96" t="s">
        <v>188</v>
      </c>
      <c r="P700" s="96">
        <v>3596</v>
      </c>
      <c r="Q700" s="96">
        <v>375</v>
      </c>
      <c r="R700" s="96" t="s">
        <v>22</v>
      </c>
      <c r="S700" s="96"/>
      <c r="T700" s="96" t="s">
        <v>24</v>
      </c>
      <c r="U700" s="96">
        <v>60</v>
      </c>
      <c r="V700" s="165">
        <v>25000</v>
      </c>
      <c r="W700" s="179">
        <v>79</v>
      </c>
      <c r="X700" s="176">
        <f t="shared" si="59"/>
        <v>937.5</v>
      </c>
      <c r="Y700" s="176">
        <f t="shared" si="60"/>
        <v>74062.5</v>
      </c>
      <c r="Z700" s="177">
        <f t="shared" si="61"/>
        <v>51843.75</v>
      </c>
    </row>
    <row r="701" spans="1:26" s="94" customFormat="1" ht="15" customHeight="1" x14ac:dyDescent="0.25">
      <c r="A701" s="96"/>
      <c r="B701" s="96"/>
      <c r="C701" s="96"/>
      <c r="D701" s="96"/>
      <c r="E701" s="96"/>
      <c r="F701" s="96"/>
      <c r="G701" s="97"/>
      <c r="H701" s="96"/>
      <c r="I701" s="96"/>
      <c r="J701" s="97"/>
      <c r="K701" s="96"/>
      <c r="L701" s="96"/>
      <c r="M701" s="96"/>
      <c r="N701" s="96"/>
      <c r="O701" s="96" t="s">
        <v>188</v>
      </c>
      <c r="P701" s="96">
        <v>3596</v>
      </c>
      <c r="Q701" s="96">
        <v>375</v>
      </c>
      <c r="R701" s="124" t="s">
        <v>683</v>
      </c>
      <c r="S701" s="96"/>
      <c r="T701" s="96" t="s">
        <v>24</v>
      </c>
      <c r="U701" s="96">
        <v>100</v>
      </c>
      <c r="V701" s="165"/>
      <c r="W701" s="165">
        <v>31</v>
      </c>
      <c r="X701" s="176"/>
      <c r="Y701" s="176">
        <f>SUM(Q701*W701)</f>
        <v>11625</v>
      </c>
      <c r="Z701" s="176">
        <f>SUM(Q701*W701)</f>
        <v>11625</v>
      </c>
    </row>
    <row r="702" spans="1:26" s="94" customFormat="1" ht="15" customHeight="1" x14ac:dyDescent="0.25">
      <c r="A702" s="96"/>
      <c r="B702" s="96"/>
      <c r="C702" s="96"/>
      <c r="D702" s="96"/>
      <c r="E702" s="96"/>
      <c r="F702" s="96"/>
      <c r="G702" s="97"/>
      <c r="H702" s="96"/>
      <c r="I702" s="96"/>
      <c r="J702" s="97"/>
      <c r="K702" s="96"/>
      <c r="L702" s="96"/>
      <c r="M702" s="96"/>
      <c r="N702" s="96"/>
      <c r="O702" s="96" t="s">
        <v>171</v>
      </c>
      <c r="P702" s="96">
        <v>150</v>
      </c>
      <c r="Q702" s="96">
        <v>8680</v>
      </c>
      <c r="R702" s="96" t="s">
        <v>85</v>
      </c>
      <c r="S702" s="96"/>
      <c r="T702" s="96" t="s">
        <v>24</v>
      </c>
      <c r="U702" s="96">
        <v>60</v>
      </c>
      <c r="V702" s="178">
        <v>5000</v>
      </c>
      <c r="W702" s="179">
        <v>11</v>
      </c>
      <c r="X702" s="176">
        <f t="shared" ref="X702" si="64">SUM((V702*Q702)/10000)</f>
        <v>4340</v>
      </c>
      <c r="Y702" s="176">
        <f t="shared" ref="Y702" si="65">SUM(X702*W702)</f>
        <v>47740</v>
      </c>
      <c r="Z702" s="177">
        <f t="shared" ref="Z702" si="66">SUM(Y702*70)/100</f>
        <v>33418</v>
      </c>
    </row>
    <row r="703" spans="1:26" ht="15" customHeight="1" x14ac:dyDescent="0.3">
      <c r="A703" s="98"/>
      <c r="B703" s="98"/>
      <c r="C703" s="171"/>
      <c r="D703" s="171" t="s">
        <v>29</v>
      </c>
      <c r="E703" s="171"/>
      <c r="F703" s="171"/>
      <c r="G703" s="172"/>
      <c r="H703" s="98"/>
      <c r="I703" s="98"/>
      <c r="J703" s="99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X703" s="17"/>
      <c r="Z703" s="182">
        <f>SUM(Z2:Z702)</f>
        <v>74621911.818999931</v>
      </c>
    </row>
    <row r="704" spans="1:26" ht="15" customHeight="1" x14ac:dyDescent="0.25">
      <c r="A704" s="98"/>
      <c r="B704" s="98"/>
      <c r="C704" s="10"/>
      <c r="D704" s="10" t="s">
        <v>30</v>
      </c>
      <c r="E704" s="10"/>
      <c r="F704" s="10"/>
      <c r="G704" s="11"/>
      <c r="H704" s="98"/>
      <c r="I704" s="98"/>
      <c r="J704" s="99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</row>
    <row r="705" spans="1:21" ht="15" customHeight="1" x14ac:dyDescent="0.25">
      <c r="A705" s="98"/>
      <c r="B705" s="98"/>
      <c r="C705" s="10"/>
      <c r="D705" s="10" t="s">
        <v>12</v>
      </c>
      <c r="E705" s="10"/>
      <c r="F705" s="10"/>
      <c r="G705" s="11"/>
      <c r="H705" s="98"/>
      <c r="I705" s="98"/>
      <c r="J705" s="99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</row>
    <row r="706" spans="1:21" ht="15" customHeight="1" x14ac:dyDescent="0.25">
      <c r="A706" s="98"/>
      <c r="B706" s="98"/>
      <c r="C706" s="8"/>
      <c r="D706" s="8"/>
      <c r="E706" s="8"/>
      <c r="F706" s="8"/>
      <c r="G706" s="9"/>
      <c r="H706" s="98"/>
      <c r="I706" s="98"/>
      <c r="J706" s="99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</row>
    <row r="707" spans="1:21" ht="15" customHeight="1" x14ac:dyDescent="0.25">
      <c r="A707" s="98"/>
      <c r="B707" s="98"/>
      <c r="C707" s="12"/>
      <c r="D707" s="12" t="s">
        <v>31</v>
      </c>
      <c r="E707" s="12"/>
      <c r="F707" s="12" t="s">
        <v>36</v>
      </c>
      <c r="G707" s="13" t="s">
        <v>32</v>
      </c>
      <c r="H707" s="98"/>
      <c r="I707" s="98"/>
      <c r="J707" s="99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</row>
    <row r="708" spans="1:21" ht="15" customHeight="1" x14ac:dyDescent="0.25">
      <c r="A708" s="98"/>
      <c r="B708" s="98"/>
      <c r="C708" s="12"/>
      <c r="D708" s="12" t="s">
        <v>31</v>
      </c>
      <c r="E708" s="12"/>
      <c r="F708" s="14"/>
      <c r="G708" s="13"/>
      <c r="H708" s="98"/>
      <c r="I708" s="98"/>
      <c r="J708" s="99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</row>
    <row r="709" spans="1:21" ht="15" customHeight="1" x14ac:dyDescent="0.25">
      <c r="A709" s="98"/>
      <c r="B709" s="98"/>
      <c r="C709" s="12"/>
      <c r="D709" s="12" t="s">
        <v>33</v>
      </c>
      <c r="E709" s="12"/>
      <c r="F709" s="12"/>
      <c r="G709" s="13"/>
      <c r="H709" s="98"/>
      <c r="I709" s="98"/>
      <c r="J709" s="99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</row>
    <row r="710" spans="1:21" ht="15" customHeight="1" x14ac:dyDescent="0.25">
      <c r="A710" s="98"/>
      <c r="B710" s="98"/>
      <c r="C710" s="12"/>
      <c r="D710" s="12" t="s">
        <v>34</v>
      </c>
      <c r="E710" s="12"/>
      <c r="F710" s="12"/>
      <c r="G710" s="13"/>
      <c r="H710" s="98"/>
      <c r="I710" s="98"/>
      <c r="J710" s="99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</row>
    <row r="711" spans="1:21" ht="15" customHeight="1" x14ac:dyDescent="0.25">
      <c r="A711" s="98"/>
      <c r="B711" s="98"/>
      <c r="C711" s="12"/>
      <c r="D711" s="12" t="s">
        <v>37</v>
      </c>
      <c r="E711" s="12"/>
      <c r="F711" s="12"/>
      <c r="G711" s="13"/>
      <c r="H711" s="98"/>
      <c r="I711" s="98"/>
      <c r="J711" s="99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</row>
    <row r="712" spans="1:21" ht="15" customHeight="1" x14ac:dyDescent="0.25">
      <c r="A712" s="98"/>
      <c r="B712" s="98"/>
      <c r="C712" s="12"/>
      <c r="D712" s="12" t="s">
        <v>35</v>
      </c>
      <c r="E712" s="12"/>
      <c r="F712" s="12"/>
      <c r="G712" s="13"/>
      <c r="H712" s="98"/>
      <c r="I712" s="98"/>
      <c r="J712" s="99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</row>
    <row r="713" spans="1:21" ht="15" customHeight="1" x14ac:dyDescent="0.25">
      <c r="A713" s="98"/>
      <c r="B713" s="98"/>
      <c r="C713" s="5"/>
      <c r="D713" s="5"/>
      <c r="E713" s="5"/>
      <c r="F713" s="5"/>
      <c r="G713" s="6"/>
      <c r="H713" s="98"/>
      <c r="I713" s="98"/>
      <c r="J713" s="99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</row>
    <row r="714" spans="1:21" ht="15" customHeight="1" x14ac:dyDescent="0.25">
      <c r="A714" s="98"/>
      <c r="B714" s="98"/>
      <c r="C714" s="98"/>
      <c r="D714" s="98"/>
      <c r="E714" s="98"/>
      <c r="F714" s="98"/>
      <c r="G714" s="99"/>
      <c r="H714" s="98"/>
      <c r="I714" s="98"/>
      <c r="J714" s="99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</row>
    <row r="715" spans="1:21" ht="15" customHeight="1" x14ac:dyDescent="0.25">
      <c r="A715" s="98"/>
      <c r="B715" s="98"/>
      <c r="C715" s="98"/>
      <c r="D715" s="98"/>
      <c r="E715" s="98"/>
      <c r="F715" s="98"/>
      <c r="G715" s="99"/>
      <c r="H715" s="98"/>
      <c r="I715" s="98"/>
      <c r="J715" s="99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</row>
    <row r="716" spans="1:21" ht="15" customHeight="1" x14ac:dyDescent="0.25">
      <c r="A716" s="98"/>
      <c r="B716" s="98"/>
      <c r="C716" s="98"/>
      <c r="D716" s="98"/>
      <c r="E716" s="98"/>
      <c r="F716" s="98"/>
      <c r="G716" s="99"/>
      <c r="H716" s="98"/>
      <c r="I716" s="98"/>
      <c r="J716" s="99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</row>
    <row r="717" spans="1:21" ht="15" customHeight="1" x14ac:dyDescent="0.25">
      <c r="A717" s="98"/>
      <c r="B717" s="98"/>
      <c r="C717" s="98"/>
      <c r="D717" s="98"/>
      <c r="E717" s="98"/>
      <c r="F717" s="98"/>
      <c r="G717" s="99"/>
      <c r="H717" s="98"/>
      <c r="I717" s="98"/>
      <c r="J717" s="99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</row>
    <row r="718" spans="1:21" ht="15" customHeight="1" x14ac:dyDescent="0.25">
      <c r="A718" s="98"/>
      <c r="B718" s="98"/>
      <c r="C718" s="98"/>
      <c r="D718" s="98"/>
      <c r="E718" s="98"/>
      <c r="F718" s="98"/>
      <c r="G718" s="99"/>
      <c r="H718" s="98"/>
      <c r="I718" s="98"/>
      <c r="J718" s="99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</row>
    <row r="719" spans="1:21" ht="15" customHeight="1" x14ac:dyDescent="0.25">
      <c r="A719" s="98"/>
      <c r="B719" s="98"/>
      <c r="C719" s="98"/>
      <c r="D719" s="98"/>
      <c r="E719" s="98"/>
      <c r="F719" s="98"/>
      <c r="G719" s="99"/>
      <c r="H719" s="98"/>
      <c r="I719" s="98"/>
      <c r="J719" s="99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</row>
    <row r="720" spans="1:21" ht="15" customHeight="1" x14ac:dyDescent="0.25">
      <c r="A720" s="98"/>
      <c r="B720" s="98"/>
      <c r="C720" s="98"/>
      <c r="D720" s="98"/>
      <c r="E720" s="98"/>
      <c r="F720" s="98"/>
      <c r="G720" s="99"/>
      <c r="H720" s="98"/>
      <c r="I720" s="98"/>
      <c r="J720" s="99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</row>
    <row r="721" spans="1:21" ht="15" customHeight="1" x14ac:dyDescent="0.25">
      <c r="A721" s="98"/>
      <c r="B721" s="98"/>
      <c r="C721" s="98"/>
      <c r="D721" s="98"/>
      <c r="E721" s="98"/>
      <c r="F721" s="98"/>
      <c r="G721" s="99"/>
      <c r="H721" s="98"/>
      <c r="I721" s="98"/>
      <c r="J721" s="99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</row>
    <row r="722" spans="1:21" ht="15" customHeight="1" x14ac:dyDescent="0.25">
      <c r="A722" s="98"/>
      <c r="B722" s="98"/>
      <c r="C722" s="98"/>
      <c r="D722" s="98"/>
      <c r="E722" s="98"/>
      <c r="F722" s="98"/>
      <c r="G722" s="99"/>
      <c r="H722" s="98"/>
      <c r="I722" s="98"/>
      <c r="J722" s="99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</row>
    <row r="723" spans="1:21" ht="15" customHeight="1" x14ac:dyDescent="0.25">
      <c r="A723" s="98"/>
      <c r="B723" s="98"/>
      <c r="C723" s="98"/>
      <c r="D723" s="98"/>
      <c r="E723" s="98"/>
      <c r="F723" s="98"/>
      <c r="G723" s="99"/>
      <c r="H723" s="98"/>
      <c r="I723" s="98"/>
      <c r="J723" s="99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</row>
    <row r="724" spans="1:21" ht="15" customHeight="1" x14ac:dyDescent="0.25">
      <c r="A724" s="98"/>
      <c r="B724" s="98"/>
      <c r="C724" s="98"/>
      <c r="D724" s="98"/>
      <c r="E724" s="98"/>
      <c r="F724" s="98"/>
      <c r="G724" s="99"/>
      <c r="H724" s="98"/>
      <c r="I724" s="98"/>
      <c r="J724" s="99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</row>
    <row r="725" spans="1:21" ht="15" customHeight="1" x14ac:dyDescent="0.25">
      <c r="A725" s="98"/>
      <c r="B725" s="98"/>
      <c r="C725" s="98"/>
      <c r="D725" s="98"/>
      <c r="E725" s="98"/>
      <c r="F725" s="98"/>
      <c r="G725" s="99"/>
      <c r="H725" s="98"/>
      <c r="I725" s="98"/>
      <c r="J725" s="99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</row>
    <row r="726" spans="1:21" ht="15" customHeight="1" x14ac:dyDescent="0.25">
      <c r="A726" s="98"/>
      <c r="B726" s="98"/>
      <c r="C726" s="98"/>
      <c r="D726" s="98"/>
      <c r="E726" s="98"/>
      <c r="F726" s="98"/>
      <c r="G726" s="99"/>
      <c r="H726" s="98"/>
      <c r="I726" s="98"/>
      <c r="J726" s="99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</row>
    <row r="727" spans="1:21" ht="15" customHeight="1" x14ac:dyDescent="0.25">
      <c r="A727" s="98"/>
      <c r="B727" s="98"/>
      <c r="C727" s="98"/>
      <c r="D727" s="98"/>
      <c r="E727" s="98"/>
      <c r="F727" s="98"/>
      <c r="G727" s="99"/>
      <c r="H727" s="98"/>
      <c r="I727" s="98"/>
      <c r="J727" s="99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</row>
    <row r="728" spans="1:21" ht="15" customHeight="1" x14ac:dyDescent="0.25">
      <c r="A728" s="98"/>
      <c r="B728" s="98"/>
      <c r="C728" s="98"/>
      <c r="D728" s="98"/>
      <c r="E728" s="98"/>
      <c r="F728" s="98"/>
      <c r="G728" s="99"/>
      <c r="H728" s="98"/>
      <c r="I728" s="98"/>
      <c r="J728" s="99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</row>
    <row r="729" spans="1:21" ht="15" customHeight="1" x14ac:dyDescent="0.25">
      <c r="A729" s="98"/>
      <c r="B729" s="98"/>
      <c r="C729" s="98"/>
      <c r="D729" s="98"/>
      <c r="E729" s="98"/>
      <c r="F729" s="98"/>
      <c r="G729" s="99"/>
      <c r="H729" s="98"/>
      <c r="I729" s="98"/>
      <c r="J729" s="99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</row>
    <row r="730" spans="1:21" ht="15" customHeight="1" x14ac:dyDescent="0.25">
      <c r="A730" s="98"/>
      <c r="B730" s="98"/>
      <c r="C730" s="98"/>
      <c r="D730" s="98"/>
      <c r="E730" s="98"/>
      <c r="F730" s="98"/>
      <c r="G730" s="99"/>
      <c r="H730" s="98"/>
      <c r="I730" s="98"/>
      <c r="J730" s="99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</row>
    <row r="731" spans="1:21" ht="15" customHeight="1" x14ac:dyDescent="0.25">
      <c r="A731" s="98"/>
      <c r="B731" s="98"/>
      <c r="C731" s="98"/>
      <c r="D731" s="98"/>
      <c r="E731" s="98"/>
      <c r="F731" s="98"/>
      <c r="G731" s="99"/>
      <c r="H731" s="98"/>
      <c r="I731" s="98"/>
      <c r="J731" s="99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</row>
    <row r="732" spans="1:21" ht="15" customHeight="1" x14ac:dyDescent="0.25">
      <c r="A732" s="98"/>
      <c r="B732" s="98"/>
      <c r="C732" s="98"/>
      <c r="D732" s="98"/>
      <c r="E732" s="98"/>
      <c r="F732" s="98"/>
      <c r="G732" s="99"/>
      <c r="H732" s="98"/>
      <c r="I732" s="98"/>
      <c r="J732" s="99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</row>
    <row r="733" spans="1:21" ht="15" customHeight="1" x14ac:dyDescent="0.25">
      <c r="A733" s="98"/>
      <c r="B733" s="98"/>
      <c r="C733" s="98"/>
      <c r="D733" s="98"/>
      <c r="E733" s="98"/>
      <c r="F733" s="98"/>
      <c r="G733" s="99"/>
      <c r="H733" s="98"/>
      <c r="I733" s="98"/>
      <c r="J733" s="99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</row>
    <row r="734" spans="1:21" ht="15" customHeight="1" x14ac:dyDescent="0.25">
      <c r="A734" s="98"/>
      <c r="B734" s="98"/>
      <c r="C734" s="98"/>
      <c r="D734" s="98"/>
      <c r="E734" s="98"/>
      <c r="F734" s="98"/>
      <c r="G734" s="99"/>
      <c r="H734" s="98"/>
      <c r="I734" s="98"/>
      <c r="J734" s="99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</row>
    <row r="735" spans="1:21" ht="15" customHeight="1" x14ac:dyDescent="0.25">
      <c r="A735" s="98"/>
      <c r="B735" s="98"/>
      <c r="C735" s="98"/>
      <c r="D735" s="98"/>
      <c r="E735" s="98"/>
      <c r="F735" s="98"/>
      <c r="G735" s="99"/>
      <c r="H735" s="98"/>
      <c r="I735" s="98"/>
      <c r="J735" s="99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</row>
    <row r="736" spans="1:21" ht="15" customHeight="1" x14ac:dyDescent="0.25">
      <c r="A736" s="98"/>
      <c r="B736" s="98"/>
      <c r="C736" s="98"/>
      <c r="D736" s="98"/>
      <c r="E736" s="98"/>
      <c r="F736" s="98"/>
      <c r="G736" s="99"/>
      <c r="H736" s="98"/>
      <c r="I736" s="98"/>
      <c r="J736" s="99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</row>
    <row r="737" spans="1:21" ht="15" customHeight="1" x14ac:dyDescent="0.25">
      <c r="A737" s="98"/>
      <c r="B737" s="98"/>
      <c r="C737" s="98"/>
      <c r="D737" s="98"/>
      <c r="E737" s="98"/>
      <c r="F737" s="98"/>
      <c r="G737" s="99"/>
      <c r="H737" s="98"/>
      <c r="I737" s="98"/>
      <c r="J737" s="99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</row>
    <row r="738" spans="1:21" ht="15" customHeight="1" x14ac:dyDescent="0.25">
      <c r="A738" s="98"/>
      <c r="B738" s="98"/>
      <c r="C738" s="98"/>
      <c r="D738" s="98"/>
      <c r="E738" s="98"/>
      <c r="F738" s="98"/>
      <c r="G738" s="99"/>
      <c r="H738" s="98"/>
      <c r="I738" s="98"/>
      <c r="J738" s="99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</row>
    <row r="739" spans="1:21" ht="15" customHeight="1" x14ac:dyDescent="0.25">
      <c r="A739" s="98"/>
      <c r="B739" s="98"/>
      <c r="C739" s="98"/>
      <c r="D739" s="98"/>
      <c r="E739" s="98"/>
      <c r="F739" s="98"/>
      <c r="G739" s="99"/>
      <c r="H739" s="98"/>
      <c r="I739" s="98"/>
      <c r="J739" s="99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</row>
    <row r="740" spans="1:21" ht="15" customHeight="1" x14ac:dyDescent="0.25">
      <c r="A740" s="98"/>
      <c r="B740" s="98"/>
      <c r="C740" s="98"/>
      <c r="D740" s="98"/>
      <c r="E740" s="98"/>
      <c r="F740" s="98"/>
      <c r="G740" s="99"/>
      <c r="H740" s="98"/>
      <c r="I740" s="98"/>
      <c r="J740" s="99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</row>
    <row r="741" spans="1:21" ht="15" customHeight="1" x14ac:dyDescent="0.25">
      <c r="A741" s="98"/>
      <c r="B741" s="98"/>
      <c r="C741" s="98"/>
      <c r="D741" s="98"/>
      <c r="E741" s="98"/>
      <c r="F741" s="98"/>
      <c r="G741" s="99"/>
      <c r="H741" s="98"/>
      <c r="I741" s="98"/>
      <c r="J741" s="99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</row>
    <row r="742" spans="1:21" ht="15" customHeight="1" x14ac:dyDescent="0.25">
      <c r="A742" s="98"/>
      <c r="B742" s="98"/>
      <c r="C742" s="98"/>
      <c r="D742" s="98"/>
      <c r="E742" s="98"/>
      <c r="F742" s="98"/>
      <c r="G742" s="99"/>
      <c r="H742" s="98"/>
      <c r="I742" s="98"/>
      <c r="J742" s="99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</row>
    <row r="743" spans="1:21" ht="15" customHeight="1" x14ac:dyDescent="0.25">
      <c r="A743" s="98"/>
      <c r="B743" s="98"/>
      <c r="C743" s="98"/>
      <c r="D743" s="98"/>
      <c r="E743" s="98"/>
      <c r="F743" s="98"/>
      <c r="G743" s="99"/>
      <c r="H743" s="98"/>
      <c r="I743" s="98"/>
      <c r="J743" s="99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</row>
    <row r="744" spans="1:21" ht="15" customHeight="1" x14ac:dyDescent="0.25">
      <c r="A744" s="98"/>
      <c r="B744" s="98"/>
      <c r="C744" s="98"/>
      <c r="D744" s="98"/>
      <c r="E744" s="98"/>
      <c r="F744" s="98"/>
      <c r="G744" s="99"/>
      <c r="H744" s="98"/>
      <c r="I744" s="98"/>
      <c r="J744" s="99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</row>
    <row r="745" spans="1:21" ht="15" customHeight="1" x14ac:dyDescent="0.25">
      <c r="A745" s="98"/>
      <c r="B745" s="98"/>
      <c r="C745" s="98"/>
      <c r="D745" s="98"/>
      <c r="E745" s="98"/>
      <c r="F745" s="98"/>
      <c r="G745" s="99"/>
      <c r="H745" s="98"/>
      <c r="I745" s="98"/>
      <c r="J745" s="99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</row>
    <row r="746" spans="1:21" ht="15" customHeight="1" x14ac:dyDescent="0.25">
      <c r="A746" s="98"/>
      <c r="B746" s="98"/>
      <c r="C746" s="98"/>
      <c r="D746" s="98"/>
      <c r="E746" s="98"/>
      <c r="F746" s="98"/>
      <c r="G746" s="99"/>
      <c r="H746" s="98"/>
      <c r="I746" s="98"/>
      <c r="J746" s="99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</row>
    <row r="747" spans="1:21" ht="15" customHeight="1" x14ac:dyDescent="0.25">
      <c r="A747" s="98"/>
      <c r="B747" s="98"/>
      <c r="C747" s="98"/>
      <c r="D747" s="98"/>
      <c r="E747" s="98"/>
      <c r="F747" s="98"/>
      <c r="G747" s="99"/>
      <c r="H747" s="98"/>
      <c r="I747" s="98"/>
      <c r="J747" s="99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</row>
    <row r="748" spans="1:21" ht="15" customHeight="1" x14ac:dyDescent="0.25">
      <c r="A748" s="98"/>
      <c r="B748" s="98"/>
      <c r="C748" s="98"/>
      <c r="D748" s="98"/>
      <c r="E748" s="98"/>
      <c r="F748" s="98"/>
      <c r="G748" s="99"/>
      <c r="H748" s="98"/>
      <c r="I748" s="98"/>
      <c r="J748" s="99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</row>
    <row r="749" spans="1:21" ht="15" customHeight="1" x14ac:dyDescent="0.25">
      <c r="A749" s="98"/>
      <c r="B749" s="98"/>
      <c r="C749" s="98"/>
      <c r="D749" s="98"/>
      <c r="E749" s="98"/>
      <c r="F749" s="98"/>
      <c r="G749" s="99"/>
      <c r="H749" s="98"/>
      <c r="I749" s="98"/>
      <c r="J749" s="99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</row>
    <row r="750" spans="1:21" ht="15" customHeight="1" x14ac:dyDescent="0.25">
      <c r="A750" s="98"/>
      <c r="B750" s="98"/>
      <c r="C750" s="98"/>
      <c r="D750" s="98"/>
      <c r="E750" s="98"/>
      <c r="F750" s="98"/>
      <c r="G750" s="99"/>
      <c r="H750" s="98"/>
      <c r="I750" s="98"/>
      <c r="J750" s="99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</row>
    <row r="751" spans="1:21" ht="15" customHeight="1" x14ac:dyDescent="0.25">
      <c r="A751" s="98"/>
      <c r="B751" s="98"/>
      <c r="C751" s="98"/>
      <c r="D751" s="98"/>
      <c r="E751" s="98"/>
      <c r="F751" s="98"/>
      <c r="G751" s="99"/>
      <c r="H751" s="98"/>
      <c r="I751" s="98"/>
      <c r="J751" s="99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</row>
    <row r="752" spans="1:21" ht="15" customHeight="1" x14ac:dyDescent="0.25">
      <c r="A752" s="98"/>
      <c r="B752" s="98"/>
      <c r="C752" s="98"/>
      <c r="D752" s="98"/>
      <c r="E752" s="98"/>
      <c r="F752" s="98"/>
      <c r="G752" s="99"/>
      <c r="H752" s="98"/>
      <c r="I752" s="98"/>
      <c r="J752" s="99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</row>
    <row r="753" spans="1:21" ht="15" customHeight="1" x14ac:dyDescent="0.25">
      <c r="A753" s="98"/>
      <c r="B753" s="98"/>
      <c r="C753" s="98"/>
      <c r="D753" s="98"/>
      <c r="E753" s="98"/>
      <c r="F753" s="98"/>
      <c r="G753" s="99"/>
      <c r="H753" s="98"/>
      <c r="I753" s="98"/>
      <c r="J753" s="99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</row>
    <row r="754" spans="1:21" ht="15" customHeight="1" x14ac:dyDescent="0.25">
      <c r="A754" s="98"/>
      <c r="B754" s="98"/>
      <c r="C754" s="98"/>
      <c r="D754" s="98"/>
      <c r="E754" s="98"/>
      <c r="F754" s="98"/>
      <c r="G754" s="99"/>
      <c r="H754" s="98"/>
      <c r="I754" s="98"/>
      <c r="J754" s="99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</row>
    <row r="755" spans="1:21" ht="15" customHeight="1" x14ac:dyDescent="0.25">
      <c r="A755" s="98"/>
      <c r="B755" s="98"/>
      <c r="C755" s="98"/>
      <c r="D755" s="98"/>
      <c r="E755" s="98"/>
      <c r="F755" s="98"/>
      <c r="G755" s="99"/>
      <c r="H755" s="98"/>
      <c r="I755" s="98"/>
      <c r="J755" s="99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</row>
    <row r="756" spans="1:21" ht="15" customHeight="1" x14ac:dyDescent="0.25">
      <c r="A756" s="98"/>
      <c r="B756" s="98"/>
      <c r="C756" s="98"/>
      <c r="D756" s="98"/>
      <c r="E756" s="98"/>
      <c r="F756" s="98"/>
      <c r="G756" s="99"/>
      <c r="H756" s="98"/>
      <c r="I756" s="98"/>
      <c r="J756" s="99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</row>
    <row r="757" spans="1:21" ht="15" customHeight="1" x14ac:dyDescent="0.25">
      <c r="A757" s="98"/>
      <c r="B757" s="98"/>
      <c r="C757" s="98"/>
      <c r="D757" s="98"/>
      <c r="E757" s="98"/>
      <c r="F757" s="98"/>
      <c r="G757" s="99"/>
      <c r="H757" s="98"/>
      <c r="I757" s="98"/>
      <c r="J757" s="99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</row>
    <row r="758" spans="1:21" ht="15" customHeight="1" x14ac:dyDescent="0.25">
      <c r="A758" s="98"/>
      <c r="B758" s="98"/>
      <c r="C758" s="98"/>
      <c r="D758" s="98"/>
      <c r="E758" s="98"/>
      <c r="F758" s="98"/>
      <c r="G758" s="99"/>
      <c r="H758" s="98"/>
      <c r="I758" s="98"/>
      <c r="J758" s="99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</row>
    <row r="759" spans="1:21" ht="15" customHeight="1" x14ac:dyDescent="0.25">
      <c r="A759" s="98"/>
      <c r="B759" s="98"/>
      <c r="C759" s="98"/>
      <c r="D759" s="98"/>
      <c r="E759" s="98"/>
      <c r="F759" s="98"/>
      <c r="G759" s="99"/>
      <c r="H759" s="98"/>
      <c r="I759" s="98"/>
      <c r="J759" s="99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</row>
    <row r="760" spans="1:21" ht="15" customHeight="1" x14ac:dyDescent="0.25">
      <c r="A760" s="98"/>
      <c r="B760" s="98"/>
      <c r="C760" s="98"/>
      <c r="D760" s="98"/>
      <c r="E760" s="98"/>
      <c r="F760" s="98"/>
      <c r="G760" s="99"/>
      <c r="H760" s="98"/>
      <c r="I760" s="98"/>
      <c r="J760" s="99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</row>
    <row r="761" spans="1:21" ht="15" customHeight="1" x14ac:dyDescent="0.25">
      <c r="A761" s="98"/>
      <c r="B761" s="98"/>
      <c r="C761" s="98"/>
      <c r="D761" s="98"/>
      <c r="E761" s="98"/>
      <c r="F761" s="98"/>
      <c r="G761" s="99"/>
      <c r="H761" s="98"/>
      <c r="I761" s="98"/>
      <c r="J761" s="99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</row>
    <row r="762" spans="1:21" ht="15" customHeight="1" x14ac:dyDescent="0.25">
      <c r="A762" s="98"/>
      <c r="B762" s="98"/>
      <c r="C762" s="98"/>
      <c r="D762" s="98"/>
      <c r="E762" s="98"/>
      <c r="F762" s="98"/>
      <c r="G762" s="99"/>
      <c r="H762" s="98"/>
      <c r="I762" s="98"/>
      <c r="J762" s="99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</row>
    <row r="763" spans="1:21" ht="15" customHeight="1" x14ac:dyDescent="0.25">
      <c r="A763" s="98"/>
      <c r="B763" s="98"/>
      <c r="C763" s="98"/>
      <c r="D763" s="98"/>
      <c r="E763" s="98"/>
      <c r="F763" s="98"/>
      <c r="G763" s="99"/>
      <c r="H763" s="98"/>
      <c r="I763" s="98"/>
      <c r="J763" s="99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</row>
    <row r="764" spans="1:21" ht="15" customHeight="1" x14ac:dyDescent="0.25">
      <c r="A764" s="98"/>
      <c r="B764" s="98"/>
      <c r="C764" s="98"/>
      <c r="D764" s="98"/>
      <c r="E764" s="98"/>
      <c r="F764" s="98"/>
      <c r="G764" s="99"/>
      <c r="H764" s="98"/>
      <c r="I764" s="98"/>
      <c r="J764" s="99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</row>
    <row r="765" spans="1:21" ht="15" customHeight="1" x14ac:dyDescent="0.25">
      <c r="A765" s="98"/>
      <c r="B765" s="98"/>
      <c r="C765" s="98"/>
      <c r="D765" s="98"/>
      <c r="E765" s="98"/>
      <c r="F765" s="98"/>
      <c r="G765" s="99"/>
      <c r="H765" s="98"/>
      <c r="I765" s="98"/>
      <c r="J765" s="99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</row>
    <row r="766" spans="1:21" ht="15" customHeight="1" x14ac:dyDescent="0.25">
      <c r="A766" s="98"/>
      <c r="B766" s="98"/>
      <c r="C766" s="98"/>
      <c r="D766" s="98"/>
      <c r="E766" s="98"/>
      <c r="F766" s="98"/>
      <c r="G766" s="99"/>
      <c r="H766" s="98"/>
      <c r="I766" s="98"/>
      <c r="J766" s="99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</row>
    <row r="767" spans="1:21" ht="15" customHeight="1" x14ac:dyDescent="0.25">
      <c r="A767" s="98"/>
      <c r="B767" s="98"/>
      <c r="C767" s="98"/>
      <c r="D767" s="98"/>
      <c r="E767" s="98"/>
      <c r="F767" s="98"/>
      <c r="G767" s="99"/>
      <c r="H767" s="98"/>
      <c r="I767" s="98"/>
      <c r="J767" s="99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</row>
    <row r="768" spans="1:21" ht="15" customHeight="1" x14ac:dyDescent="0.25">
      <c r="A768" s="98"/>
      <c r="B768" s="98"/>
      <c r="C768" s="98"/>
      <c r="D768" s="98"/>
      <c r="E768" s="98"/>
      <c r="F768" s="98"/>
      <c r="G768" s="99"/>
      <c r="H768" s="98"/>
      <c r="I768" s="98"/>
      <c r="J768" s="99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</row>
    <row r="769" spans="1:21" ht="15" customHeight="1" x14ac:dyDescent="0.25">
      <c r="A769" s="98"/>
      <c r="B769" s="98"/>
      <c r="C769" s="98"/>
      <c r="D769" s="98"/>
      <c r="E769" s="98"/>
      <c r="F769" s="98"/>
      <c r="G769" s="99"/>
      <c r="H769" s="98"/>
      <c r="I769" s="98"/>
      <c r="J769" s="99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</row>
    <row r="770" spans="1:21" ht="15" customHeight="1" x14ac:dyDescent="0.25">
      <c r="A770" s="98"/>
      <c r="B770" s="98"/>
      <c r="C770" s="98"/>
      <c r="D770" s="98"/>
      <c r="E770" s="98"/>
      <c r="F770" s="98"/>
      <c r="G770" s="99"/>
      <c r="H770" s="98"/>
      <c r="I770" s="98"/>
      <c r="J770" s="99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</row>
    <row r="771" spans="1:21" ht="15" customHeight="1" x14ac:dyDescent="0.25">
      <c r="A771" s="98"/>
      <c r="B771" s="98"/>
      <c r="C771" s="98"/>
      <c r="D771" s="98"/>
      <c r="E771" s="98"/>
      <c r="F771" s="98"/>
      <c r="G771" s="99"/>
      <c r="H771" s="98"/>
      <c r="I771" s="98"/>
      <c r="J771" s="99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</row>
    <row r="772" spans="1:21" ht="15" customHeight="1" x14ac:dyDescent="0.25">
      <c r="A772" s="98"/>
      <c r="B772" s="98"/>
      <c r="C772" s="98"/>
      <c r="D772" s="98"/>
      <c r="E772" s="98"/>
      <c r="F772" s="98"/>
      <c r="G772" s="99"/>
      <c r="H772" s="98"/>
      <c r="I772" s="98"/>
      <c r="J772" s="99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</row>
    <row r="773" spans="1:21" ht="15" customHeight="1" x14ac:dyDescent="0.25">
      <c r="A773" s="98"/>
      <c r="B773" s="98"/>
      <c r="C773" s="98"/>
      <c r="D773" s="98"/>
      <c r="E773" s="98"/>
      <c r="F773" s="98"/>
      <c r="G773" s="99"/>
      <c r="H773" s="98"/>
      <c r="I773" s="98"/>
      <c r="J773" s="99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</row>
    <row r="774" spans="1:21" ht="15" customHeight="1" x14ac:dyDescent="0.25">
      <c r="A774" s="98"/>
      <c r="B774" s="98"/>
      <c r="C774" s="98"/>
      <c r="D774" s="98"/>
      <c r="E774" s="98"/>
      <c r="F774" s="98"/>
      <c r="G774" s="99"/>
      <c r="H774" s="98"/>
      <c r="I774" s="98"/>
      <c r="J774" s="99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</row>
    <row r="775" spans="1:21" ht="15" customHeight="1" x14ac:dyDescent="0.25">
      <c r="A775" s="98"/>
      <c r="B775" s="98"/>
      <c r="C775" s="98"/>
      <c r="D775" s="98"/>
      <c r="E775" s="98"/>
      <c r="F775" s="98"/>
      <c r="G775" s="99"/>
      <c r="H775" s="98"/>
      <c r="I775" s="98"/>
      <c r="J775" s="99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</row>
    <row r="776" spans="1:21" ht="15" customHeight="1" x14ac:dyDescent="0.25">
      <c r="A776" s="98"/>
      <c r="B776" s="98"/>
      <c r="C776" s="98"/>
      <c r="D776" s="98"/>
      <c r="E776" s="98"/>
      <c r="F776" s="98"/>
      <c r="G776" s="99"/>
      <c r="H776" s="98"/>
      <c r="I776" s="98"/>
      <c r="J776" s="99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</row>
    <row r="777" spans="1:21" ht="15" customHeight="1" x14ac:dyDescent="0.25">
      <c r="A777" s="98"/>
      <c r="B777" s="98"/>
      <c r="C777" s="98"/>
      <c r="D777" s="98"/>
      <c r="E777" s="98"/>
      <c r="F777" s="98"/>
      <c r="G777" s="99"/>
      <c r="H777" s="98"/>
      <c r="I777" s="98"/>
      <c r="J777" s="99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</row>
    <row r="778" spans="1:21" ht="15" customHeight="1" x14ac:dyDescent="0.25">
      <c r="A778" s="98"/>
      <c r="B778" s="98"/>
      <c r="C778" s="98"/>
      <c r="D778" s="98"/>
      <c r="E778" s="98"/>
      <c r="F778" s="98"/>
      <c r="G778" s="99"/>
      <c r="H778" s="98"/>
      <c r="I778" s="98"/>
      <c r="J778" s="99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</row>
    <row r="779" spans="1:21" ht="15" customHeight="1" x14ac:dyDescent="0.25">
      <c r="A779" s="98"/>
      <c r="B779" s="98"/>
      <c r="C779" s="98"/>
      <c r="D779" s="98"/>
      <c r="E779" s="98"/>
      <c r="F779" s="98"/>
      <c r="G779" s="99"/>
      <c r="H779" s="98"/>
      <c r="I779" s="98"/>
      <c r="J779" s="99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</row>
    <row r="780" spans="1:21" ht="15" customHeight="1" x14ac:dyDescent="0.25">
      <c r="A780" s="98"/>
      <c r="B780" s="98"/>
      <c r="C780" s="98"/>
      <c r="D780" s="98"/>
      <c r="E780" s="98"/>
      <c r="F780" s="98"/>
      <c r="G780" s="99"/>
      <c r="H780" s="98"/>
      <c r="I780" s="98"/>
      <c r="J780" s="99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</row>
    <row r="781" spans="1:21" ht="15" customHeight="1" x14ac:dyDescent="0.25">
      <c r="A781" s="98"/>
      <c r="B781" s="98"/>
      <c r="C781" s="98"/>
      <c r="D781" s="98"/>
      <c r="E781" s="98"/>
      <c r="F781" s="98"/>
      <c r="G781" s="99"/>
      <c r="H781" s="98"/>
      <c r="I781" s="98"/>
      <c r="J781" s="99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</row>
    <row r="782" spans="1:21" ht="15" customHeight="1" x14ac:dyDescent="0.25">
      <c r="A782" s="98"/>
      <c r="B782" s="98"/>
      <c r="C782" s="98"/>
      <c r="D782" s="98"/>
      <c r="E782" s="98"/>
      <c r="F782" s="98"/>
      <c r="G782" s="99"/>
      <c r="H782" s="98"/>
      <c r="I782" s="98"/>
      <c r="J782" s="99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</row>
    <row r="783" spans="1:21" ht="15" customHeight="1" x14ac:dyDescent="0.25">
      <c r="A783" s="98"/>
      <c r="B783" s="98"/>
      <c r="C783" s="98"/>
      <c r="D783" s="98"/>
      <c r="E783" s="98"/>
      <c r="F783" s="98"/>
      <c r="G783" s="99"/>
      <c r="H783" s="98"/>
      <c r="I783" s="98"/>
      <c r="J783" s="99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</row>
    <row r="784" spans="1:21" ht="15" customHeight="1" x14ac:dyDescent="0.25">
      <c r="A784" s="98"/>
      <c r="B784" s="98"/>
      <c r="C784" s="98"/>
      <c r="D784" s="98"/>
      <c r="E784" s="98"/>
      <c r="F784" s="98"/>
      <c r="G784" s="99"/>
      <c r="H784" s="98"/>
      <c r="I784" s="98"/>
      <c r="J784" s="99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</row>
    <row r="785" spans="1:21" ht="15" customHeight="1" x14ac:dyDescent="0.25">
      <c r="A785" s="98"/>
      <c r="B785" s="98"/>
      <c r="C785" s="98"/>
      <c r="D785" s="98"/>
      <c r="E785" s="98"/>
      <c r="F785" s="98"/>
      <c r="G785" s="99"/>
      <c r="H785" s="98"/>
      <c r="I785" s="98"/>
      <c r="J785" s="99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</row>
    <row r="786" spans="1:21" ht="15" customHeight="1" x14ac:dyDescent="0.25">
      <c r="A786" s="98"/>
      <c r="B786" s="98"/>
      <c r="C786" s="98"/>
      <c r="D786" s="98"/>
      <c r="E786" s="98"/>
      <c r="F786" s="98"/>
      <c r="G786" s="99"/>
      <c r="H786" s="98"/>
      <c r="I786" s="98"/>
      <c r="J786" s="99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</row>
    <row r="787" spans="1:21" ht="15" customHeight="1" x14ac:dyDescent="0.25">
      <c r="A787" s="98"/>
      <c r="B787" s="98"/>
      <c r="C787" s="98"/>
      <c r="D787" s="98"/>
      <c r="E787" s="98"/>
      <c r="F787" s="98"/>
      <c r="G787" s="99"/>
      <c r="H787" s="98"/>
      <c r="I787" s="98"/>
      <c r="J787" s="99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</row>
    <row r="788" spans="1:21" ht="15" customHeight="1" x14ac:dyDescent="0.25">
      <c r="A788" s="98"/>
      <c r="B788" s="98"/>
      <c r="C788" s="98"/>
      <c r="D788" s="98"/>
      <c r="E788" s="98"/>
      <c r="F788" s="98"/>
      <c r="G788" s="99"/>
      <c r="H788" s="98"/>
      <c r="I788" s="98"/>
      <c r="J788" s="99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</row>
    <row r="789" spans="1:21" ht="15" customHeight="1" x14ac:dyDescent="0.25">
      <c r="A789" s="98"/>
      <c r="B789" s="98"/>
      <c r="C789" s="98"/>
      <c r="D789" s="98"/>
      <c r="E789" s="98"/>
      <c r="F789" s="98"/>
      <c r="G789" s="99"/>
      <c r="H789" s="98"/>
      <c r="I789" s="98"/>
      <c r="J789" s="99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</row>
    <row r="790" spans="1:21" ht="15" customHeight="1" x14ac:dyDescent="0.25">
      <c r="A790" s="98"/>
      <c r="B790" s="98"/>
      <c r="C790" s="98"/>
      <c r="D790" s="98"/>
      <c r="E790" s="98"/>
      <c r="F790" s="98"/>
      <c r="G790" s="99"/>
      <c r="H790" s="98"/>
      <c r="I790" s="98"/>
      <c r="J790" s="99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</row>
    <row r="791" spans="1:21" ht="15" customHeight="1" x14ac:dyDescent="0.25">
      <c r="A791" s="98"/>
      <c r="B791" s="98"/>
      <c r="C791" s="98"/>
      <c r="D791" s="98"/>
      <c r="E791" s="98"/>
      <c r="F791" s="98"/>
      <c r="G791" s="99"/>
      <c r="H791" s="98"/>
      <c r="I791" s="98"/>
      <c r="J791" s="99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</row>
    <row r="792" spans="1:21" ht="15" customHeight="1" x14ac:dyDescent="0.25">
      <c r="A792" s="98"/>
      <c r="B792" s="98"/>
      <c r="C792" s="98"/>
      <c r="D792" s="98"/>
      <c r="E792" s="98"/>
      <c r="F792" s="98"/>
      <c r="G792" s="99"/>
      <c r="H792" s="98"/>
      <c r="I792" s="98"/>
      <c r="J792" s="99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</row>
    <row r="793" spans="1:21" ht="15" customHeight="1" x14ac:dyDescent="0.25">
      <c r="A793" s="98"/>
      <c r="B793" s="98"/>
      <c r="C793" s="98"/>
      <c r="D793" s="98"/>
      <c r="E793" s="98"/>
      <c r="F793" s="98"/>
      <c r="G793" s="99"/>
      <c r="H793" s="98"/>
      <c r="I793" s="98"/>
      <c r="J793" s="99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</row>
    <row r="794" spans="1:21" ht="15" customHeight="1" x14ac:dyDescent="0.25">
      <c r="A794" s="98"/>
      <c r="B794" s="98"/>
      <c r="C794" s="98"/>
      <c r="D794" s="98"/>
      <c r="E794" s="98"/>
      <c r="F794" s="98"/>
      <c r="G794" s="99"/>
      <c r="H794" s="98"/>
      <c r="I794" s="98"/>
      <c r="J794" s="99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</row>
    <row r="795" spans="1:21" ht="15" customHeight="1" x14ac:dyDescent="0.25">
      <c r="A795" s="98"/>
      <c r="B795" s="98"/>
      <c r="C795" s="98"/>
      <c r="D795" s="98"/>
      <c r="E795" s="98"/>
      <c r="F795" s="98"/>
      <c r="G795" s="99"/>
      <c r="H795" s="98"/>
      <c r="I795" s="98"/>
      <c r="J795" s="99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</row>
    <row r="796" spans="1:21" ht="15" customHeight="1" x14ac:dyDescent="0.25">
      <c r="A796" s="98"/>
      <c r="B796" s="98"/>
      <c r="C796" s="98"/>
      <c r="D796" s="98"/>
      <c r="E796" s="98"/>
      <c r="F796" s="98"/>
      <c r="G796" s="99"/>
      <c r="H796" s="98"/>
      <c r="I796" s="98"/>
      <c r="J796" s="99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</row>
    <row r="797" spans="1:21" ht="15" customHeight="1" x14ac:dyDescent="0.25">
      <c r="A797" s="98"/>
      <c r="B797" s="98"/>
      <c r="C797" s="98"/>
      <c r="D797" s="98"/>
      <c r="E797" s="98"/>
      <c r="F797" s="98"/>
      <c r="G797" s="99"/>
      <c r="H797" s="98"/>
      <c r="I797" s="98"/>
      <c r="J797" s="99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</row>
    <row r="798" spans="1:21" ht="15" customHeight="1" x14ac:dyDescent="0.25">
      <c r="A798" s="98"/>
      <c r="B798" s="98"/>
      <c r="C798" s="98"/>
      <c r="D798" s="98"/>
      <c r="E798" s="98"/>
      <c r="F798" s="98"/>
      <c r="G798" s="99"/>
      <c r="H798" s="98"/>
      <c r="I798" s="98"/>
      <c r="J798" s="99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</row>
    <row r="799" spans="1:21" ht="15" customHeight="1" x14ac:dyDescent="0.25">
      <c r="A799" s="98"/>
      <c r="B799" s="98"/>
      <c r="C799" s="98"/>
      <c r="D799" s="98"/>
      <c r="E799" s="98"/>
      <c r="F799" s="98"/>
      <c r="G799" s="99"/>
      <c r="H799" s="98"/>
      <c r="I799" s="98"/>
      <c r="J799" s="99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</row>
    <row r="800" spans="1:21" ht="15" customHeight="1" x14ac:dyDescent="0.25">
      <c r="A800" s="98"/>
      <c r="B800" s="98"/>
      <c r="C800" s="98"/>
      <c r="D800" s="98"/>
      <c r="E800" s="98"/>
      <c r="F800" s="98"/>
      <c r="G800" s="99"/>
      <c r="H800" s="98"/>
      <c r="I800" s="98"/>
      <c r="J800" s="99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</row>
    <row r="801" spans="1:21" ht="15" customHeight="1" x14ac:dyDescent="0.25">
      <c r="A801" s="98"/>
      <c r="B801" s="98"/>
      <c r="C801" s="98"/>
      <c r="D801" s="98"/>
      <c r="E801" s="98"/>
      <c r="F801" s="98"/>
      <c r="G801" s="99"/>
      <c r="H801" s="98"/>
      <c r="I801" s="98"/>
      <c r="J801" s="99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</row>
    <row r="802" spans="1:21" ht="15" customHeight="1" x14ac:dyDescent="0.25">
      <c r="A802" s="98"/>
      <c r="B802" s="98"/>
      <c r="C802" s="98"/>
      <c r="D802" s="98"/>
      <c r="E802" s="98"/>
      <c r="F802" s="98"/>
      <c r="G802" s="99"/>
      <c r="H802" s="98"/>
      <c r="I802" s="98"/>
      <c r="J802" s="99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</row>
    <row r="803" spans="1:21" ht="15" customHeight="1" x14ac:dyDescent="0.25">
      <c r="A803" s="98"/>
      <c r="B803" s="98"/>
      <c r="C803" s="98"/>
      <c r="D803" s="98"/>
      <c r="E803" s="98"/>
      <c r="F803" s="98"/>
      <c r="G803" s="99"/>
      <c r="H803" s="98"/>
      <c r="I803" s="98"/>
      <c r="J803" s="99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</row>
    <row r="804" spans="1:21" ht="15" customHeight="1" x14ac:dyDescent="0.25">
      <c r="A804" s="98"/>
      <c r="B804" s="98"/>
      <c r="C804" s="98"/>
      <c r="D804" s="98"/>
      <c r="E804" s="98"/>
      <c r="F804" s="98"/>
      <c r="G804" s="99"/>
      <c r="H804" s="98"/>
      <c r="I804" s="98"/>
      <c r="J804" s="99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</row>
    <row r="805" spans="1:21" ht="15" customHeight="1" x14ac:dyDescent="0.25">
      <c r="A805" s="98"/>
      <c r="B805" s="98"/>
      <c r="C805" s="98"/>
      <c r="D805" s="98"/>
      <c r="E805" s="98"/>
      <c r="F805" s="98"/>
      <c r="G805" s="99"/>
      <c r="H805" s="98"/>
      <c r="I805" s="98"/>
      <c r="J805" s="99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</row>
    <row r="806" spans="1:21" ht="15" customHeight="1" x14ac:dyDescent="0.25">
      <c r="A806" s="98"/>
      <c r="B806" s="98"/>
      <c r="C806" s="98"/>
      <c r="D806" s="98"/>
      <c r="E806" s="98"/>
      <c r="F806" s="98"/>
      <c r="G806" s="99"/>
      <c r="H806" s="98"/>
      <c r="I806" s="98"/>
      <c r="J806" s="99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</row>
    <row r="807" spans="1:21" ht="15" customHeight="1" x14ac:dyDescent="0.25">
      <c r="A807" s="98"/>
      <c r="B807" s="98"/>
      <c r="C807" s="98"/>
      <c r="D807" s="98"/>
      <c r="E807" s="98"/>
      <c r="F807" s="98"/>
      <c r="G807" s="99"/>
      <c r="H807" s="98"/>
      <c r="I807" s="98"/>
      <c r="J807" s="99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</row>
    <row r="808" spans="1:21" ht="15" customHeight="1" x14ac:dyDescent="0.25">
      <c r="A808" s="98"/>
      <c r="B808" s="98"/>
      <c r="C808" s="98"/>
      <c r="D808" s="98"/>
      <c r="E808" s="98"/>
      <c r="F808" s="98"/>
      <c r="G808" s="99"/>
      <c r="H808" s="98"/>
      <c r="I808" s="98"/>
      <c r="J808" s="99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</row>
    <row r="809" spans="1:21" ht="15" customHeight="1" x14ac:dyDescent="0.25">
      <c r="A809" s="98"/>
      <c r="B809" s="98"/>
      <c r="C809" s="98"/>
      <c r="D809" s="98"/>
      <c r="E809" s="98"/>
      <c r="F809" s="98"/>
      <c r="G809" s="99"/>
      <c r="H809" s="98"/>
      <c r="I809" s="98"/>
      <c r="J809" s="99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</row>
    <row r="810" spans="1:21" ht="15" customHeight="1" x14ac:dyDescent="0.25">
      <c r="A810" s="98"/>
      <c r="B810" s="98"/>
      <c r="C810" s="98"/>
      <c r="D810" s="98"/>
      <c r="E810" s="98"/>
      <c r="F810" s="98"/>
      <c r="G810" s="99"/>
      <c r="H810" s="98"/>
      <c r="I810" s="98"/>
      <c r="J810" s="99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</row>
    <row r="811" spans="1:21" ht="15" customHeight="1" x14ac:dyDescent="0.25">
      <c r="A811" s="98"/>
      <c r="B811" s="98"/>
      <c r="C811" s="98"/>
      <c r="D811" s="98"/>
      <c r="E811" s="98"/>
      <c r="F811" s="98"/>
      <c r="G811" s="99"/>
      <c r="H811" s="98"/>
      <c r="I811" s="98"/>
      <c r="J811" s="99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</row>
    <row r="812" spans="1:21" ht="15" customHeight="1" x14ac:dyDescent="0.25">
      <c r="A812" s="98"/>
      <c r="B812" s="98"/>
      <c r="C812" s="98"/>
      <c r="D812" s="98"/>
      <c r="E812" s="98"/>
      <c r="F812" s="98"/>
      <c r="G812" s="99"/>
      <c r="H812" s="98"/>
      <c r="I812" s="98"/>
      <c r="J812" s="99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</row>
    <row r="813" spans="1:21" ht="15" customHeight="1" x14ac:dyDescent="0.25">
      <c r="A813" s="98"/>
      <c r="B813" s="98"/>
      <c r="C813" s="98"/>
      <c r="D813" s="98"/>
      <c r="E813" s="98"/>
      <c r="F813" s="98"/>
      <c r="G813" s="99"/>
      <c r="H813" s="98"/>
      <c r="I813" s="98"/>
      <c r="J813" s="99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</row>
    <row r="814" spans="1:21" ht="15" customHeight="1" x14ac:dyDescent="0.25">
      <c r="A814" s="98"/>
      <c r="B814" s="98"/>
      <c r="C814" s="98"/>
      <c r="D814" s="98"/>
      <c r="E814" s="98"/>
      <c r="F814" s="98"/>
      <c r="G814" s="99"/>
      <c r="H814" s="98"/>
      <c r="I814" s="98"/>
      <c r="J814" s="99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</row>
    <row r="815" spans="1:21" ht="15" customHeight="1" x14ac:dyDescent="0.25">
      <c r="A815" s="98"/>
      <c r="B815" s="98"/>
      <c r="C815" s="98"/>
      <c r="D815" s="98"/>
      <c r="E815" s="98"/>
      <c r="F815" s="98"/>
      <c r="G815" s="99"/>
      <c r="H815" s="98"/>
      <c r="I815" s="98"/>
      <c r="J815" s="99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</row>
    <row r="816" spans="1:21" ht="15" customHeight="1" x14ac:dyDescent="0.25">
      <c r="A816" s="98"/>
      <c r="B816" s="98"/>
      <c r="C816" s="98"/>
      <c r="D816" s="98"/>
      <c r="E816" s="98"/>
      <c r="F816" s="98"/>
      <c r="G816" s="99"/>
      <c r="H816" s="98"/>
      <c r="I816" s="98"/>
      <c r="J816" s="99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</row>
    <row r="817" spans="1:21" ht="15" customHeight="1" x14ac:dyDescent="0.25">
      <c r="A817" s="98"/>
      <c r="B817" s="98"/>
      <c r="C817" s="98"/>
      <c r="D817" s="98"/>
      <c r="E817" s="98"/>
      <c r="F817" s="98"/>
      <c r="G817" s="99"/>
      <c r="H817" s="98"/>
      <c r="I817" s="98"/>
      <c r="J817" s="99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</row>
    <row r="818" spans="1:21" ht="15" customHeight="1" x14ac:dyDescent="0.25">
      <c r="A818" s="98"/>
      <c r="B818" s="98"/>
      <c r="C818" s="98"/>
      <c r="D818" s="98"/>
      <c r="E818" s="98"/>
      <c r="F818" s="98"/>
      <c r="G818" s="99"/>
      <c r="H818" s="98"/>
      <c r="I818" s="98"/>
      <c r="J818" s="99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</row>
    <row r="819" spans="1:21" ht="15" customHeight="1" x14ac:dyDescent="0.25">
      <c r="A819" s="98"/>
      <c r="B819" s="98"/>
      <c r="C819" s="98"/>
      <c r="D819" s="98"/>
      <c r="E819" s="98"/>
      <c r="F819" s="98"/>
      <c r="G819" s="99"/>
      <c r="H819" s="98"/>
      <c r="I819" s="98"/>
      <c r="J819" s="99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</row>
    <row r="820" spans="1:21" ht="15" customHeight="1" x14ac:dyDescent="0.25">
      <c r="A820" s="98"/>
      <c r="B820" s="98"/>
      <c r="C820" s="98"/>
      <c r="D820" s="98"/>
      <c r="E820" s="98"/>
      <c r="F820" s="98"/>
      <c r="G820" s="99"/>
      <c r="H820" s="98"/>
      <c r="I820" s="98"/>
      <c r="J820" s="99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</row>
    <row r="821" spans="1:21" ht="15" customHeight="1" x14ac:dyDescent="0.25">
      <c r="A821" s="98"/>
      <c r="B821" s="98"/>
      <c r="C821" s="98"/>
      <c r="D821" s="98"/>
      <c r="E821" s="98"/>
      <c r="F821" s="98"/>
      <c r="G821" s="99"/>
      <c r="H821" s="98"/>
      <c r="I821" s="98"/>
      <c r="J821" s="99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</row>
    <row r="822" spans="1:21" ht="15" customHeight="1" x14ac:dyDescent="0.25">
      <c r="A822" s="98"/>
      <c r="B822" s="98"/>
      <c r="C822" s="98"/>
      <c r="D822" s="98"/>
      <c r="E822" s="98"/>
      <c r="F822" s="98"/>
      <c r="G822" s="99"/>
      <c r="H822" s="98"/>
      <c r="I822" s="98"/>
      <c r="J822" s="99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</row>
    <row r="823" spans="1:21" ht="15" customHeight="1" x14ac:dyDescent="0.25">
      <c r="A823" s="98"/>
      <c r="B823" s="98"/>
      <c r="C823" s="98"/>
      <c r="D823" s="98"/>
      <c r="E823" s="98"/>
      <c r="F823" s="98"/>
      <c r="G823" s="99"/>
      <c r="H823" s="98"/>
      <c r="I823" s="98"/>
      <c r="J823" s="99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</row>
    <row r="824" spans="1:21" ht="15" customHeight="1" x14ac:dyDescent="0.25">
      <c r="A824" s="98"/>
      <c r="B824" s="98"/>
      <c r="C824" s="98"/>
      <c r="D824" s="98"/>
      <c r="E824" s="98"/>
      <c r="F824" s="98"/>
      <c r="G824" s="99"/>
      <c r="H824" s="98"/>
      <c r="I824" s="98"/>
      <c r="J824" s="99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</row>
    <row r="825" spans="1:21" ht="15" customHeight="1" x14ac:dyDescent="0.25">
      <c r="A825" s="98"/>
      <c r="B825" s="98"/>
      <c r="C825" s="98"/>
      <c r="D825" s="98"/>
      <c r="E825" s="98"/>
      <c r="F825" s="98"/>
      <c r="G825" s="99"/>
      <c r="H825" s="98"/>
      <c r="I825" s="98"/>
      <c r="J825" s="99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</row>
    <row r="826" spans="1:21" ht="15" customHeight="1" x14ac:dyDescent="0.25">
      <c r="A826" s="98"/>
      <c r="B826" s="98"/>
      <c r="C826" s="98"/>
      <c r="D826" s="98"/>
      <c r="E826" s="98"/>
      <c r="F826" s="98"/>
      <c r="G826" s="99"/>
      <c r="H826" s="98"/>
      <c r="I826" s="98"/>
      <c r="J826" s="99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</row>
    <row r="827" spans="1:21" ht="15" customHeight="1" x14ac:dyDescent="0.25">
      <c r="A827" s="98"/>
      <c r="B827" s="98"/>
      <c r="C827" s="98"/>
      <c r="D827" s="98"/>
      <c r="E827" s="98"/>
      <c r="F827" s="98"/>
      <c r="G827" s="99"/>
      <c r="H827" s="98"/>
      <c r="I827" s="98"/>
      <c r="J827" s="99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</row>
    <row r="828" spans="1:21" ht="15" customHeight="1" x14ac:dyDescent="0.25">
      <c r="A828" s="98"/>
      <c r="B828" s="98"/>
      <c r="C828" s="98"/>
      <c r="D828" s="98"/>
      <c r="E828" s="98"/>
      <c r="F828" s="98"/>
      <c r="G828" s="99"/>
      <c r="H828" s="98"/>
      <c r="I828" s="98"/>
      <c r="J828" s="99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</row>
    <row r="829" spans="1:21" ht="15" customHeight="1" x14ac:dyDescent="0.25">
      <c r="A829" s="98"/>
      <c r="B829" s="98"/>
      <c r="C829" s="98"/>
      <c r="D829" s="98"/>
      <c r="E829" s="98"/>
      <c r="F829" s="98"/>
      <c r="G829" s="99"/>
      <c r="H829" s="98"/>
      <c r="I829" s="98"/>
      <c r="J829" s="99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</row>
    <row r="830" spans="1:21" ht="15" customHeight="1" x14ac:dyDescent="0.25">
      <c r="A830" s="98"/>
      <c r="B830" s="98"/>
      <c r="C830" s="98"/>
      <c r="D830" s="98"/>
      <c r="E830" s="98"/>
      <c r="F830" s="98"/>
      <c r="G830" s="99"/>
      <c r="H830" s="98"/>
      <c r="I830" s="98"/>
      <c r="J830" s="99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</row>
    <row r="831" spans="1:21" ht="15" customHeight="1" x14ac:dyDescent="0.25">
      <c r="A831" s="98"/>
      <c r="B831" s="98"/>
      <c r="C831" s="98"/>
      <c r="D831" s="98"/>
      <c r="E831" s="98"/>
      <c r="F831" s="98"/>
      <c r="G831" s="99"/>
      <c r="H831" s="98"/>
      <c r="I831" s="98"/>
      <c r="J831" s="99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</row>
    <row r="832" spans="1:21" ht="15" customHeight="1" x14ac:dyDescent="0.25">
      <c r="A832" s="98"/>
      <c r="B832" s="98"/>
      <c r="C832" s="98"/>
      <c r="D832" s="98"/>
      <c r="E832" s="98"/>
      <c r="F832" s="98"/>
      <c r="G832" s="99"/>
      <c r="H832" s="98"/>
      <c r="I832" s="98"/>
      <c r="J832" s="99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</row>
    <row r="833" spans="1:21" ht="15" customHeight="1" x14ac:dyDescent="0.25">
      <c r="A833" s="98"/>
      <c r="B833" s="98"/>
      <c r="C833" s="98"/>
      <c r="D833" s="98"/>
      <c r="E833" s="98"/>
      <c r="F833" s="98"/>
      <c r="G833" s="99"/>
      <c r="H833" s="98"/>
      <c r="I833" s="98"/>
      <c r="J833" s="99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</row>
    <row r="834" spans="1:21" ht="15" customHeight="1" x14ac:dyDescent="0.25">
      <c r="A834" s="98"/>
      <c r="B834" s="98"/>
      <c r="C834" s="98"/>
      <c r="D834" s="98"/>
      <c r="E834" s="98"/>
      <c r="F834" s="98"/>
      <c r="G834" s="99"/>
      <c r="H834" s="98"/>
      <c r="I834" s="98"/>
      <c r="J834" s="99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</row>
    <row r="835" spans="1:21" ht="15" customHeight="1" x14ac:dyDescent="0.25">
      <c r="A835" s="98"/>
      <c r="B835" s="98"/>
      <c r="C835" s="98"/>
      <c r="D835" s="98"/>
      <c r="E835" s="98"/>
      <c r="F835" s="98"/>
      <c r="G835" s="99"/>
      <c r="H835" s="98"/>
      <c r="I835" s="98"/>
      <c r="J835" s="99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</row>
    <row r="836" spans="1:21" ht="15" customHeight="1" x14ac:dyDescent="0.25">
      <c r="A836" s="98"/>
      <c r="B836" s="98"/>
      <c r="C836" s="98"/>
      <c r="D836" s="98"/>
      <c r="E836" s="98"/>
      <c r="F836" s="98"/>
      <c r="G836" s="99"/>
      <c r="H836" s="98"/>
      <c r="I836" s="98"/>
      <c r="J836" s="99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</row>
    <row r="837" spans="1:21" ht="15" customHeight="1" x14ac:dyDescent="0.25">
      <c r="A837" s="98"/>
      <c r="B837" s="98"/>
      <c r="C837" s="98"/>
      <c r="D837" s="98"/>
      <c r="E837" s="98"/>
      <c r="F837" s="98"/>
      <c r="G837" s="99"/>
      <c r="H837" s="98"/>
      <c r="I837" s="98"/>
      <c r="J837" s="99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</row>
    <row r="838" spans="1:21" ht="15" customHeight="1" x14ac:dyDescent="0.25">
      <c r="A838" s="98"/>
      <c r="B838" s="98"/>
      <c r="C838" s="98"/>
      <c r="D838" s="98"/>
      <c r="E838" s="98"/>
      <c r="F838" s="98"/>
      <c r="G838" s="99"/>
      <c r="H838" s="98"/>
      <c r="I838" s="98"/>
      <c r="J838" s="99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</row>
    <row r="839" spans="1:21" ht="15" customHeight="1" x14ac:dyDescent="0.25">
      <c r="A839" s="98"/>
      <c r="B839" s="98"/>
      <c r="C839" s="98"/>
      <c r="D839" s="98"/>
      <c r="E839" s="98"/>
      <c r="F839" s="98"/>
      <c r="G839" s="99"/>
      <c r="H839" s="98"/>
      <c r="I839" s="98"/>
      <c r="J839" s="99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</row>
    <row r="840" spans="1:21" ht="15" customHeight="1" x14ac:dyDescent="0.25">
      <c r="A840" s="98"/>
      <c r="B840" s="98"/>
      <c r="C840" s="98"/>
      <c r="D840" s="98"/>
      <c r="E840" s="98"/>
      <c r="F840" s="98"/>
      <c r="G840" s="99"/>
      <c r="H840" s="98"/>
      <c r="I840" s="98"/>
      <c r="J840" s="99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</row>
    <row r="841" spans="1:21" ht="15" customHeight="1" x14ac:dyDescent="0.25">
      <c r="A841" s="98"/>
      <c r="B841" s="98"/>
      <c r="C841" s="98"/>
      <c r="D841" s="98"/>
      <c r="E841" s="98"/>
      <c r="F841" s="98"/>
      <c r="G841" s="99"/>
      <c r="H841" s="98"/>
      <c r="I841" s="98"/>
      <c r="J841" s="99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</row>
    <row r="842" spans="1:21" ht="15" customHeight="1" x14ac:dyDescent="0.25">
      <c r="A842" s="98"/>
      <c r="B842" s="98"/>
      <c r="C842" s="98"/>
      <c r="D842" s="98"/>
      <c r="E842" s="98"/>
      <c r="F842" s="98"/>
      <c r="G842" s="99"/>
      <c r="H842" s="98"/>
      <c r="I842" s="98"/>
      <c r="J842" s="99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</row>
    <row r="843" spans="1:21" ht="15" customHeight="1" x14ac:dyDescent="0.25">
      <c r="A843" s="98"/>
      <c r="B843" s="98"/>
      <c r="C843" s="98"/>
      <c r="D843" s="98"/>
      <c r="E843" s="98"/>
      <c r="F843" s="98"/>
      <c r="G843" s="99"/>
      <c r="H843" s="98"/>
      <c r="I843" s="98"/>
      <c r="J843" s="99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</row>
    <row r="844" spans="1:21" ht="15" customHeight="1" x14ac:dyDescent="0.25">
      <c r="A844" s="98"/>
      <c r="B844" s="98"/>
      <c r="C844" s="98"/>
      <c r="D844" s="98"/>
      <c r="E844" s="98"/>
      <c r="F844" s="98"/>
      <c r="G844" s="99"/>
      <c r="H844" s="98"/>
      <c r="I844" s="98"/>
      <c r="J844" s="99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</row>
    <row r="845" spans="1:21" ht="15" customHeight="1" x14ac:dyDescent="0.25">
      <c r="A845" s="98"/>
      <c r="B845" s="98"/>
      <c r="C845" s="98"/>
      <c r="D845" s="98"/>
      <c r="E845" s="98"/>
      <c r="F845" s="98"/>
      <c r="G845" s="99"/>
      <c r="H845" s="98"/>
      <c r="I845" s="98"/>
      <c r="J845" s="99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</row>
    <row r="846" spans="1:21" ht="15" customHeight="1" x14ac:dyDescent="0.25">
      <c r="A846" s="98"/>
      <c r="B846" s="98"/>
      <c r="C846" s="98"/>
      <c r="D846" s="98"/>
      <c r="E846" s="98"/>
      <c r="F846" s="98"/>
      <c r="G846" s="99"/>
      <c r="H846" s="98"/>
      <c r="I846" s="98"/>
      <c r="J846" s="99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</row>
    <row r="847" spans="1:21" ht="15" customHeight="1" x14ac:dyDescent="0.25">
      <c r="A847" s="98"/>
      <c r="B847" s="98"/>
      <c r="C847" s="98"/>
      <c r="D847" s="98"/>
      <c r="E847" s="98"/>
      <c r="F847" s="98"/>
      <c r="G847" s="99"/>
      <c r="H847" s="98"/>
      <c r="I847" s="98"/>
      <c r="J847" s="99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</row>
    <row r="848" spans="1:21" ht="15" customHeight="1" x14ac:dyDescent="0.25">
      <c r="A848" s="98"/>
      <c r="B848" s="98"/>
      <c r="C848" s="98"/>
      <c r="D848" s="98"/>
      <c r="E848" s="98"/>
      <c r="F848" s="98"/>
      <c r="G848" s="99"/>
      <c r="H848" s="98"/>
      <c r="I848" s="98"/>
      <c r="J848" s="99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</row>
    <row r="849" spans="1:21" ht="15" customHeight="1" x14ac:dyDescent="0.25">
      <c r="A849" s="98"/>
      <c r="B849" s="98"/>
      <c r="C849" s="98"/>
      <c r="D849" s="98"/>
      <c r="E849" s="98"/>
      <c r="F849" s="98"/>
      <c r="G849" s="99"/>
      <c r="H849" s="98"/>
      <c r="I849" s="98"/>
      <c r="J849" s="99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</row>
    <row r="850" spans="1:21" ht="15" customHeight="1" x14ac:dyDescent="0.25">
      <c r="A850" s="98"/>
      <c r="B850" s="98"/>
      <c r="C850" s="98"/>
      <c r="D850" s="98"/>
      <c r="E850" s="98"/>
      <c r="F850" s="98"/>
      <c r="G850" s="99"/>
      <c r="H850" s="98"/>
      <c r="I850" s="98"/>
      <c r="J850" s="99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</row>
    <row r="851" spans="1:21" ht="15" customHeight="1" x14ac:dyDescent="0.25">
      <c r="A851" s="98"/>
      <c r="B851" s="98"/>
      <c r="C851" s="98"/>
      <c r="D851" s="98"/>
      <c r="E851" s="98"/>
      <c r="F851" s="98"/>
      <c r="G851" s="99"/>
      <c r="H851" s="98"/>
      <c r="I851" s="98"/>
      <c r="J851" s="99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</row>
    <row r="852" spans="1:21" ht="15" customHeight="1" x14ac:dyDescent="0.25">
      <c r="A852" s="98"/>
      <c r="B852" s="98"/>
      <c r="C852" s="98"/>
      <c r="D852" s="98"/>
      <c r="E852" s="98"/>
      <c r="F852" s="98"/>
      <c r="G852" s="99"/>
      <c r="H852" s="98"/>
      <c r="I852" s="98"/>
      <c r="J852" s="99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</row>
    <row r="853" spans="1:21" ht="15" customHeight="1" x14ac:dyDescent="0.25">
      <c r="A853" s="98"/>
      <c r="B853" s="98"/>
      <c r="C853" s="98"/>
      <c r="D853" s="98"/>
      <c r="E853" s="98"/>
      <c r="F853" s="98"/>
      <c r="G853" s="99"/>
      <c r="H853" s="98"/>
      <c r="I853" s="98"/>
      <c r="J853" s="99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</row>
    <row r="854" spans="1:21" ht="15" customHeight="1" x14ac:dyDescent="0.25">
      <c r="A854" s="98"/>
      <c r="B854" s="98"/>
      <c r="C854" s="98"/>
      <c r="D854" s="98"/>
      <c r="E854" s="98"/>
      <c r="F854" s="98"/>
      <c r="G854" s="99"/>
      <c r="H854" s="98"/>
      <c r="I854" s="98"/>
      <c r="J854" s="99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</row>
    <row r="855" spans="1:21" ht="15" customHeight="1" x14ac:dyDescent="0.25">
      <c r="A855" s="98"/>
      <c r="B855" s="98"/>
      <c r="C855" s="98"/>
      <c r="D855" s="98"/>
      <c r="E855" s="98"/>
      <c r="F855" s="98"/>
      <c r="G855" s="99"/>
      <c r="H855" s="98"/>
      <c r="I855" s="98"/>
      <c r="J855" s="99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</row>
    <row r="856" spans="1:21" ht="15" customHeight="1" x14ac:dyDescent="0.25">
      <c r="A856" s="98"/>
      <c r="B856" s="98"/>
      <c r="C856" s="98"/>
      <c r="D856" s="98"/>
      <c r="E856" s="98"/>
      <c r="F856" s="98"/>
      <c r="G856" s="99"/>
      <c r="H856" s="98"/>
      <c r="I856" s="98"/>
      <c r="J856" s="99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</row>
    <row r="857" spans="1:21" ht="15" customHeight="1" x14ac:dyDescent="0.25">
      <c r="A857" s="98"/>
      <c r="B857" s="98"/>
      <c r="C857" s="98"/>
      <c r="D857" s="98"/>
      <c r="E857" s="98"/>
      <c r="F857" s="98"/>
      <c r="G857" s="99"/>
      <c r="H857" s="98"/>
      <c r="I857" s="98"/>
      <c r="J857" s="99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</row>
    <row r="858" spans="1:21" ht="15" customHeight="1" x14ac:dyDescent="0.25">
      <c r="A858" s="98"/>
      <c r="B858" s="98"/>
      <c r="C858" s="98"/>
      <c r="D858" s="98"/>
      <c r="E858" s="98"/>
      <c r="F858" s="98"/>
      <c r="G858" s="99"/>
      <c r="H858" s="98"/>
      <c r="I858" s="98"/>
      <c r="J858" s="99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</row>
    <row r="859" spans="1:21" ht="15" customHeight="1" x14ac:dyDescent="0.25">
      <c r="A859" s="98"/>
      <c r="B859" s="98"/>
      <c r="C859" s="98"/>
      <c r="D859" s="98"/>
      <c r="E859" s="98"/>
      <c r="F859" s="98"/>
      <c r="G859" s="99"/>
      <c r="H859" s="98"/>
      <c r="I859" s="98"/>
      <c r="J859" s="99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</row>
    <row r="860" spans="1:21" ht="15" customHeight="1" x14ac:dyDescent="0.25">
      <c r="A860" s="98"/>
      <c r="B860" s="98"/>
      <c r="C860" s="98"/>
      <c r="D860" s="98"/>
      <c r="E860" s="98"/>
      <c r="F860" s="98"/>
      <c r="G860" s="99"/>
      <c r="H860" s="98"/>
      <c r="I860" s="98"/>
      <c r="J860" s="99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</row>
    <row r="861" spans="1:21" ht="15" customHeight="1" x14ac:dyDescent="0.25">
      <c r="A861" s="98"/>
      <c r="B861" s="98"/>
      <c r="C861" s="98"/>
      <c r="D861" s="98"/>
      <c r="E861" s="98"/>
      <c r="F861" s="98"/>
      <c r="G861" s="99"/>
      <c r="H861" s="98"/>
      <c r="I861" s="98"/>
      <c r="J861" s="99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</row>
    <row r="862" spans="1:21" ht="15" customHeight="1" x14ac:dyDescent="0.25">
      <c r="A862" s="98"/>
      <c r="B862" s="98"/>
      <c r="C862" s="98"/>
      <c r="D862" s="98"/>
      <c r="E862" s="98"/>
      <c r="F862" s="98"/>
      <c r="G862" s="99"/>
      <c r="H862" s="98"/>
      <c r="I862" s="98"/>
      <c r="J862" s="99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</row>
    <row r="863" spans="1:21" ht="15" customHeight="1" x14ac:dyDescent="0.25">
      <c r="A863" s="98"/>
      <c r="B863" s="98"/>
      <c r="C863" s="98"/>
      <c r="D863" s="98"/>
      <c r="E863" s="98"/>
      <c r="F863" s="98"/>
      <c r="G863" s="99"/>
      <c r="H863" s="98"/>
      <c r="I863" s="98"/>
      <c r="J863" s="99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</row>
    <row r="864" spans="1:21" ht="15" customHeight="1" x14ac:dyDescent="0.25">
      <c r="A864" s="98"/>
      <c r="B864" s="98"/>
      <c r="C864" s="98"/>
      <c r="D864" s="98"/>
      <c r="E864" s="98"/>
      <c r="F864" s="98"/>
      <c r="G864" s="99"/>
      <c r="H864" s="98"/>
      <c r="I864" s="98"/>
      <c r="J864" s="99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</row>
    <row r="865" spans="1:21" ht="15" customHeight="1" x14ac:dyDescent="0.25">
      <c r="A865" s="98"/>
      <c r="B865" s="98"/>
      <c r="C865" s="98"/>
      <c r="D865" s="98"/>
      <c r="E865" s="98"/>
      <c r="F865" s="98"/>
      <c r="G865" s="99"/>
      <c r="H865" s="98"/>
      <c r="I865" s="98"/>
      <c r="J865" s="99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</row>
    <row r="866" spans="1:21" ht="15" customHeight="1" x14ac:dyDescent="0.25">
      <c r="A866" s="98"/>
      <c r="B866" s="98"/>
      <c r="C866" s="98"/>
      <c r="D866" s="98"/>
      <c r="E866" s="98"/>
      <c r="F866" s="98"/>
      <c r="G866" s="99"/>
      <c r="H866" s="98"/>
      <c r="I866" s="98"/>
      <c r="J866" s="99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</row>
    <row r="867" spans="1:21" ht="15" customHeight="1" x14ac:dyDescent="0.25">
      <c r="A867" s="98"/>
      <c r="B867" s="98"/>
      <c r="C867" s="98"/>
      <c r="D867" s="98"/>
      <c r="E867" s="98"/>
      <c r="F867" s="98"/>
      <c r="G867" s="99"/>
      <c r="H867" s="98"/>
      <c r="I867" s="98"/>
      <c r="J867" s="99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</row>
    <row r="868" spans="1:21" ht="15" customHeight="1" x14ac:dyDescent="0.25">
      <c r="A868" s="98"/>
      <c r="B868" s="98"/>
      <c r="C868" s="98"/>
      <c r="D868" s="98"/>
      <c r="E868" s="98"/>
      <c r="F868" s="98"/>
      <c r="G868" s="99"/>
      <c r="H868" s="98"/>
      <c r="I868" s="98"/>
      <c r="J868" s="99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</row>
    <row r="869" spans="1:21" ht="15" customHeight="1" x14ac:dyDescent="0.25">
      <c r="A869" s="98"/>
      <c r="B869" s="98"/>
      <c r="C869" s="98"/>
      <c r="D869" s="98"/>
      <c r="E869" s="98"/>
      <c r="F869" s="98"/>
      <c r="G869" s="99"/>
      <c r="H869" s="98"/>
      <c r="I869" s="98"/>
      <c r="J869" s="99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</row>
    <row r="870" spans="1:21" ht="15" customHeight="1" x14ac:dyDescent="0.25">
      <c r="A870" s="98"/>
      <c r="B870" s="98"/>
      <c r="C870" s="98"/>
      <c r="D870" s="98"/>
      <c r="E870" s="98"/>
      <c r="F870" s="98"/>
      <c r="G870" s="99"/>
      <c r="H870" s="98"/>
      <c r="I870" s="98"/>
      <c r="J870" s="99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</row>
    <row r="871" spans="1:21" ht="15" customHeight="1" x14ac:dyDescent="0.25">
      <c r="A871" s="98"/>
      <c r="B871" s="98"/>
      <c r="C871" s="98"/>
      <c r="D871" s="98"/>
      <c r="E871" s="98"/>
      <c r="F871" s="98"/>
      <c r="G871" s="99"/>
      <c r="H871" s="98"/>
      <c r="I871" s="98"/>
      <c r="J871" s="99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</row>
    <row r="872" spans="1:21" ht="15" customHeight="1" x14ac:dyDescent="0.25">
      <c r="A872" s="98"/>
      <c r="B872" s="98"/>
      <c r="C872" s="98"/>
      <c r="D872" s="98"/>
      <c r="E872" s="98"/>
      <c r="F872" s="98"/>
      <c r="G872" s="99"/>
      <c r="H872" s="98"/>
      <c r="I872" s="98"/>
      <c r="J872" s="99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</row>
    <row r="873" spans="1:21" ht="15" customHeight="1" x14ac:dyDescent="0.25">
      <c r="A873" s="98"/>
      <c r="B873" s="98"/>
      <c r="C873" s="98"/>
      <c r="D873" s="98"/>
      <c r="E873" s="98"/>
      <c r="F873" s="98"/>
      <c r="G873" s="99"/>
      <c r="H873" s="98"/>
      <c r="I873" s="98"/>
      <c r="J873" s="99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</row>
    <row r="874" spans="1:21" ht="15" customHeight="1" x14ac:dyDescent="0.25">
      <c r="A874" s="98"/>
      <c r="B874" s="98"/>
      <c r="C874" s="98"/>
      <c r="D874" s="98"/>
      <c r="E874" s="98"/>
      <c r="F874" s="98"/>
      <c r="G874" s="99"/>
      <c r="H874" s="98"/>
      <c r="I874" s="98"/>
      <c r="J874" s="99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</row>
    <row r="875" spans="1:21" ht="15" customHeight="1" x14ac:dyDescent="0.25">
      <c r="A875" s="98"/>
      <c r="B875" s="98"/>
      <c r="C875" s="98"/>
      <c r="D875" s="98"/>
      <c r="E875" s="98"/>
      <c r="F875" s="98"/>
      <c r="G875" s="99"/>
      <c r="H875" s="98"/>
      <c r="I875" s="98"/>
      <c r="J875" s="99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</row>
    <row r="876" spans="1:21" ht="15" customHeight="1" x14ac:dyDescent="0.25">
      <c r="A876" s="98"/>
      <c r="B876" s="98"/>
      <c r="C876" s="98"/>
      <c r="D876" s="98"/>
      <c r="E876" s="98"/>
      <c r="F876" s="98"/>
      <c r="G876" s="99"/>
      <c r="H876" s="98"/>
      <c r="I876" s="98"/>
      <c r="J876" s="99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</row>
    <row r="877" spans="1:21" ht="15" customHeight="1" x14ac:dyDescent="0.25">
      <c r="A877" s="98"/>
      <c r="B877" s="98"/>
      <c r="C877" s="98"/>
      <c r="D877" s="98"/>
      <c r="E877" s="98"/>
      <c r="F877" s="98"/>
      <c r="G877" s="99"/>
      <c r="H877" s="98"/>
      <c r="I877" s="98"/>
      <c r="J877" s="99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</row>
    <row r="878" spans="1:21" ht="15" customHeight="1" x14ac:dyDescent="0.25">
      <c r="A878" s="98"/>
      <c r="B878" s="98"/>
      <c r="C878" s="98"/>
      <c r="D878" s="98"/>
      <c r="E878" s="98"/>
      <c r="F878" s="98"/>
      <c r="G878" s="99"/>
      <c r="H878" s="98"/>
      <c r="I878" s="98"/>
      <c r="J878" s="99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</row>
    <row r="879" spans="1:21" ht="15" customHeight="1" x14ac:dyDescent="0.25">
      <c r="A879" s="98"/>
      <c r="B879" s="98"/>
      <c r="C879" s="98"/>
      <c r="D879" s="98"/>
      <c r="E879" s="98"/>
      <c r="F879" s="98"/>
      <c r="G879" s="99"/>
      <c r="H879" s="98"/>
      <c r="I879" s="98"/>
      <c r="J879" s="99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</row>
    <row r="880" spans="1:21" ht="15" customHeight="1" x14ac:dyDescent="0.25">
      <c r="A880" s="98"/>
      <c r="B880" s="98"/>
      <c r="C880" s="98"/>
      <c r="D880" s="98"/>
      <c r="E880" s="98"/>
      <c r="F880" s="98"/>
      <c r="G880" s="99"/>
      <c r="H880" s="98"/>
      <c r="I880" s="98"/>
      <c r="J880" s="99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</row>
    <row r="881" spans="1:21" ht="15" customHeight="1" x14ac:dyDescent="0.25">
      <c r="A881" s="98"/>
      <c r="B881" s="98"/>
      <c r="C881" s="98"/>
      <c r="D881" s="98"/>
      <c r="E881" s="98"/>
      <c r="F881" s="98"/>
      <c r="G881" s="99"/>
      <c r="H881" s="98"/>
      <c r="I881" s="98"/>
      <c r="J881" s="99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</row>
    <row r="882" spans="1:21" ht="15" customHeight="1" x14ac:dyDescent="0.25">
      <c r="A882" s="98"/>
      <c r="B882" s="98"/>
      <c r="C882" s="98"/>
      <c r="D882" s="98"/>
      <c r="E882" s="98"/>
      <c r="F882" s="98"/>
      <c r="G882" s="99"/>
      <c r="H882" s="98"/>
      <c r="I882" s="98"/>
      <c r="J882" s="99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</row>
    <row r="883" spans="1:21" ht="15" customHeight="1" x14ac:dyDescent="0.25">
      <c r="A883" s="98"/>
      <c r="B883" s="98"/>
      <c r="C883" s="98"/>
      <c r="D883" s="98"/>
      <c r="E883" s="98"/>
      <c r="F883" s="98"/>
      <c r="G883" s="99"/>
      <c r="H883" s="98"/>
      <c r="I883" s="98"/>
      <c r="J883" s="99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</row>
    <row r="884" spans="1:21" ht="15" customHeight="1" x14ac:dyDescent="0.25">
      <c r="A884" s="98"/>
      <c r="B884" s="98"/>
      <c r="C884" s="98"/>
      <c r="D884" s="98"/>
      <c r="E884" s="98"/>
      <c r="F884" s="98"/>
      <c r="G884" s="99"/>
      <c r="H884" s="98"/>
      <c r="I884" s="98"/>
      <c r="J884" s="99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</row>
    <row r="885" spans="1:21" ht="15" customHeight="1" x14ac:dyDescent="0.25">
      <c r="A885" s="98"/>
      <c r="B885" s="98"/>
      <c r="C885" s="98"/>
      <c r="D885" s="98"/>
      <c r="E885" s="98"/>
      <c r="F885" s="98"/>
      <c r="G885" s="99"/>
      <c r="H885" s="98"/>
      <c r="I885" s="98"/>
      <c r="J885" s="99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</row>
    <row r="886" spans="1:21" ht="15" customHeight="1" x14ac:dyDescent="0.25">
      <c r="A886" s="98"/>
      <c r="B886" s="98"/>
      <c r="C886" s="98"/>
      <c r="D886" s="98"/>
      <c r="E886" s="98"/>
      <c r="F886" s="98"/>
      <c r="G886" s="99"/>
      <c r="H886" s="98"/>
      <c r="I886" s="98"/>
      <c r="J886" s="99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</row>
    <row r="887" spans="1:21" ht="15" customHeight="1" x14ac:dyDescent="0.25">
      <c r="A887" s="98"/>
      <c r="B887" s="98"/>
      <c r="C887" s="98"/>
      <c r="D887" s="98"/>
      <c r="E887" s="98"/>
      <c r="F887" s="98"/>
      <c r="G887" s="99"/>
      <c r="H887" s="98"/>
      <c r="I887" s="98"/>
      <c r="J887" s="99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</row>
    <row r="888" spans="1:21" ht="15" customHeight="1" x14ac:dyDescent="0.25">
      <c r="A888" s="98"/>
      <c r="B888" s="98"/>
      <c r="C888" s="98"/>
      <c r="D888" s="98"/>
      <c r="E888" s="98"/>
      <c r="F888" s="98"/>
      <c r="G888" s="99"/>
      <c r="H888" s="98"/>
      <c r="I888" s="98"/>
      <c r="J888" s="99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</row>
    <row r="889" spans="1:21" ht="15" customHeight="1" x14ac:dyDescent="0.25">
      <c r="A889" s="98"/>
      <c r="B889" s="98"/>
      <c r="C889" s="98"/>
      <c r="D889" s="98"/>
      <c r="E889" s="98"/>
      <c r="F889" s="98"/>
      <c r="G889" s="99"/>
      <c r="H889" s="98"/>
      <c r="I889" s="98"/>
      <c r="J889" s="99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</row>
    <row r="890" spans="1:21" ht="15" customHeight="1" x14ac:dyDescent="0.25">
      <c r="A890" s="98"/>
      <c r="B890" s="98"/>
      <c r="C890" s="98"/>
      <c r="D890" s="98"/>
      <c r="E890" s="98"/>
      <c r="F890" s="98"/>
      <c r="G890" s="99"/>
      <c r="H890" s="98"/>
      <c r="I890" s="98"/>
      <c r="J890" s="99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</row>
    <row r="891" spans="1:21" ht="15" customHeight="1" x14ac:dyDescent="0.25">
      <c r="A891" s="98"/>
      <c r="B891" s="98"/>
      <c r="C891" s="98"/>
      <c r="D891" s="98"/>
      <c r="E891" s="98"/>
      <c r="F891" s="98"/>
      <c r="G891" s="99"/>
      <c r="H891" s="98"/>
      <c r="I891" s="98"/>
      <c r="J891" s="99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</row>
    <row r="892" spans="1:21" ht="15" customHeight="1" x14ac:dyDescent="0.25">
      <c r="A892" s="98"/>
      <c r="B892" s="98"/>
      <c r="C892" s="98"/>
      <c r="D892" s="98"/>
      <c r="E892" s="98"/>
      <c r="F892" s="98"/>
      <c r="G892" s="99"/>
      <c r="H892" s="98"/>
      <c r="I892" s="98"/>
      <c r="J892" s="99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</row>
    <row r="893" spans="1:21" ht="15" customHeight="1" x14ac:dyDescent="0.25">
      <c r="A893" s="98"/>
      <c r="B893" s="98"/>
      <c r="C893" s="98"/>
      <c r="D893" s="98"/>
      <c r="E893" s="98"/>
      <c r="F893" s="98"/>
      <c r="G893" s="99"/>
      <c r="H893" s="98"/>
      <c r="I893" s="98"/>
      <c r="J893" s="99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</row>
    <row r="894" spans="1:21" ht="15" customHeight="1" x14ac:dyDescent="0.25">
      <c r="A894" s="98"/>
      <c r="B894" s="98"/>
      <c r="C894" s="98"/>
      <c r="D894" s="98"/>
      <c r="E894" s="98"/>
      <c r="F894" s="98"/>
      <c r="G894" s="99"/>
      <c r="H894" s="98"/>
      <c r="I894" s="98"/>
      <c r="J894" s="99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</row>
  </sheetData>
  <autoFilter ref="R1:R894" xr:uid="{00000000-0009-0000-0000-000000000000}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834"/>
  <sheetViews>
    <sheetView topLeftCell="M1" workbookViewId="0">
      <selection activeCell="R838" sqref="R838"/>
    </sheetView>
  </sheetViews>
  <sheetFormatPr defaultRowHeight="15" x14ac:dyDescent="0.25"/>
  <cols>
    <col min="1" max="1" width="7.28515625" style="66" bestFit="1" customWidth="1"/>
    <col min="2" max="2" width="10.7109375" style="66" customWidth="1"/>
    <col min="3" max="4" width="11.140625" style="66" customWidth="1"/>
    <col min="5" max="5" width="10.7109375" style="67" customWidth="1"/>
    <col min="6" max="6" width="14.28515625" style="67" customWidth="1"/>
    <col min="7" max="7" width="18.42578125" style="2" bestFit="1" customWidth="1"/>
    <col min="8" max="8" width="19.28515625" style="1" customWidth="1"/>
    <col min="9" max="9" width="10.85546875" style="66" customWidth="1"/>
    <col min="10" max="10" width="28.7109375" style="2" bestFit="1" customWidth="1"/>
    <col min="11" max="11" width="21.7109375" style="1" customWidth="1"/>
    <col min="12" max="12" width="9.7109375" style="1" customWidth="1"/>
    <col min="13" max="13" width="18" style="1" customWidth="1"/>
    <col min="14" max="14" width="12.28515625" style="1" customWidth="1"/>
    <col min="15" max="15" width="10.7109375" style="1" customWidth="1"/>
    <col min="16" max="16" width="7.7109375" style="1" customWidth="1"/>
    <col min="17" max="17" width="11.140625" style="1" bestFit="1" customWidth="1"/>
    <col min="18" max="18" width="29.42578125" style="1" bestFit="1" customWidth="1"/>
    <col min="19" max="19" width="9.140625" style="1" customWidth="1"/>
    <col min="20" max="20" width="4.28515625" style="1" customWidth="1"/>
    <col min="21" max="21" width="5.42578125" style="1" customWidth="1"/>
    <col min="22" max="24" width="8.85546875" style="17"/>
    <col min="25" max="25" width="10" style="17" customWidth="1"/>
    <col min="26" max="26" width="14.140625" style="17" bestFit="1" customWidth="1"/>
    <col min="27" max="60" width="8.85546875" style="17"/>
  </cols>
  <sheetData>
    <row r="1" spans="1:60" ht="105" x14ac:dyDescent="0.25">
      <c r="A1" s="15" t="s">
        <v>0</v>
      </c>
      <c r="B1" s="15" t="s">
        <v>1</v>
      </c>
      <c r="C1" s="15" t="s">
        <v>2</v>
      </c>
      <c r="D1" s="15" t="s">
        <v>17</v>
      </c>
      <c r="E1" s="16" t="s">
        <v>3</v>
      </c>
      <c r="F1" s="16" t="s">
        <v>4</v>
      </c>
      <c r="G1" s="4" t="s">
        <v>5</v>
      </c>
      <c r="H1" s="3" t="s">
        <v>6</v>
      </c>
      <c r="I1" s="15" t="s">
        <v>7</v>
      </c>
      <c r="J1" s="4" t="s">
        <v>8</v>
      </c>
      <c r="K1" s="3" t="s">
        <v>9</v>
      </c>
      <c r="L1" s="3" t="s">
        <v>10</v>
      </c>
      <c r="M1" s="3" t="s">
        <v>20</v>
      </c>
      <c r="N1" s="3" t="s">
        <v>21</v>
      </c>
      <c r="O1" s="3" t="s">
        <v>11</v>
      </c>
      <c r="P1" s="3" t="s">
        <v>12</v>
      </c>
      <c r="Q1" s="3" t="s">
        <v>1462</v>
      </c>
      <c r="R1" s="3" t="s">
        <v>13</v>
      </c>
      <c r="S1" s="3" t="s">
        <v>14</v>
      </c>
      <c r="T1" s="3" t="s">
        <v>15</v>
      </c>
      <c r="U1" s="3" t="s">
        <v>18</v>
      </c>
      <c r="V1" s="15" t="s">
        <v>1442</v>
      </c>
      <c r="W1" s="15" t="s">
        <v>1443</v>
      </c>
      <c r="X1" s="168" t="s">
        <v>1452</v>
      </c>
      <c r="Y1" s="173" t="s">
        <v>1453</v>
      </c>
      <c r="Z1" s="174" t="s">
        <v>1456</v>
      </c>
    </row>
    <row r="2" spans="1:60" s="259" customFormat="1" ht="16.149999999999999" customHeight="1" x14ac:dyDescent="0.25">
      <c r="A2" s="252">
        <v>1</v>
      </c>
      <c r="B2" s="253" t="s">
        <v>671</v>
      </c>
      <c r="C2" s="253" t="s">
        <v>39</v>
      </c>
      <c r="D2" s="253" t="s">
        <v>164</v>
      </c>
      <c r="E2" s="254" t="s">
        <v>672</v>
      </c>
      <c r="F2" s="255" t="s">
        <v>673</v>
      </c>
      <c r="G2" s="204">
        <v>2803951450076</v>
      </c>
      <c r="H2" s="243" t="s">
        <v>674</v>
      </c>
      <c r="I2" s="253" t="s">
        <v>61</v>
      </c>
      <c r="J2" s="204">
        <v>300007041422969</v>
      </c>
      <c r="K2" s="229" t="s">
        <v>675</v>
      </c>
      <c r="L2" s="202"/>
      <c r="M2" s="202" t="s">
        <v>676</v>
      </c>
      <c r="N2" s="203" t="s">
        <v>452</v>
      </c>
      <c r="O2" s="202" t="s">
        <v>61</v>
      </c>
      <c r="P2" s="202">
        <v>697</v>
      </c>
      <c r="Q2" s="202">
        <v>3806</v>
      </c>
      <c r="R2" s="256" t="s">
        <v>19</v>
      </c>
      <c r="S2" s="256"/>
      <c r="T2" s="256"/>
      <c r="U2" s="256">
        <v>100</v>
      </c>
      <c r="V2" s="257">
        <v>17500</v>
      </c>
      <c r="W2" s="258">
        <v>47</v>
      </c>
      <c r="X2" s="206">
        <f>SUM((V2*Q2)/10000)</f>
        <v>6660.5</v>
      </c>
      <c r="Y2" s="206">
        <f>SUM(X2*W2)</f>
        <v>313043.5</v>
      </c>
      <c r="Z2" s="207">
        <f>SUM(Y2*70)/100</f>
        <v>219130.45</v>
      </c>
    </row>
    <row r="3" spans="1:60" s="259" customFormat="1" ht="16.149999999999999" customHeight="1" x14ac:dyDescent="0.25">
      <c r="A3" s="252"/>
      <c r="B3" s="253"/>
      <c r="C3" s="253"/>
      <c r="D3" s="253"/>
      <c r="E3" s="254" t="s">
        <v>672</v>
      </c>
      <c r="F3" s="255" t="s">
        <v>673</v>
      </c>
      <c r="G3" s="204"/>
      <c r="H3" s="243"/>
      <c r="I3" s="253" t="s">
        <v>61</v>
      </c>
      <c r="J3" s="204"/>
      <c r="K3" s="229"/>
      <c r="L3" s="202"/>
      <c r="M3" s="202"/>
      <c r="N3" s="203"/>
      <c r="O3" s="202" t="s">
        <v>61</v>
      </c>
      <c r="P3" s="202">
        <v>697</v>
      </c>
      <c r="Q3" s="202">
        <v>3806</v>
      </c>
      <c r="R3" s="256" t="s">
        <v>48</v>
      </c>
      <c r="S3" s="256"/>
      <c r="T3" s="256"/>
      <c r="U3" s="256">
        <v>100</v>
      </c>
      <c r="V3" s="260"/>
      <c r="W3" s="258">
        <v>11</v>
      </c>
      <c r="X3" s="206"/>
      <c r="Y3" s="206">
        <f>SUM(Q3*W3)</f>
        <v>41866</v>
      </c>
      <c r="Z3" s="206">
        <f>SUM(Q3*W3)</f>
        <v>41866</v>
      </c>
    </row>
    <row r="4" spans="1:60" s="28" customFormat="1" ht="16.149999999999999" customHeight="1" x14ac:dyDescent="0.25">
      <c r="A4" s="18">
        <v>2</v>
      </c>
      <c r="B4" s="19" t="s">
        <v>677</v>
      </c>
      <c r="C4" s="19" t="s">
        <v>39</v>
      </c>
      <c r="D4" s="19" t="s">
        <v>164</v>
      </c>
      <c r="E4" s="20" t="s">
        <v>678</v>
      </c>
      <c r="F4" s="21" t="s">
        <v>679</v>
      </c>
      <c r="G4" s="22">
        <v>1103948450108</v>
      </c>
      <c r="H4" s="23" t="s">
        <v>680</v>
      </c>
      <c r="I4" s="19" t="s">
        <v>188</v>
      </c>
      <c r="J4" s="22">
        <v>300007030048846</v>
      </c>
      <c r="K4" s="24" t="s">
        <v>675</v>
      </c>
      <c r="L4" s="25"/>
      <c r="M4" s="25" t="s">
        <v>681</v>
      </c>
      <c r="N4" s="26" t="s">
        <v>373</v>
      </c>
      <c r="O4" s="25" t="s">
        <v>188</v>
      </c>
      <c r="P4" s="25">
        <v>1272</v>
      </c>
      <c r="Q4" s="25">
        <v>930</v>
      </c>
      <c r="R4" s="160" t="s">
        <v>1460</v>
      </c>
      <c r="S4" s="117"/>
      <c r="T4" s="117"/>
      <c r="U4" s="117">
        <v>100</v>
      </c>
      <c r="V4" s="185">
        <v>3840</v>
      </c>
      <c r="W4" s="184">
        <v>11</v>
      </c>
      <c r="X4" s="176">
        <f t="shared" ref="X4:X64" si="0">SUM((V4*Q4)/10000)</f>
        <v>357.12</v>
      </c>
      <c r="Y4" s="176">
        <f t="shared" ref="Y4:Y64" si="1">SUM(X4*W4)</f>
        <v>3928.32</v>
      </c>
      <c r="Z4" s="177">
        <f t="shared" ref="Z4:Z64" si="2">SUM(Y4*70)/100</f>
        <v>2749.8240000000001</v>
      </c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</row>
    <row r="5" spans="1:60" s="28" customFormat="1" ht="16.149999999999999" customHeight="1" x14ac:dyDescent="0.25">
      <c r="A5" s="18"/>
      <c r="B5" s="19"/>
      <c r="C5" s="19"/>
      <c r="D5" s="19"/>
      <c r="E5" s="20" t="s">
        <v>678</v>
      </c>
      <c r="F5" s="21" t="s">
        <v>679</v>
      </c>
      <c r="G5" s="22"/>
      <c r="H5" s="23"/>
      <c r="I5" s="19" t="s">
        <v>188</v>
      </c>
      <c r="J5" s="22"/>
      <c r="K5" s="24"/>
      <c r="L5" s="25"/>
      <c r="M5" s="25"/>
      <c r="N5" s="26"/>
      <c r="O5" s="25" t="s">
        <v>188</v>
      </c>
      <c r="P5" s="25">
        <v>2838</v>
      </c>
      <c r="Q5" s="25">
        <v>2098</v>
      </c>
      <c r="R5" s="117" t="s">
        <v>85</v>
      </c>
      <c r="S5" s="117"/>
      <c r="T5" s="117"/>
      <c r="U5" s="117">
        <v>100</v>
      </c>
      <c r="V5" s="185">
        <v>5000</v>
      </c>
      <c r="W5" s="184">
        <v>11</v>
      </c>
      <c r="X5" s="176">
        <f t="shared" si="0"/>
        <v>1049</v>
      </c>
      <c r="Y5" s="176">
        <f t="shared" si="1"/>
        <v>11539</v>
      </c>
      <c r="Z5" s="177">
        <f t="shared" si="2"/>
        <v>8077.3</v>
      </c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</row>
    <row r="6" spans="1:60" s="28" customFormat="1" ht="16.149999999999999" customHeight="1" x14ac:dyDescent="0.25">
      <c r="A6" s="18"/>
      <c r="B6" s="19"/>
      <c r="C6" s="19"/>
      <c r="D6" s="19"/>
      <c r="E6" s="20" t="s">
        <v>678</v>
      </c>
      <c r="F6" s="21" t="s">
        <v>679</v>
      </c>
      <c r="G6" s="22"/>
      <c r="H6" s="23"/>
      <c r="I6" s="19" t="s">
        <v>188</v>
      </c>
      <c r="J6" s="22"/>
      <c r="K6" s="24"/>
      <c r="L6" s="25"/>
      <c r="M6" s="25"/>
      <c r="N6" s="26"/>
      <c r="O6" s="25" t="s">
        <v>188</v>
      </c>
      <c r="P6" s="25">
        <v>3227</v>
      </c>
      <c r="Q6" s="25">
        <v>2098</v>
      </c>
      <c r="R6" s="117" t="s">
        <v>77</v>
      </c>
      <c r="S6" s="117"/>
      <c r="T6" s="117"/>
      <c r="U6" s="117">
        <v>100</v>
      </c>
      <c r="V6" s="185">
        <v>4000</v>
      </c>
      <c r="W6" s="184">
        <v>9</v>
      </c>
      <c r="X6" s="176">
        <f t="shared" si="0"/>
        <v>839.2</v>
      </c>
      <c r="Y6" s="176">
        <f t="shared" si="1"/>
        <v>7552.8</v>
      </c>
      <c r="Z6" s="177">
        <f t="shared" si="2"/>
        <v>5286.96</v>
      </c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s="28" customFormat="1" ht="16.149999999999999" customHeight="1" x14ac:dyDescent="0.25">
      <c r="A7" s="18"/>
      <c r="B7" s="19"/>
      <c r="C7" s="19"/>
      <c r="D7" s="19"/>
      <c r="E7" s="20" t="s">
        <v>678</v>
      </c>
      <c r="F7" s="21" t="s">
        <v>679</v>
      </c>
      <c r="G7" s="22"/>
      <c r="H7" s="23"/>
      <c r="I7" s="19" t="s">
        <v>188</v>
      </c>
      <c r="J7" s="22"/>
      <c r="K7" s="24"/>
      <c r="L7" s="25"/>
      <c r="M7" s="25"/>
      <c r="N7" s="26"/>
      <c r="O7" s="25" t="s">
        <v>188</v>
      </c>
      <c r="P7" s="25">
        <v>1285</v>
      </c>
      <c r="Q7" s="25">
        <v>320</v>
      </c>
      <c r="R7" s="117" t="s">
        <v>85</v>
      </c>
      <c r="S7" s="117"/>
      <c r="T7" s="117"/>
      <c r="U7" s="117">
        <v>100</v>
      </c>
      <c r="V7" s="185">
        <v>5000</v>
      </c>
      <c r="W7" s="184">
        <v>11</v>
      </c>
      <c r="X7" s="176">
        <f t="shared" si="0"/>
        <v>160</v>
      </c>
      <c r="Y7" s="176">
        <f t="shared" si="1"/>
        <v>1760</v>
      </c>
      <c r="Z7" s="177">
        <f t="shared" si="2"/>
        <v>1232</v>
      </c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60" s="28" customFormat="1" ht="16.149999999999999" customHeight="1" x14ac:dyDescent="0.25">
      <c r="A8" s="18"/>
      <c r="B8" s="19"/>
      <c r="C8" s="19"/>
      <c r="D8" s="19"/>
      <c r="E8" s="20" t="s">
        <v>678</v>
      </c>
      <c r="F8" s="21" t="s">
        <v>679</v>
      </c>
      <c r="G8" s="22"/>
      <c r="H8" s="23"/>
      <c r="I8" s="19" t="s">
        <v>188</v>
      </c>
      <c r="J8" s="22"/>
      <c r="K8" s="24"/>
      <c r="L8" s="25"/>
      <c r="M8" s="25"/>
      <c r="N8" s="26"/>
      <c r="O8" s="25" t="s">
        <v>188</v>
      </c>
      <c r="P8" s="25">
        <v>2098</v>
      </c>
      <c r="Q8" s="25">
        <v>1295</v>
      </c>
      <c r="R8" s="160" t="s">
        <v>1459</v>
      </c>
      <c r="S8" s="117"/>
      <c r="T8" s="117"/>
      <c r="U8" s="117">
        <v>100</v>
      </c>
      <c r="V8" s="185">
        <v>2</v>
      </c>
      <c r="W8" s="184">
        <v>21</v>
      </c>
      <c r="X8" s="176">
        <f>SUM((V8*Q8))</f>
        <v>2590</v>
      </c>
      <c r="Y8" s="176">
        <f t="shared" si="1"/>
        <v>54390</v>
      </c>
      <c r="Z8" s="177">
        <f t="shared" si="2"/>
        <v>38073</v>
      </c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s="28" customFormat="1" ht="16.149999999999999" customHeight="1" x14ac:dyDescent="0.25">
      <c r="A9" s="18"/>
      <c r="B9" s="19"/>
      <c r="C9" s="19"/>
      <c r="D9" s="19"/>
      <c r="E9" s="20" t="s">
        <v>678</v>
      </c>
      <c r="F9" s="21" t="s">
        <v>679</v>
      </c>
      <c r="G9" s="22"/>
      <c r="H9" s="23"/>
      <c r="I9" s="19" t="s">
        <v>188</v>
      </c>
      <c r="J9" s="22"/>
      <c r="K9" s="24"/>
      <c r="L9" s="25"/>
      <c r="M9" s="25"/>
      <c r="N9" s="26"/>
      <c r="O9" s="25" t="s">
        <v>188</v>
      </c>
      <c r="P9" s="25">
        <v>2099</v>
      </c>
      <c r="Q9" s="25">
        <v>801</v>
      </c>
      <c r="R9" s="160" t="s">
        <v>1459</v>
      </c>
      <c r="S9" s="117"/>
      <c r="T9" s="117"/>
      <c r="U9" s="117">
        <v>100</v>
      </c>
      <c r="V9" s="185">
        <v>2</v>
      </c>
      <c r="W9" s="184">
        <v>21</v>
      </c>
      <c r="X9" s="176">
        <f>SUM((V9*Q9))</f>
        <v>1602</v>
      </c>
      <c r="Y9" s="176">
        <f t="shared" si="1"/>
        <v>33642</v>
      </c>
      <c r="Z9" s="177">
        <f t="shared" si="2"/>
        <v>23549.4</v>
      </c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s="28" customFormat="1" ht="16.149999999999999" customHeight="1" x14ac:dyDescent="0.25">
      <c r="A10" s="18"/>
      <c r="B10" s="19"/>
      <c r="C10" s="19"/>
      <c r="D10" s="19"/>
      <c r="E10" s="20" t="s">
        <v>678</v>
      </c>
      <c r="F10" s="21" t="s">
        <v>679</v>
      </c>
      <c r="G10" s="22"/>
      <c r="H10" s="23"/>
      <c r="I10" s="19" t="s">
        <v>188</v>
      </c>
      <c r="J10" s="22"/>
      <c r="K10" s="24"/>
      <c r="L10" s="25"/>
      <c r="M10" s="25"/>
      <c r="N10" s="26"/>
      <c r="O10" s="25" t="s">
        <v>188</v>
      </c>
      <c r="P10" s="25">
        <v>1280</v>
      </c>
      <c r="Q10" s="25">
        <v>70</v>
      </c>
      <c r="R10" s="117" t="s">
        <v>22</v>
      </c>
      <c r="S10" s="117"/>
      <c r="T10" s="117"/>
      <c r="U10" s="117">
        <v>30</v>
      </c>
      <c r="V10" s="185">
        <v>25000</v>
      </c>
      <c r="W10" s="184">
        <v>79</v>
      </c>
      <c r="X10" s="176">
        <f t="shared" si="0"/>
        <v>175</v>
      </c>
      <c r="Y10" s="176">
        <f t="shared" si="1"/>
        <v>13825</v>
      </c>
      <c r="Z10" s="177">
        <f t="shared" si="2"/>
        <v>9677.5</v>
      </c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</row>
    <row r="11" spans="1:60" s="28" customFormat="1" ht="16.149999999999999" customHeight="1" x14ac:dyDescent="0.25">
      <c r="A11" s="18"/>
      <c r="B11" s="19"/>
      <c r="C11" s="19"/>
      <c r="D11" s="19"/>
      <c r="E11" s="20" t="s">
        <v>678</v>
      </c>
      <c r="F11" s="21" t="s">
        <v>679</v>
      </c>
      <c r="G11" s="22"/>
      <c r="H11" s="23"/>
      <c r="I11" s="19" t="s">
        <v>188</v>
      </c>
      <c r="J11" s="22"/>
      <c r="K11" s="24"/>
      <c r="L11" s="25"/>
      <c r="M11" s="25"/>
      <c r="N11" s="26"/>
      <c r="O11" s="25" t="s">
        <v>188</v>
      </c>
      <c r="P11" s="25">
        <v>1280</v>
      </c>
      <c r="Q11" s="25">
        <v>70</v>
      </c>
      <c r="R11" s="117" t="s">
        <v>25</v>
      </c>
      <c r="S11" s="117"/>
      <c r="T11" s="117"/>
      <c r="U11" s="117">
        <v>30</v>
      </c>
      <c r="V11" s="185">
        <v>30000</v>
      </c>
      <c r="W11" s="184">
        <v>60</v>
      </c>
      <c r="X11" s="176">
        <f t="shared" si="0"/>
        <v>210</v>
      </c>
      <c r="Y11" s="176">
        <f t="shared" si="1"/>
        <v>12600</v>
      </c>
      <c r="Z11" s="177">
        <f t="shared" si="2"/>
        <v>8820</v>
      </c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60" s="28" customFormat="1" ht="16.149999999999999" customHeight="1" x14ac:dyDescent="0.25">
      <c r="A12" s="18"/>
      <c r="B12" s="19"/>
      <c r="C12" s="19"/>
      <c r="D12" s="19"/>
      <c r="E12" s="20" t="s">
        <v>678</v>
      </c>
      <c r="F12" s="21" t="s">
        <v>679</v>
      </c>
      <c r="G12" s="22"/>
      <c r="H12" s="23"/>
      <c r="I12" s="19" t="s">
        <v>188</v>
      </c>
      <c r="J12" s="22"/>
      <c r="K12" s="24"/>
      <c r="L12" s="25"/>
      <c r="M12" s="25"/>
      <c r="N12" s="26"/>
      <c r="O12" s="25" t="s">
        <v>188</v>
      </c>
      <c r="P12" s="25">
        <v>1280</v>
      </c>
      <c r="Q12" s="25">
        <v>70</v>
      </c>
      <c r="R12" s="117" t="s">
        <v>26</v>
      </c>
      <c r="S12" s="117"/>
      <c r="T12" s="117"/>
      <c r="U12" s="117">
        <v>30</v>
      </c>
      <c r="V12" s="186">
        <v>23500</v>
      </c>
      <c r="W12" s="184">
        <v>19</v>
      </c>
      <c r="X12" s="176">
        <f t="shared" si="0"/>
        <v>164.5</v>
      </c>
      <c r="Y12" s="176">
        <f t="shared" si="1"/>
        <v>3125.5</v>
      </c>
      <c r="Z12" s="177">
        <f t="shared" si="2"/>
        <v>2187.85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3" spans="1:60" s="28" customFormat="1" ht="16.149999999999999" customHeight="1" x14ac:dyDescent="0.25">
      <c r="A13" s="18"/>
      <c r="B13" s="19"/>
      <c r="C13" s="19"/>
      <c r="D13" s="19"/>
      <c r="E13" s="20" t="s">
        <v>678</v>
      </c>
      <c r="F13" s="21" t="s">
        <v>679</v>
      </c>
      <c r="G13" s="22"/>
      <c r="H13" s="23"/>
      <c r="I13" s="19" t="s">
        <v>188</v>
      </c>
      <c r="J13" s="22"/>
      <c r="K13" s="24"/>
      <c r="L13" s="25"/>
      <c r="M13" s="25"/>
      <c r="N13" s="26"/>
      <c r="O13" s="25" t="s">
        <v>188</v>
      </c>
      <c r="P13" s="25">
        <v>1240</v>
      </c>
      <c r="Q13" s="25">
        <v>587</v>
      </c>
      <c r="R13" s="160" t="s">
        <v>1460</v>
      </c>
      <c r="S13" s="117"/>
      <c r="T13" s="117"/>
      <c r="U13" s="117">
        <v>100</v>
      </c>
      <c r="V13" s="185">
        <v>3840</v>
      </c>
      <c r="W13" s="184">
        <v>11</v>
      </c>
      <c r="X13" s="176">
        <f t="shared" si="0"/>
        <v>225.40799999999999</v>
      </c>
      <c r="Y13" s="176">
        <f t="shared" si="1"/>
        <v>2479.4879999999998</v>
      </c>
      <c r="Z13" s="177">
        <f t="shared" si="2"/>
        <v>1735.6415999999997</v>
      </c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1:60" s="28" customFormat="1" ht="16.149999999999999" customHeight="1" x14ac:dyDescent="0.25">
      <c r="A14" s="18"/>
      <c r="B14" s="19"/>
      <c r="C14" s="19"/>
      <c r="D14" s="19"/>
      <c r="E14" s="20" t="s">
        <v>678</v>
      </c>
      <c r="F14" s="21" t="s">
        <v>679</v>
      </c>
      <c r="G14" s="22"/>
      <c r="H14" s="23"/>
      <c r="I14" s="19" t="s">
        <v>188</v>
      </c>
      <c r="J14" s="22"/>
      <c r="K14" s="24"/>
      <c r="L14" s="25"/>
      <c r="M14" s="25"/>
      <c r="N14" s="26"/>
      <c r="O14" s="25" t="s">
        <v>188</v>
      </c>
      <c r="P14" s="25">
        <v>1240</v>
      </c>
      <c r="Q14" s="25">
        <v>20</v>
      </c>
      <c r="R14" s="117" t="s">
        <v>682</v>
      </c>
      <c r="S14" s="117"/>
      <c r="T14" s="117"/>
      <c r="U14" s="117">
        <v>100</v>
      </c>
      <c r="V14" s="185">
        <v>15485</v>
      </c>
      <c r="W14" s="184">
        <v>25</v>
      </c>
      <c r="X14" s="176">
        <f t="shared" si="0"/>
        <v>30.97</v>
      </c>
      <c r="Y14" s="176">
        <f t="shared" si="1"/>
        <v>774.25</v>
      </c>
      <c r="Z14" s="177">
        <f t="shared" si="2"/>
        <v>541.97500000000002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</row>
    <row r="15" spans="1:60" s="28" customFormat="1" ht="16.149999999999999" customHeight="1" x14ac:dyDescent="0.25">
      <c r="A15" s="18"/>
      <c r="B15" s="19"/>
      <c r="C15" s="19"/>
      <c r="D15" s="19"/>
      <c r="E15" s="20" t="s">
        <v>678</v>
      </c>
      <c r="F15" s="21" t="s">
        <v>679</v>
      </c>
      <c r="G15" s="22"/>
      <c r="H15" s="23"/>
      <c r="I15" s="19" t="s">
        <v>188</v>
      </c>
      <c r="J15" s="22"/>
      <c r="K15" s="24"/>
      <c r="L15" s="25"/>
      <c r="M15" s="25"/>
      <c r="N15" s="26"/>
      <c r="O15" s="25" t="s">
        <v>188</v>
      </c>
      <c r="P15" s="25">
        <v>1240</v>
      </c>
      <c r="Q15" s="25">
        <v>210</v>
      </c>
      <c r="R15" s="117" t="s">
        <v>683</v>
      </c>
      <c r="S15" s="117"/>
      <c r="T15" s="117"/>
      <c r="U15" s="117">
        <v>100</v>
      </c>
      <c r="V15" s="185"/>
      <c r="W15" s="184">
        <v>31</v>
      </c>
      <c r="X15" s="176"/>
      <c r="Y15" s="176">
        <f>SUM(Q15*W15)</f>
        <v>6510</v>
      </c>
      <c r="Z15" s="176">
        <f>SUM(Q15*W15)</f>
        <v>6510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59" customFormat="1" ht="16.149999999999999" customHeight="1" x14ac:dyDescent="0.25">
      <c r="A16" s="252">
        <v>3</v>
      </c>
      <c r="B16" s="253" t="s">
        <v>684</v>
      </c>
      <c r="C16" s="253" t="s">
        <v>58</v>
      </c>
      <c r="D16" s="253" t="s">
        <v>164</v>
      </c>
      <c r="E16" s="254" t="s">
        <v>685</v>
      </c>
      <c r="F16" s="255" t="s">
        <v>686</v>
      </c>
      <c r="G16" s="204" t="s">
        <v>687</v>
      </c>
      <c r="H16" s="243" t="s">
        <v>688</v>
      </c>
      <c r="I16" s="253" t="s">
        <v>188</v>
      </c>
      <c r="J16" s="204">
        <v>210501711066760</v>
      </c>
      <c r="K16" s="229" t="s">
        <v>291</v>
      </c>
      <c r="L16" s="202"/>
      <c r="M16" s="202" t="s">
        <v>689</v>
      </c>
      <c r="N16" s="203" t="s">
        <v>690</v>
      </c>
      <c r="O16" s="202" t="s">
        <v>188</v>
      </c>
      <c r="P16" s="202" t="s">
        <v>691</v>
      </c>
      <c r="Q16" s="202">
        <v>250</v>
      </c>
      <c r="R16" s="256" t="s">
        <v>341</v>
      </c>
      <c r="S16" s="256"/>
      <c r="T16" s="256"/>
      <c r="U16" s="256">
        <v>100</v>
      </c>
      <c r="V16" s="260">
        <v>1000</v>
      </c>
      <c r="W16" s="258">
        <v>198</v>
      </c>
      <c r="X16" s="206">
        <f>SUM((V16*Q16)/10000)</f>
        <v>25</v>
      </c>
      <c r="Y16" s="206">
        <f>SUM(X16*W16)</f>
        <v>4950</v>
      </c>
      <c r="Z16" s="207">
        <f>SUM(Y16*70)/100</f>
        <v>3465</v>
      </c>
    </row>
    <row r="17" spans="1:26" s="259" customFormat="1" ht="16.149999999999999" customHeight="1" x14ac:dyDescent="0.25">
      <c r="A17" s="252"/>
      <c r="B17" s="253"/>
      <c r="C17" s="253"/>
      <c r="D17" s="253"/>
      <c r="E17" s="254" t="s">
        <v>685</v>
      </c>
      <c r="F17" s="255" t="s">
        <v>686</v>
      </c>
      <c r="G17" s="204"/>
      <c r="H17" s="243"/>
      <c r="I17" s="253" t="s">
        <v>188</v>
      </c>
      <c r="J17" s="204"/>
      <c r="K17" s="229"/>
      <c r="L17" s="202"/>
      <c r="M17" s="202"/>
      <c r="N17" s="203"/>
      <c r="O17" s="202" t="s">
        <v>188</v>
      </c>
      <c r="P17" s="202">
        <v>2863</v>
      </c>
      <c r="Q17" s="202">
        <v>2000</v>
      </c>
      <c r="R17" s="261" t="s">
        <v>1460</v>
      </c>
      <c r="S17" s="256"/>
      <c r="T17" s="256"/>
      <c r="U17" s="256">
        <v>100</v>
      </c>
      <c r="V17" s="260">
        <v>3840</v>
      </c>
      <c r="W17" s="258">
        <v>11</v>
      </c>
      <c r="X17" s="206">
        <f t="shared" si="0"/>
        <v>768</v>
      </c>
      <c r="Y17" s="206">
        <f t="shared" si="1"/>
        <v>8448</v>
      </c>
      <c r="Z17" s="207">
        <f t="shared" si="2"/>
        <v>5913.6</v>
      </c>
    </row>
    <row r="18" spans="1:26" s="259" customFormat="1" ht="16.149999999999999" customHeight="1" x14ac:dyDescent="0.25">
      <c r="A18" s="252"/>
      <c r="B18" s="253"/>
      <c r="C18" s="253"/>
      <c r="D18" s="253"/>
      <c r="E18" s="254" t="s">
        <v>685</v>
      </c>
      <c r="F18" s="255" t="s">
        <v>686</v>
      </c>
      <c r="G18" s="204"/>
      <c r="H18" s="243"/>
      <c r="I18" s="253" t="s">
        <v>188</v>
      </c>
      <c r="J18" s="204"/>
      <c r="K18" s="229"/>
      <c r="L18" s="202"/>
      <c r="M18" s="202"/>
      <c r="N18" s="203"/>
      <c r="O18" s="202" t="s">
        <v>188</v>
      </c>
      <c r="P18" s="202" t="s">
        <v>692</v>
      </c>
      <c r="Q18" s="202">
        <v>140</v>
      </c>
      <c r="R18" s="256" t="s">
        <v>25</v>
      </c>
      <c r="S18" s="256"/>
      <c r="T18" s="256"/>
      <c r="U18" s="256">
        <v>60</v>
      </c>
      <c r="V18" s="260">
        <v>30000</v>
      </c>
      <c r="W18" s="258">
        <v>60</v>
      </c>
      <c r="X18" s="206">
        <f t="shared" si="0"/>
        <v>420</v>
      </c>
      <c r="Y18" s="206">
        <f t="shared" si="1"/>
        <v>25200</v>
      </c>
      <c r="Z18" s="207">
        <f t="shared" si="2"/>
        <v>17640</v>
      </c>
    </row>
    <row r="19" spans="1:26" s="259" customFormat="1" ht="16.149999999999999" customHeight="1" x14ac:dyDescent="0.25">
      <c r="A19" s="252"/>
      <c r="B19" s="253"/>
      <c r="C19" s="253"/>
      <c r="D19" s="253"/>
      <c r="E19" s="254" t="s">
        <v>685</v>
      </c>
      <c r="F19" s="255" t="s">
        <v>686</v>
      </c>
      <c r="G19" s="204"/>
      <c r="H19" s="243"/>
      <c r="I19" s="253" t="s">
        <v>188</v>
      </c>
      <c r="J19" s="204"/>
      <c r="K19" s="229"/>
      <c r="L19" s="202"/>
      <c r="M19" s="202"/>
      <c r="N19" s="203"/>
      <c r="O19" s="202" t="s">
        <v>188</v>
      </c>
      <c r="P19" s="202" t="s">
        <v>692</v>
      </c>
      <c r="Q19" s="202">
        <v>70</v>
      </c>
      <c r="R19" s="256" t="s">
        <v>22</v>
      </c>
      <c r="S19" s="256"/>
      <c r="T19" s="256"/>
      <c r="U19" s="256">
        <v>60</v>
      </c>
      <c r="V19" s="260">
        <v>25000</v>
      </c>
      <c r="W19" s="258">
        <v>79</v>
      </c>
      <c r="X19" s="206">
        <f t="shared" si="0"/>
        <v>175</v>
      </c>
      <c r="Y19" s="206">
        <f t="shared" si="1"/>
        <v>13825</v>
      </c>
      <c r="Z19" s="207">
        <f t="shared" si="2"/>
        <v>9677.5</v>
      </c>
    </row>
    <row r="20" spans="1:26" s="259" customFormat="1" ht="16.149999999999999" customHeight="1" x14ac:dyDescent="0.25">
      <c r="A20" s="252"/>
      <c r="B20" s="253"/>
      <c r="C20" s="253"/>
      <c r="D20" s="253"/>
      <c r="E20" s="254" t="s">
        <v>685</v>
      </c>
      <c r="F20" s="255" t="s">
        <v>686</v>
      </c>
      <c r="G20" s="204"/>
      <c r="H20" s="243"/>
      <c r="I20" s="253" t="s">
        <v>188</v>
      </c>
      <c r="J20" s="204"/>
      <c r="K20" s="229"/>
      <c r="L20" s="202"/>
      <c r="M20" s="202"/>
      <c r="N20" s="203"/>
      <c r="O20" s="202" t="s">
        <v>188</v>
      </c>
      <c r="P20" s="202" t="s">
        <v>692</v>
      </c>
      <c r="Q20" s="202">
        <v>50</v>
      </c>
      <c r="R20" s="256" t="s">
        <v>26</v>
      </c>
      <c r="S20" s="256"/>
      <c r="T20" s="256"/>
      <c r="U20" s="256">
        <v>100</v>
      </c>
      <c r="V20" s="262">
        <v>23500</v>
      </c>
      <c r="W20" s="258">
        <v>19</v>
      </c>
      <c r="X20" s="206">
        <f t="shared" si="0"/>
        <v>117.5</v>
      </c>
      <c r="Y20" s="206">
        <f t="shared" si="1"/>
        <v>2232.5</v>
      </c>
      <c r="Z20" s="207">
        <f t="shared" si="2"/>
        <v>1562.75</v>
      </c>
    </row>
    <row r="21" spans="1:26" s="259" customFormat="1" ht="16.149999999999999" customHeight="1" x14ac:dyDescent="0.25">
      <c r="A21" s="252"/>
      <c r="B21" s="253"/>
      <c r="C21" s="253"/>
      <c r="D21" s="253"/>
      <c r="E21" s="254" t="s">
        <v>685</v>
      </c>
      <c r="F21" s="255" t="s">
        <v>686</v>
      </c>
      <c r="G21" s="204"/>
      <c r="H21" s="243"/>
      <c r="I21" s="253" t="s">
        <v>188</v>
      </c>
      <c r="J21" s="204"/>
      <c r="K21" s="229"/>
      <c r="L21" s="202"/>
      <c r="M21" s="202"/>
      <c r="N21" s="203"/>
      <c r="O21" s="202" t="s">
        <v>188</v>
      </c>
      <c r="P21" s="202" t="s">
        <v>693</v>
      </c>
      <c r="Q21" s="202">
        <v>1500</v>
      </c>
      <c r="R21" s="256" t="s">
        <v>85</v>
      </c>
      <c r="S21" s="256"/>
      <c r="T21" s="256"/>
      <c r="U21" s="256">
        <v>100</v>
      </c>
      <c r="V21" s="260">
        <v>5000</v>
      </c>
      <c r="W21" s="258">
        <v>11</v>
      </c>
      <c r="X21" s="206">
        <f t="shared" si="0"/>
        <v>750</v>
      </c>
      <c r="Y21" s="206">
        <f t="shared" si="1"/>
        <v>8250</v>
      </c>
      <c r="Z21" s="207">
        <f t="shared" si="2"/>
        <v>5775</v>
      </c>
    </row>
    <row r="22" spans="1:26" s="259" customFormat="1" ht="16.149999999999999" customHeight="1" x14ac:dyDescent="0.25">
      <c r="A22" s="252"/>
      <c r="B22" s="253"/>
      <c r="C22" s="253"/>
      <c r="D22" s="253"/>
      <c r="E22" s="254" t="s">
        <v>685</v>
      </c>
      <c r="F22" s="255" t="s">
        <v>686</v>
      </c>
      <c r="G22" s="204"/>
      <c r="H22" s="243"/>
      <c r="I22" s="253" t="s">
        <v>188</v>
      </c>
      <c r="J22" s="204"/>
      <c r="K22" s="229"/>
      <c r="L22" s="202"/>
      <c r="M22" s="202"/>
      <c r="N22" s="203"/>
      <c r="O22" s="202" t="s">
        <v>188</v>
      </c>
      <c r="P22" s="202">
        <v>914</v>
      </c>
      <c r="Q22" s="202">
        <v>1500</v>
      </c>
      <c r="R22" s="261" t="s">
        <v>1459</v>
      </c>
      <c r="S22" s="256"/>
      <c r="T22" s="256"/>
      <c r="U22" s="256">
        <v>100</v>
      </c>
      <c r="V22" s="260">
        <v>2</v>
      </c>
      <c r="W22" s="258">
        <v>21</v>
      </c>
      <c r="X22" s="206">
        <f t="shared" ref="X22:X27" si="3">SUM((V22*Q22))</f>
        <v>3000</v>
      </c>
      <c r="Y22" s="206">
        <f t="shared" si="1"/>
        <v>63000</v>
      </c>
      <c r="Z22" s="207">
        <f t="shared" si="2"/>
        <v>44100</v>
      </c>
    </row>
    <row r="23" spans="1:26" s="259" customFormat="1" ht="16.149999999999999" customHeight="1" x14ac:dyDescent="0.25">
      <c r="A23" s="252"/>
      <c r="B23" s="253"/>
      <c r="C23" s="253"/>
      <c r="D23" s="253"/>
      <c r="E23" s="254" t="s">
        <v>685</v>
      </c>
      <c r="F23" s="255" t="s">
        <v>686</v>
      </c>
      <c r="G23" s="204"/>
      <c r="H23" s="243"/>
      <c r="I23" s="253" t="s">
        <v>188</v>
      </c>
      <c r="J23" s="204"/>
      <c r="K23" s="229"/>
      <c r="L23" s="202"/>
      <c r="M23" s="202"/>
      <c r="N23" s="203"/>
      <c r="O23" s="202" t="s">
        <v>188</v>
      </c>
      <c r="P23" s="202" t="s">
        <v>694</v>
      </c>
      <c r="Q23" s="202">
        <v>30</v>
      </c>
      <c r="R23" s="256" t="s">
        <v>1450</v>
      </c>
      <c r="S23" s="256"/>
      <c r="T23" s="256"/>
      <c r="U23" s="256">
        <v>100</v>
      </c>
      <c r="V23" s="260">
        <v>4</v>
      </c>
      <c r="W23" s="258">
        <v>435</v>
      </c>
      <c r="X23" s="206">
        <f t="shared" si="3"/>
        <v>120</v>
      </c>
      <c r="Y23" s="206">
        <f t="shared" si="1"/>
        <v>52200</v>
      </c>
      <c r="Z23" s="207">
        <f t="shared" si="2"/>
        <v>36540</v>
      </c>
    </row>
    <row r="24" spans="1:26" s="259" customFormat="1" ht="16.149999999999999" customHeight="1" x14ac:dyDescent="0.25">
      <c r="A24" s="252"/>
      <c r="B24" s="253"/>
      <c r="C24" s="253"/>
      <c r="D24" s="253"/>
      <c r="E24" s="254" t="s">
        <v>685</v>
      </c>
      <c r="F24" s="255" t="s">
        <v>686</v>
      </c>
      <c r="G24" s="204"/>
      <c r="H24" s="243"/>
      <c r="I24" s="253" t="s">
        <v>188</v>
      </c>
      <c r="J24" s="204"/>
      <c r="K24" s="229"/>
      <c r="L24" s="202"/>
      <c r="M24" s="202"/>
      <c r="N24" s="203"/>
      <c r="O24" s="202" t="s">
        <v>188</v>
      </c>
      <c r="P24" s="202" t="s">
        <v>691</v>
      </c>
      <c r="Q24" s="202">
        <v>6</v>
      </c>
      <c r="R24" s="256" t="s">
        <v>435</v>
      </c>
      <c r="S24" s="256"/>
      <c r="T24" s="256"/>
      <c r="U24" s="256">
        <v>100</v>
      </c>
      <c r="V24" s="260">
        <v>11</v>
      </c>
      <c r="W24" s="258">
        <v>642</v>
      </c>
      <c r="X24" s="206">
        <f t="shared" si="3"/>
        <v>66</v>
      </c>
      <c r="Y24" s="206">
        <f t="shared" si="1"/>
        <v>42372</v>
      </c>
      <c r="Z24" s="207">
        <f t="shared" si="2"/>
        <v>29660.400000000001</v>
      </c>
    </row>
    <row r="25" spans="1:26" s="259" customFormat="1" ht="16.149999999999999" customHeight="1" x14ac:dyDescent="0.25">
      <c r="A25" s="252"/>
      <c r="B25" s="253"/>
      <c r="C25" s="253"/>
      <c r="D25" s="253"/>
      <c r="E25" s="254" t="s">
        <v>685</v>
      </c>
      <c r="F25" s="255" t="s">
        <v>686</v>
      </c>
      <c r="G25" s="204"/>
      <c r="H25" s="243"/>
      <c r="I25" s="253" t="s">
        <v>188</v>
      </c>
      <c r="J25" s="204"/>
      <c r="K25" s="229"/>
      <c r="L25" s="202"/>
      <c r="M25" s="202"/>
      <c r="N25" s="203"/>
      <c r="O25" s="202" t="s">
        <v>188</v>
      </c>
      <c r="P25" s="202" t="s">
        <v>695</v>
      </c>
      <c r="Q25" s="202">
        <v>3</v>
      </c>
      <c r="R25" s="256" t="s">
        <v>436</v>
      </c>
      <c r="S25" s="256"/>
      <c r="T25" s="256"/>
      <c r="U25" s="256">
        <v>100</v>
      </c>
      <c r="V25" s="260">
        <v>10</v>
      </c>
      <c r="W25" s="258">
        <v>45</v>
      </c>
      <c r="X25" s="206">
        <f t="shared" si="3"/>
        <v>30</v>
      </c>
      <c r="Y25" s="206">
        <f t="shared" si="1"/>
        <v>1350</v>
      </c>
      <c r="Z25" s="207">
        <f t="shared" si="2"/>
        <v>945</v>
      </c>
    </row>
    <row r="26" spans="1:26" s="259" customFormat="1" ht="16.149999999999999" customHeight="1" x14ac:dyDescent="0.25">
      <c r="A26" s="252"/>
      <c r="B26" s="253"/>
      <c r="C26" s="253"/>
      <c r="D26" s="253"/>
      <c r="E26" s="254" t="s">
        <v>685</v>
      </c>
      <c r="F26" s="255" t="s">
        <v>686</v>
      </c>
      <c r="G26" s="204"/>
      <c r="H26" s="243"/>
      <c r="I26" s="253" t="s">
        <v>188</v>
      </c>
      <c r="J26" s="204"/>
      <c r="K26" s="229"/>
      <c r="L26" s="202"/>
      <c r="M26" s="202"/>
      <c r="N26" s="203"/>
      <c r="O26" s="202" t="s">
        <v>188</v>
      </c>
      <c r="P26" s="202">
        <v>2879</v>
      </c>
      <c r="Q26" s="202">
        <v>2</v>
      </c>
      <c r="R26" s="256" t="s">
        <v>334</v>
      </c>
      <c r="S26" s="256"/>
      <c r="T26" s="256"/>
      <c r="U26" s="256">
        <v>100</v>
      </c>
      <c r="V26" s="260">
        <v>14</v>
      </c>
      <c r="W26" s="258">
        <v>533</v>
      </c>
      <c r="X26" s="206">
        <f t="shared" si="3"/>
        <v>28</v>
      </c>
      <c r="Y26" s="206">
        <f t="shared" si="1"/>
        <v>14924</v>
      </c>
      <c r="Z26" s="207">
        <f t="shared" si="2"/>
        <v>10446.799999999999</v>
      </c>
    </row>
    <row r="27" spans="1:26" s="259" customFormat="1" ht="16.149999999999999" customHeight="1" x14ac:dyDescent="0.25">
      <c r="A27" s="252"/>
      <c r="B27" s="253"/>
      <c r="C27" s="253"/>
      <c r="D27" s="253"/>
      <c r="E27" s="254" t="s">
        <v>685</v>
      </c>
      <c r="F27" s="255" t="s">
        <v>686</v>
      </c>
      <c r="G27" s="204"/>
      <c r="H27" s="243"/>
      <c r="I27" s="253" t="s">
        <v>188</v>
      </c>
      <c r="J27" s="204"/>
      <c r="K27" s="229"/>
      <c r="L27" s="202"/>
      <c r="M27" s="202"/>
      <c r="N27" s="203"/>
      <c r="O27" s="202" t="s">
        <v>188</v>
      </c>
      <c r="P27" s="202" t="s">
        <v>695</v>
      </c>
      <c r="Q27" s="202">
        <v>1</v>
      </c>
      <c r="R27" s="256" t="s">
        <v>1451</v>
      </c>
      <c r="S27" s="256"/>
      <c r="T27" s="256"/>
      <c r="U27" s="256">
        <v>100</v>
      </c>
      <c r="V27" s="260">
        <v>60</v>
      </c>
      <c r="W27" s="258">
        <v>83</v>
      </c>
      <c r="X27" s="206">
        <f t="shared" si="3"/>
        <v>60</v>
      </c>
      <c r="Y27" s="206">
        <f t="shared" si="1"/>
        <v>4980</v>
      </c>
      <c r="Z27" s="207">
        <f t="shared" si="2"/>
        <v>3486</v>
      </c>
    </row>
    <row r="28" spans="1:26" s="259" customFormat="1" ht="16.149999999999999" customHeight="1" x14ac:dyDescent="0.25">
      <c r="A28" s="252"/>
      <c r="B28" s="253"/>
      <c r="C28" s="253"/>
      <c r="D28" s="253"/>
      <c r="E28" s="254" t="s">
        <v>685</v>
      </c>
      <c r="F28" s="255" t="s">
        <v>686</v>
      </c>
      <c r="G28" s="204"/>
      <c r="H28" s="243"/>
      <c r="I28" s="253" t="s">
        <v>188</v>
      </c>
      <c r="J28" s="204"/>
      <c r="K28" s="229"/>
      <c r="L28" s="202"/>
      <c r="M28" s="202"/>
      <c r="N28" s="203"/>
      <c r="O28" s="202" t="s">
        <v>188</v>
      </c>
      <c r="P28" s="202" t="s">
        <v>691</v>
      </c>
      <c r="Q28" s="202">
        <v>10</v>
      </c>
      <c r="R28" s="256" t="s">
        <v>639</v>
      </c>
      <c r="S28" s="256"/>
      <c r="T28" s="256"/>
      <c r="U28" s="256">
        <v>100</v>
      </c>
      <c r="V28" s="260">
        <v>17500</v>
      </c>
      <c r="W28" s="258">
        <v>46</v>
      </c>
      <c r="X28" s="206">
        <f t="shared" si="0"/>
        <v>17.5</v>
      </c>
      <c r="Y28" s="206">
        <f t="shared" si="1"/>
        <v>805</v>
      </c>
      <c r="Z28" s="207">
        <f t="shared" si="2"/>
        <v>563.5</v>
      </c>
    </row>
    <row r="29" spans="1:26" s="259" customFormat="1" ht="16.149999999999999" customHeight="1" x14ac:dyDescent="0.25">
      <c r="A29" s="252"/>
      <c r="B29" s="253"/>
      <c r="C29" s="253"/>
      <c r="D29" s="253"/>
      <c r="E29" s="254" t="s">
        <v>685</v>
      </c>
      <c r="F29" s="255" t="s">
        <v>686</v>
      </c>
      <c r="G29" s="204"/>
      <c r="H29" s="243"/>
      <c r="I29" s="253" t="s">
        <v>188</v>
      </c>
      <c r="J29" s="204"/>
      <c r="K29" s="229"/>
      <c r="L29" s="202"/>
      <c r="M29" s="202"/>
      <c r="N29" s="203"/>
      <c r="O29" s="202" t="s">
        <v>188</v>
      </c>
      <c r="P29" s="202" t="s">
        <v>691</v>
      </c>
      <c r="Q29" s="202">
        <v>10</v>
      </c>
      <c r="R29" s="256" t="s">
        <v>696</v>
      </c>
      <c r="S29" s="256"/>
      <c r="T29" s="256"/>
      <c r="U29" s="256">
        <v>100</v>
      </c>
      <c r="V29" s="260">
        <v>45000</v>
      </c>
      <c r="W29" s="258">
        <v>30</v>
      </c>
      <c r="X29" s="206">
        <f t="shared" si="0"/>
        <v>45</v>
      </c>
      <c r="Y29" s="206">
        <f t="shared" si="1"/>
        <v>1350</v>
      </c>
      <c r="Z29" s="207">
        <f t="shared" si="2"/>
        <v>945</v>
      </c>
    </row>
    <row r="30" spans="1:26" s="259" customFormat="1" ht="16.149999999999999" customHeight="1" x14ac:dyDescent="0.25">
      <c r="A30" s="252"/>
      <c r="B30" s="253"/>
      <c r="C30" s="253"/>
      <c r="D30" s="253"/>
      <c r="E30" s="254" t="s">
        <v>685</v>
      </c>
      <c r="F30" s="255" t="s">
        <v>686</v>
      </c>
      <c r="G30" s="204"/>
      <c r="H30" s="243"/>
      <c r="I30" s="253" t="s">
        <v>188</v>
      </c>
      <c r="J30" s="204"/>
      <c r="K30" s="229"/>
      <c r="L30" s="202"/>
      <c r="M30" s="202"/>
      <c r="N30" s="203"/>
      <c r="O30" s="202" t="s">
        <v>188</v>
      </c>
      <c r="P30" s="202" t="s">
        <v>691</v>
      </c>
      <c r="Q30" s="202">
        <v>1</v>
      </c>
      <c r="R30" s="256" t="s">
        <v>1446</v>
      </c>
      <c r="S30" s="256"/>
      <c r="T30" s="256"/>
      <c r="U30" s="256">
        <v>100</v>
      </c>
      <c r="V30" s="260">
        <v>93</v>
      </c>
      <c r="W30" s="258">
        <v>25</v>
      </c>
      <c r="X30" s="206">
        <f>SUM((V30*Q30))</f>
        <v>93</v>
      </c>
      <c r="Y30" s="206">
        <f t="shared" si="1"/>
        <v>2325</v>
      </c>
      <c r="Z30" s="207">
        <f t="shared" si="2"/>
        <v>1627.5</v>
      </c>
    </row>
    <row r="31" spans="1:26" s="259" customFormat="1" ht="16.149999999999999" customHeight="1" x14ac:dyDescent="0.25">
      <c r="A31" s="252"/>
      <c r="B31" s="253"/>
      <c r="C31" s="253"/>
      <c r="D31" s="253"/>
      <c r="E31" s="254" t="s">
        <v>685</v>
      </c>
      <c r="F31" s="255" t="s">
        <v>686</v>
      </c>
      <c r="G31" s="204"/>
      <c r="H31" s="243"/>
      <c r="I31" s="253" t="s">
        <v>188</v>
      </c>
      <c r="J31" s="204"/>
      <c r="K31" s="229"/>
      <c r="L31" s="202"/>
      <c r="M31" s="202"/>
      <c r="N31" s="203"/>
      <c r="O31" s="202" t="s">
        <v>188</v>
      </c>
      <c r="P31" s="202" t="s">
        <v>691</v>
      </c>
      <c r="Q31" s="202">
        <v>50</v>
      </c>
      <c r="R31" s="256" t="s">
        <v>48</v>
      </c>
      <c r="S31" s="256"/>
      <c r="T31" s="256"/>
      <c r="U31" s="256">
        <v>100</v>
      </c>
      <c r="V31" s="260"/>
      <c r="W31" s="258">
        <v>11</v>
      </c>
      <c r="X31" s="206"/>
      <c r="Y31" s="206">
        <f>SUM(Q31*W31)</f>
        <v>550</v>
      </c>
      <c r="Z31" s="206">
        <f>SUM(Q31*W31)</f>
        <v>550</v>
      </c>
    </row>
    <row r="32" spans="1:26" s="259" customFormat="1" ht="16.149999999999999" customHeight="1" x14ac:dyDescent="0.25">
      <c r="A32" s="252"/>
      <c r="B32" s="253"/>
      <c r="C32" s="253"/>
      <c r="D32" s="253"/>
      <c r="E32" s="254" t="s">
        <v>685</v>
      </c>
      <c r="F32" s="255" t="s">
        <v>686</v>
      </c>
      <c r="G32" s="204"/>
      <c r="H32" s="243"/>
      <c r="I32" s="253" t="s">
        <v>188</v>
      </c>
      <c r="J32" s="204"/>
      <c r="K32" s="229"/>
      <c r="L32" s="202"/>
      <c r="M32" s="202"/>
      <c r="N32" s="203"/>
      <c r="O32" s="202" t="s">
        <v>188</v>
      </c>
      <c r="P32" s="202" t="s">
        <v>691</v>
      </c>
      <c r="Q32" s="202">
        <v>210</v>
      </c>
      <c r="R32" s="256" t="s">
        <v>683</v>
      </c>
      <c r="S32" s="256"/>
      <c r="T32" s="256"/>
      <c r="U32" s="256">
        <v>100</v>
      </c>
      <c r="V32" s="260"/>
      <c r="W32" s="258">
        <v>31</v>
      </c>
      <c r="X32" s="206"/>
      <c r="Y32" s="206">
        <f>SUM(Q32*W32)</f>
        <v>6510</v>
      </c>
      <c r="Z32" s="206">
        <f>SUM(Q32*W32)</f>
        <v>6510</v>
      </c>
    </row>
    <row r="33" spans="1:60" s="28" customFormat="1" ht="15" customHeight="1" x14ac:dyDescent="0.25">
      <c r="A33" s="18">
        <v>4</v>
      </c>
      <c r="B33" s="19" t="s">
        <v>697</v>
      </c>
      <c r="C33" s="19" t="s">
        <v>67</v>
      </c>
      <c r="D33" s="19" t="s">
        <v>164</v>
      </c>
      <c r="E33" s="20" t="s">
        <v>698</v>
      </c>
      <c r="F33" s="21" t="s">
        <v>699</v>
      </c>
      <c r="G33" s="22">
        <v>2210987450195</v>
      </c>
      <c r="H33" s="23" t="s">
        <v>700</v>
      </c>
      <c r="I33" s="19" t="s">
        <v>701</v>
      </c>
      <c r="J33" s="22">
        <v>200001800877645</v>
      </c>
      <c r="K33" s="24" t="s">
        <v>702</v>
      </c>
      <c r="L33" s="25"/>
      <c r="M33" s="25" t="s">
        <v>703</v>
      </c>
      <c r="N33" s="26" t="s">
        <v>67</v>
      </c>
      <c r="O33" s="25" t="s">
        <v>188</v>
      </c>
      <c r="P33" s="25" t="s">
        <v>704</v>
      </c>
      <c r="Q33" s="25">
        <v>125</v>
      </c>
      <c r="R33" s="117" t="s">
        <v>361</v>
      </c>
      <c r="S33" s="117"/>
      <c r="T33" s="117"/>
      <c r="U33" s="117">
        <v>100</v>
      </c>
      <c r="V33" s="185">
        <v>18000</v>
      </c>
      <c r="W33" s="184">
        <v>53</v>
      </c>
      <c r="X33" s="176">
        <f t="shared" si="0"/>
        <v>225</v>
      </c>
      <c r="Y33" s="176">
        <f t="shared" si="1"/>
        <v>11925</v>
      </c>
      <c r="Z33" s="177">
        <f t="shared" si="2"/>
        <v>8347.5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</row>
    <row r="34" spans="1:60" s="28" customFormat="1" ht="15" customHeight="1" x14ac:dyDescent="0.25">
      <c r="A34" s="18"/>
      <c r="B34" s="19"/>
      <c r="C34" s="19"/>
      <c r="D34" s="19"/>
      <c r="E34" s="20" t="s">
        <v>698</v>
      </c>
      <c r="F34" s="21" t="s">
        <v>699</v>
      </c>
      <c r="G34" s="22"/>
      <c r="H34" s="23"/>
      <c r="I34" s="19" t="s">
        <v>701</v>
      </c>
      <c r="J34" s="22"/>
      <c r="K34" s="24"/>
      <c r="L34" s="25"/>
      <c r="M34" s="25"/>
      <c r="N34" s="26"/>
      <c r="O34" s="25" t="s">
        <v>188</v>
      </c>
      <c r="P34" s="25" t="s">
        <v>704</v>
      </c>
      <c r="Q34" s="25">
        <v>125</v>
      </c>
      <c r="R34" s="117" t="s">
        <v>25</v>
      </c>
      <c r="S34" s="117"/>
      <c r="T34" s="117"/>
      <c r="U34" s="117">
        <v>100</v>
      </c>
      <c r="V34" s="185">
        <v>30000</v>
      </c>
      <c r="W34" s="184">
        <v>60</v>
      </c>
      <c r="X34" s="176">
        <f t="shared" si="0"/>
        <v>375</v>
      </c>
      <c r="Y34" s="176">
        <f t="shared" si="1"/>
        <v>22500</v>
      </c>
      <c r="Z34" s="177">
        <f t="shared" si="2"/>
        <v>15750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</row>
    <row r="35" spans="1:60" s="28" customFormat="1" ht="15" customHeight="1" x14ac:dyDescent="0.25">
      <c r="A35" s="18"/>
      <c r="B35" s="19"/>
      <c r="C35" s="19"/>
      <c r="D35" s="19"/>
      <c r="E35" s="20" t="s">
        <v>698</v>
      </c>
      <c r="F35" s="21" t="s">
        <v>699</v>
      </c>
      <c r="G35" s="22"/>
      <c r="H35" s="23"/>
      <c r="I35" s="19" t="s">
        <v>701</v>
      </c>
      <c r="J35" s="22"/>
      <c r="K35" s="24"/>
      <c r="L35" s="25"/>
      <c r="M35" s="25"/>
      <c r="N35" s="26"/>
      <c r="O35" s="25" t="s">
        <v>188</v>
      </c>
      <c r="P35" s="25" t="s">
        <v>704</v>
      </c>
      <c r="Q35" s="25">
        <v>2</v>
      </c>
      <c r="R35" s="117" t="s">
        <v>247</v>
      </c>
      <c r="S35" s="117"/>
      <c r="T35" s="117"/>
      <c r="U35" s="117">
        <v>100</v>
      </c>
      <c r="V35" s="185">
        <v>12</v>
      </c>
      <c r="W35" s="184">
        <v>70</v>
      </c>
      <c r="X35" s="176">
        <f>SUM((V35*Q35))</f>
        <v>24</v>
      </c>
      <c r="Y35" s="176">
        <f t="shared" si="1"/>
        <v>1680</v>
      </c>
      <c r="Z35" s="177">
        <f t="shared" si="2"/>
        <v>1176</v>
      </c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</row>
    <row r="36" spans="1:60" s="28" customFormat="1" ht="15" customHeight="1" x14ac:dyDescent="0.25">
      <c r="A36" s="18"/>
      <c r="B36" s="19"/>
      <c r="C36" s="19"/>
      <c r="D36" s="19"/>
      <c r="E36" s="20" t="s">
        <v>698</v>
      </c>
      <c r="F36" s="21" t="s">
        <v>699</v>
      </c>
      <c r="G36" s="22"/>
      <c r="H36" s="23"/>
      <c r="I36" s="19" t="s">
        <v>701</v>
      </c>
      <c r="J36" s="22"/>
      <c r="K36" s="24"/>
      <c r="L36" s="25"/>
      <c r="M36" s="25"/>
      <c r="N36" s="26"/>
      <c r="O36" s="25" t="s">
        <v>188</v>
      </c>
      <c r="P36" s="25" t="s">
        <v>704</v>
      </c>
      <c r="Q36" s="25">
        <v>1</v>
      </c>
      <c r="R36" s="117" t="s">
        <v>1447</v>
      </c>
      <c r="S36" s="117"/>
      <c r="T36" s="117"/>
      <c r="U36" s="117">
        <v>100</v>
      </c>
      <c r="V36" s="187">
        <v>60</v>
      </c>
      <c r="W36" s="184">
        <v>83</v>
      </c>
      <c r="X36" s="176">
        <f>SUM((V36*Q36))</f>
        <v>60</v>
      </c>
      <c r="Y36" s="176">
        <f t="shared" si="1"/>
        <v>4980</v>
      </c>
      <c r="Z36" s="177">
        <f t="shared" si="2"/>
        <v>3486</v>
      </c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</row>
    <row r="37" spans="1:60" s="28" customFormat="1" ht="15" customHeight="1" x14ac:dyDescent="0.25">
      <c r="A37" s="18"/>
      <c r="B37" s="19"/>
      <c r="C37" s="19"/>
      <c r="D37" s="19"/>
      <c r="E37" s="20" t="s">
        <v>698</v>
      </c>
      <c r="F37" s="21" t="s">
        <v>699</v>
      </c>
      <c r="G37" s="22"/>
      <c r="H37" s="23"/>
      <c r="I37" s="19" t="s">
        <v>701</v>
      </c>
      <c r="J37" s="22"/>
      <c r="K37" s="24"/>
      <c r="L37" s="25"/>
      <c r="M37" s="25"/>
      <c r="N37" s="26"/>
      <c r="O37" s="25" t="s">
        <v>188</v>
      </c>
      <c r="P37" s="25">
        <v>3846</v>
      </c>
      <c r="Q37" s="25">
        <v>300</v>
      </c>
      <c r="R37" s="117" t="s">
        <v>367</v>
      </c>
      <c r="S37" s="117"/>
      <c r="T37" s="117"/>
      <c r="U37" s="117">
        <v>100</v>
      </c>
      <c r="V37" s="185">
        <v>20000</v>
      </c>
      <c r="W37" s="184">
        <v>22</v>
      </c>
      <c r="X37" s="176">
        <f t="shared" si="0"/>
        <v>600</v>
      </c>
      <c r="Y37" s="176">
        <f t="shared" si="1"/>
        <v>13200</v>
      </c>
      <c r="Z37" s="177">
        <f t="shared" si="2"/>
        <v>9240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1:60" s="28" customFormat="1" ht="15" customHeight="1" x14ac:dyDescent="0.25">
      <c r="A38" s="18"/>
      <c r="B38" s="19"/>
      <c r="C38" s="19"/>
      <c r="D38" s="19"/>
      <c r="E38" s="20" t="s">
        <v>698</v>
      </c>
      <c r="F38" s="21" t="s">
        <v>699</v>
      </c>
      <c r="G38" s="22"/>
      <c r="H38" s="23"/>
      <c r="I38" s="19" t="s">
        <v>701</v>
      </c>
      <c r="J38" s="22"/>
      <c r="K38" s="24"/>
      <c r="L38" s="25"/>
      <c r="M38" s="25"/>
      <c r="N38" s="26"/>
      <c r="O38" s="25" t="s">
        <v>188</v>
      </c>
      <c r="P38" s="25">
        <v>3846</v>
      </c>
      <c r="Q38" s="25">
        <v>125</v>
      </c>
      <c r="R38" s="117" t="s">
        <v>25</v>
      </c>
      <c r="S38" s="117"/>
      <c r="T38" s="117"/>
      <c r="U38" s="117">
        <v>30</v>
      </c>
      <c r="V38" s="185">
        <v>30000</v>
      </c>
      <c r="W38" s="184">
        <v>60</v>
      </c>
      <c r="X38" s="176">
        <f t="shared" si="0"/>
        <v>375</v>
      </c>
      <c r="Y38" s="176">
        <f t="shared" si="1"/>
        <v>22500</v>
      </c>
      <c r="Z38" s="177">
        <f t="shared" si="2"/>
        <v>15750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</row>
    <row r="39" spans="1:60" s="28" customFormat="1" ht="15" customHeight="1" x14ac:dyDescent="0.25">
      <c r="A39" s="18"/>
      <c r="B39" s="19"/>
      <c r="C39" s="19"/>
      <c r="D39" s="19"/>
      <c r="E39" s="20" t="s">
        <v>698</v>
      </c>
      <c r="F39" s="21" t="s">
        <v>699</v>
      </c>
      <c r="G39" s="22"/>
      <c r="H39" s="23"/>
      <c r="I39" s="19" t="s">
        <v>701</v>
      </c>
      <c r="J39" s="22"/>
      <c r="K39" s="24"/>
      <c r="L39" s="25"/>
      <c r="M39" s="25"/>
      <c r="N39" s="26"/>
      <c r="O39" s="25" t="s">
        <v>188</v>
      </c>
      <c r="P39" s="25">
        <v>3846</v>
      </c>
      <c r="Q39" s="25">
        <v>125</v>
      </c>
      <c r="R39" s="117" t="s">
        <v>22</v>
      </c>
      <c r="S39" s="117"/>
      <c r="T39" s="117"/>
      <c r="U39" s="117">
        <v>100</v>
      </c>
      <c r="V39" s="185">
        <v>25000</v>
      </c>
      <c r="W39" s="184">
        <v>79</v>
      </c>
      <c r="X39" s="176">
        <f t="shared" si="0"/>
        <v>312.5</v>
      </c>
      <c r="Y39" s="176">
        <f t="shared" si="1"/>
        <v>24687.5</v>
      </c>
      <c r="Z39" s="177">
        <f t="shared" si="2"/>
        <v>17281.25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</row>
    <row r="40" spans="1:60" s="28" customFormat="1" ht="15" customHeight="1" x14ac:dyDescent="0.25">
      <c r="A40" s="18"/>
      <c r="B40" s="19"/>
      <c r="C40" s="19"/>
      <c r="D40" s="19"/>
      <c r="E40" s="20" t="s">
        <v>698</v>
      </c>
      <c r="F40" s="21" t="s">
        <v>699</v>
      </c>
      <c r="G40" s="22"/>
      <c r="H40" s="23"/>
      <c r="I40" s="19" t="s">
        <v>701</v>
      </c>
      <c r="J40" s="22"/>
      <c r="K40" s="24"/>
      <c r="L40" s="25"/>
      <c r="M40" s="25"/>
      <c r="N40" s="26"/>
      <c r="O40" s="25" t="s">
        <v>188</v>
      </c>
      <c r="P40" s="25">
        <v>3846</v>
      </c>
      <c r="Q40" s="25">
        <v>65</v>
      </c>
      <c r="R40" s="117" t="s">
        <v>19</v>
      </c>
      <c r="S40" s="117"/>
      <c r="T40" s="117"/>
      <c r="U40" s="117">
        <v>30</v>
      </c>
      <c r="V40" s="183">
        <v>17500</v>
      </c>
      <c r="W40" s="184">
        <v>47</v>
      </c>
      <c r="X40" s="176">
        <f>SUM((V40*Q40)/10000)</f>
        <v>113.75</v>
      </c>
      <c r="Y40" s="176">
        <f>SUM(X40*W40)</f>
        <v>5346.25</v>
      </c>
      <c r="Z40" s="177">
        <f>SUM(Y40*70)/100</f>
        <v>3742.375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</row>
    <row r="41" spans="1:60" s="28" customFormat="1" ht="15" customHeight="1" x14ac:dyDescent="0.25">
      <c r="A41" s="18"/>
      <c r="B41" s="19"/>
      <c r="C41" s="19"/>
      <c r="D41" s="19"/>
      <c r="E41" s="20" t="s">
        <v>698</v>
      </c>
      <c r="F41" s="21" t="s">
        <v>699</v>
      </c>
      <c r="G41" s="22"/>
      <c r="H41" s="23"/>
      <c r="I41" s="19" t="s">
        <v>701</v>
      </c>
      <c r="J41" s="22"/>
      <c r="K41" s="24"/>
      <c r="L41" s="25"/>
      <c r="M41" s="25"/>
      <c r="N41" s="26"/>
      <c r="O41" s="25" t="s">
        <v>188</v>
      </c>
      <c r="P41" s="25">
        <v>3846</v>
      </c>
      <c r="Q41" s="25">
        <v>625</v>
      </c>
      <c r="R41" s="117" t="s">
        <v>683</v>
      </c>
      <c r="S41" s="117"/>
      <c r="T41" s="117"/>
      <c r="U41" s="117">
        <v>100</v>
      </c>
      <c r="V41" s="185"/>
      <c r="W41" s="184">
        <v>31</v>
      </c>
      <c r="X41" s="176"/>
      <c r="Y41" s="176">
        <f>SUM(Q41*W41)</f>
        <v>19375</v>
      </c>
      <c r="Z41" s="176">
        <f>SUM(Q41*W41)</f>
        <v>19375</v>
      </c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</row>
    <row r="42" spans="1:60" s="28" customFormat="1" ht="15" customHeight="1" x14ac:dyDescent="0.25">
      <c r="A42" s="18"/>
      <c r="B42" s="19"/>
      <c r="C42" s="19"/>
      <c r="D42" s="19"/>
      <c r="E42" s="20" t="s">
        <v>698</v>
      </c>
      <c r="F42" s="21" t="s">
        <v>699</v>
      </c>
      <c r="G42" s="22"/>
      <c r="H42" s="23"/>
      <c r="I42" s="19" t="s">
        <v>701</v>
      </c>
      <c r="J42" s="22"/>
      <c r="K42" s="24"/>
      <c r="L42" s="25"/>
      <c r="M42" s="25"/>
      <c r="N42" s="26"/>
      <c r="O42" s="25" t="s">
        <v>188</v>
      </c>
      <c r="P42" s="25">
        <v>3846</v>
      </c>
      <c r="Q42" s="25">
        <v>625</v>
      </c>
      <c r="R42" s="117" t="s">
        <v>48</v>
      </c>
      <c r="S42" s="117"/>
      <c r="T42" s="117"/>
      <c r="U42" s="117">
        <v>100</v>
      </c>
      <c r="V42" s="185"/>
      <c r="W42" s="184">
        <v>11</v>
      </c>
      <c r="X42" s="176"/>
      <c r="Y42" s="176">
        <f>SUM(Q42*W42)</f>
        <v>6875</v>
      </c>
      <c r="Z42" s="176">
        <f>SUM(Q42*W42)</f>
        <v>6875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s="28" customFormat="1" ht="15" customHeight="1" x14ac:dyDescent="0.25">
      <c r="A43" s="18"/>
      <c r="B43" s="19"/>
      <c r="C43" s="19"/>
      <c r="D43" s="19"/>
      <c r="E43" s="20" t="s">
        <v>698</v>
      </c>
      <c r="F43" s="21" t="s">
        <v>699</v>
      </c>
      <c r="G43" s="22"/>
      <c r="H43" s="23"/>
      <c r="I43" s="19" t="s">
        <v>701</v>
      </c>
      <c r="J43" s="22"/>
      <c r="K43" s="24"/>
      <c r="L43" s="25"/>
      <c r="M43" s="25"/>
      <c r="N43" s="26"/>
      <c r="O43" s="25" t="s">
        <v>188</v>
      </c>
      <c r="P43" s="25">
        <v>3846</v>
      </c>
      <c r="Q43" s="25">
        <v>625</v>
      </c>
      <c r="R43" s="117" t="s">
        <v>705</v>
      </c>
      <c r="S43" s="117"/>
      <c r="T43" s="117"/>
      <c r="U43" s="117">
        <v>100</v>
      </c>
      <c r="V43" s="59"/>
      <c r="W43" s="187">
        <v>7</v>
      </c>
      <c r="X43" s="176"/>
      <c r="Y43" s="176">
        <f>SUM(Q43*W43)</f>
        <v>4375</v>
      </c>
      <c r="Z43" s="176">
        <f>SUM(Q43*W43)</f>
        <v>4375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</row>
    <row r="44" spans="1:60" s="28" customFormat="1" ht="15" customHeight="1" x14ac:dyDescent="0.25">
      <c r="A44" s="18"/>
      <c r="B44" s="19"/>
      <c r="C44" s="19"/>
      <c r="D44" s="19"/>
      <c r="E44" s="20" t="s">
        <v>698</v>
      </c>
      <c r="F44" s="21" t="s">
        <v>699</v>
      </c>
      <c r="G44" s="22"/>
      <c r="H44" s="23"/>
      <c r="I44" s="19" t="s">
        <v>701</v>
      </c>
      <c r="J44" s="22"/>
      <c r="K44" s="24"/>
      <c r="L44" s="25"/>
      <c r="M44" s="25"/>
      <c r="N44" s="26"/>
      <c r="O44" s="25" t="s">
        <v>188</v>
      </c>
      <c r="P44" s="25">
        <v>3846</v>
      </c>
      <c r="Q44" s="25">
        <v>60</v>
      </c>
      <c r="R44" s="117" t="s">
        <v>361</v>
      </c>
      <c r="S44" s="117"/>
      <c r="T44" s="117"/>
      <c r="U44" s="117">
        <v>100</v>
      </c>
      <c r="V44" s="185">
        <v>18000</v>
      </c>
      <c r="W44" s="184">
        <v>53</v>
      </c>
      <c r="X44" s="176">
        <f t="shared" si="0"/>
        <v>108</v>
      </c>
      <c r="Y44" s="176">
        <f t="shared" si="1"/>
        <v>5724</v>
      </c>
      <c r="Z44" s="177">
        <f t="shared" si="2"/>
        <v>4006.8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</row>
    <row r="45" spans="1:60" s="221" customFormat="1" ht="12.6" customHeight="1" x14ac:dyDescent="0.25">
      <c r="A45" s="252">
        <v>5</v>
      </c>
      <c r="B45" s="253" t="s">
        <v>706</v>
      </c>
      <c r="C45" s="253" t="s">
        <v>51</v>
      </c>
      <c r="D45" s="253" t="s">
        <v>164</v>
      </c>
      <c r="E45" s="254" t="s">
        <v>707</v>
      </c>
      <c r="F45" s="263" t="s">
        <v>708</v>
      </c>
      <c r="G45" s="220">
        <v>2203982450050</v>
      </c>
      <c r="H45" s="243" t="s">
        <v>709</v>
      </c>
      <c r="I45" s="253" t="s">
        <v>701</v>
      </c>
      <c r="J45" s="220">
        <v>200001789060038</v>
      </c>
      <c r="K45" s="229" t="s">
        <v>702</v>
      </c>
      <c r="L45" s="219"/>
      <c r="M45" s="219" t="s">
        <v>710</v>
      </c>
      <c r="N45" s="218" t="s">
        <v>501</v>
      </c>
      <c r="O45" s="202" t="s">
        <v>188</v>
      </c>
      <c r="P45" s="219">
        <v>3382</v>
      </c>
      <c r="Q45" s="219">
        <v>70</v>
      </c>
      <c r="R45" s="256" t="s">
        <v>22</v>
      </c>
      <c r="S45" s="256"/>
      <c r="T45" s="256"/>
      <c r="U45" s="256">
        <v>30</v>
      </c>
      <c r="V45" s="260">
        <v>25000</v>
      </c>
      <c r="W45" s="258">
        <v>79</v>
      </c>
      <c r="X45" s="206">
        <f t="shared" si="0"/>
        <v>175</v>
      </c>
      <c r="Y45" s="206">
        <f t="shared" si="1"/>
        <v>13825</v>
      </c>
      <c r="Z45" s="207">
        <f t="shared" si="2"/>
        <v>9677.5</v>
      </c>
    </row>
    <row r="46" spans="1:60" s="221" customFormat="1" ht="12.6" customHeight="1" x14ac:dyDescent="0.25">
      <c r="A46" s="252"/>
      <c r="B46" s="253"/>
      <c r="C46" s="253"/>
      <c r="D46" s="253"/>
      <c r="E46" s="254" t="s">
        <v>707</v>
      </c>
      <c r="F46" s="263" t="s">
        <v>708</v>
      </c>
      <c r="G46" s="220"/>
      <c r="H46" s="243"/>
      <c r="I46" s="253" t="s">
        <v>701</v>
      </c>
      <c r="J46" s="220"/>
      <c r="K46" s="229"/>
      <c r="L46" s="219"/>
      <c r="M46" s="219"/>
      <c r="N46" s="218"/>
      <c r="O46" s="202" t="s">
        <v>188</v>
      </c>
      <c r="P46" s="219">
        <v>3382</v>
      </c>
      <c r="Q46" s="219">
        <v>70</v>
      </c>
      <c r="R46" s="256" t="s">
        <v>26</v>
      </c>
      <c r="S46" s="256"/>
      <c r="T46" s="256"/>
      <c r="U46" s="256">
        <v>100</v>
      </c>
      <c r="V46" s="262">
        <v>23500</v>
      </c>
      <c r="W46" s="258">
        <v>19</v>
      </c>
      <c r="X46" s="206">
        <f t="shared" si="0"/>
        <v>164.5</v>
      </c>
      <c r="Y46" s="206">
        <f t="shared" si="1"/>
        <v>3125.5</v>
      </c>
      <c r="Z46" s="207">
        <f t="shared" si="2"/>
        <v>2187.85</v>
      </c>
    </row>
    <row r="47" spans="1:60" s="221" customFormat="1" ht="12.6" customHeight="1" x14ac:dyDescent="0.25">
      <c r="A47" s="252"/>
      <c r="B47" s="253"/>
      <c r="C47" s="253"/>
      <c r="D47" s="253"/>
      <c r="E47" s="254" t="s">
        <v>707</v>
      </c>
      <c r="F47" s="263" t="s">
        <v>708</v>
      </c>
      <c r="G47" s="220"/>
      <c r="H47" s="243"/>
      <c r="I47" s="253" t="s">
        <v>701</v>
      </c>
      <c r="J47" s="220"/>
      <c r="K47" s="229"/>
      <c r="L47" s="219"/>
      <c r="M47" s="219"/>
      <c r="N47" s="218"/>
      <c r="O47" s="202" t="s">
        <v>188</v>
      </c>
      <c r="P47" s="219">
        <v>3382</v>
      </c>
      <c r="Q47" s="219">
        <v>70</v>
      </c>
      <c r="R47" s="256" t="s">
        <v>25</v>
      </c>
      <c r="S47" s="256"/>
      <c r="T47" s="256"/>
      <c r="U47" s="256">
        <v>30</v>
      </c>
      <c r="V47" s="260">
        <v>30000</v>
      </c>
      <c r="W47" s="258">
        <v>60</v>
      </c>
      <c r="X47" s="206">
        <f t="shared" si="0"/>
        <v>210</v>
      </c>
      <c r="Y47" s="206">
        <f t="shared" si="1"/>
        <v>12600</v>
      </c>
      <c r="Z47" s="207">
        <f t="shared" si="2"/>
        <v>8820</v>
      </c>
    </row>
    <row r="48" spans="1:60" s="221" customFormat="1" ht="12.6" customHeight="1" x14ac:dyDescent="0.25">
      <c r="A48" s="252"/>
      <c r="B48" s="253"/>
      <c r="C48" s="253"/>
      <c r="D48" s="253"/>
      <c r="E48" s="254" t="s">
        <v>707</v>
      </c>
      <c r="F48" s="263" t="s">
        <v>708</v>
      </c>
      <c r="G48" s="220"/>
      <c r="H48" s="243"/>
      <c r="I48" s="253" t="s">
        <v>701</v>
      </c>
      <c r="J48" s="220"/>
      <c r="K48" s="229"/>
      <c r="L48" s="219"/>
      <c r="M48" s="219"/>
      <c r="N48" s="218"/>
      <c r="O48" s="202" t="s">
        <v>188</v>
      </c>
      <c r="P48" s="219">
        <v>3382</v>
      </c>
      <c r="Q48" s="219">
        <v>2</v>
      </c>
      <c r="R48" s="256" t="s">
        <v>334</v>
      </c>
      <c r="S48" s="256"/>
      <c r="T48" s="256"/>
      <c r="U48" s="256">
        <v>100</v>
      </c>
      <c r="V48" s="260">
        <v>14</v>
      </c>
      <c r="W48" s="258">
        <v>533</v>
      </c>
      <c r="X48" s="206">
        <f>SUM((V48*Q48))</f>
        <v>28</v>
      </c>
      <c r="Y48" s="206">
        <f t="shared" si="1"/>
        <v>14924</v>
      </c>
      <c r="Z48" s="207">
        <f t="shared" si="2"/>
        <v>10446.799999999999</v>
      </c>
    </row>
    <row r="49" spans="1:26" s="221" customFormat="1" ht="12.6" customHeight="1" x14ac:dyDescent="0.25">
      <c r="A49" s="252"/>
      <c r="B49" s="253"/>
      <c r="C49" s="253"/>
      <c r="D49" s="253"/>
      <c r="E49" s="254" t="s">
        <v>707</v>
      </c>
      <c r="F49" s="263" t="s">
        <v>708</v>
      </c>
      <c r="G49" s="220"/>
      <c r="H49" s="243"/>
      <c r="I49" s="253" t="s">
        <v>701</v>
      </c>
      <c r="J49" s="220"/>
      <c r="K49" s="229"/>
      <c r="L49" s="219"/>
      <c r="M49" s="219"/>
      <c r="N49" s="218"/>
      <c r="O49" s="202" t="s">
        <v>188</v>
      </c>
      <c r="P49" s="219">
        <v>2829</v>
      </c>
      <c r="Q49" s="219">
        <v>1446</v>
      </c>
      <c r="R49" s="256" t="s">
        <v>85</v>
      </c>
      <c r="S49" s="256"/>
      <c r="T49" s="256"/>
      <c r="U49" s="256">
        <v>100</v>
      </c>
      <c r="V49" s="260">
        <v>5000</v>
      </c>
      <c r="W49" s="258">
        <v>11</v>
      </c>
      <c r="X49" s="206">
        <f t="shared" si="0"/>
        <v>723</v>
      </c>
      <c r="Y49" s="206">
        <f t="shared" si="1"/>
        <v>7953</v>
      </c>
      <c r="Z49" s="207">
        <f t="shared" si="2"/>
        <v>5567.1</v>
      </c>
    </row>
    <row r="50" spans="1:26" s="221" customFormat="1" ht="12.6" customHeight="1" x14ac:dyDescent="0.25">
      <c r="A50" s="252"/>
      <c r="B50" s="253"/>
      <c r="C50" s="253"/>
      <c r="D50" s="253"/>
      <c r="E50" s="254" t="s">
        <v>707</v>
      </c>
      <c r="F50" s="263" t="s">
        <v>708</v>
      </c>
      <c r="G50" s="220"/>
      <c r="H50" s="243"/>
      <c r="I50" s="253" t="s">
        <v>701</v>
      </c>
      <c r="J50" s="220"/>
      <c r="K50" s="229"/>
      <c r="L50" s="219"/>
      <c r="M50" s="219"/>
      <c r="N50" s="218"/>
      <c r="O50" s="202" t="s">
        <v>188</v>
      </c>
      <c r="P50" s="219">
        <v>2832</v>
      </c>
      <c r="Q50" s="219">
        <v>2414</v>
      </c>
      <c r="R50" s="256" t="s">
        <v>85</v>
      </c>
      <c r="S50" s="256"/>
      <c r="T50" s="256"/>
      <c r="U50" s="256">
        <v>100</v>
      </c>
      <c r="V50" s="260">
        <v>5000</v>
      </c>
      <c r="W50" s="258">
        <v>11</v>
      </c>
      <c r="X50" s="206">
        <f t="shared" si="0"/>
        <v>1207</v>
      </c>
      <c r="Y50" s="206">
        <f t="shared" si="1"/>
        <v>13277</v>
      </c>
      <c r="Z50" s="207">
        <f t="shared" si="2"/>
        <v>9293.9</v>
      </c>
    </row>
    <row r="51" spans="1:26" s="221" customFormat="1" ht="12.6" customHeight="1" x14ac:dyDescent="0.25">
      <c r="A51" s="252"/>
      <c r="B51" s="253"/>
      <c r="C51" s="253"/>
      <c r="D51" s="253"/>
      <c r="E51" s="254" t="s">
        <v>707</v>
      </c>
      <c r="F51" s="263" t="s">
        <v>708</v>
      </c>
      <c r="G51" s="220"/>
      <c r="H51" s="243"/>
      <c r="I51" s="253" t="s">
        <v>701</v>
      </c>
      <c r="J51" s="220"/>
      <c r="K51" s="229"/>
      <c r="L51" s="219"/>
      <c r="M51" s="219"/>
      <c r="N51" s="218"/>
      <c r="O51" s="202" t="s">
        <v>188</v>
      </c>
      <c r="P51" s="219">
        <v>3382</v>
      </c>
      <c r="Q51" s="219">
        <v>210</v>
      </c>
      <c r="R51" s="256" t="s">
        <v>683</v>
      </c>
      <c r="S51" s="256"/>
      <c r="T51" s="256"/>
      <c r="U51" s="256">
        <v>100</v>
      </c>
      <c r="V51" s="243"/>
      <c r="W51" s="258">
        <v>31</v>
      </c>
      <c r="X51" s="206"/>
      <c r="Y51" s="206">
        <f>SUM(Q51*W51)</f>
        <v>6510</v>
      </c>
      <c r="Z51" s="206">
        <f>SUM(Q51*W51)</f>
        <v>6510</v>
      </c>
    </row>
    <row r="52" spans="1:26" s="221" customFormat="1" ht="12.6" customHeight="1" x14ac:dyDescent="0.25">
      <c r="A52" s="252"/>
      <c r="B52" s="253"/>
      <c r="C52" s="253"/>
      <c r="D52" s="253"/>
      <c r="E52" s="254" t="s">
        <v>707</v>
      </c>
      <c r="F52" s="263" t="s">
        <v>708</v>
      </c>
      <c r="G52" s="220"/>
      <c r="H52" s="243"/>
      <c r="I52" s="253" t="s">
        <v>701</v>
      </c>
      <c r="J52" s="220"/>
      <c r="K52" s="229"/>
      <c r="L52" s="219"/>
      <c r="M52" s="219"/>
      <c r="N52" s="218"/>
      <c r="O52" s="202" t="s">
        <v>188</v>
      </c>
      <c r="P52" s="219">
        <v>3382</v>
      </c>
      <c r="Q52" s="219">
        <v>70</v>
      </c>
      <c r="R52" s="256" t="s">
        <v>48</v>
      </c>
      <c r="S52" s="256"/>
      <c r="T52" s="256"/>
      <c r="U52" s="256">
        <v>100</v>
      </c>
      <c r="V52" s="243"/>
      <c r="W52" s="258">
        <v>11</v>
      </c>
      <c r="X52" s="206"/>
      <c r="Y52" s="206">
        <f>SUM(Q52*W52)</f>
        <v>770</v>
      </c>
      <c r="Z52" s="206">
        <f>SUM(Q52*W52)</f>
        <v>770</v>
      </c>
    </row>
    <row r="53" spans="1:26" s="221" customFormat="1" ht="12.6" customHeight="1" x14ac:dyDescent="0.25">
      <c r="A53" s="252"/>
      <c r="B53" s="253"/>
      <c r="C53" s="253"/>
      <c r="D53" s="253"/>
      <c r="E53" s="254" t="s">
        <v>707</v>
      </c>
      <c r="F53" s="263" t="s">
        <v>708</v>
      </c>
      <c r="G53" s="220"/>
      <c r="H53" s="243"/>
      <c r="I53" s="253" t="s">
        <v>701</v>
      </c>
      <c r="J53" s="220"/>
      <c r="K53" s="229"/>
      <c r="L53" s="219"/>
      <c r="M53" s="219"/>
      <c r="N53" s="218"/>
      <c r="O53" s="202" t="s">
        <v>188</v>
      </c>
      <c r="P53" s="219">
        <v>3382</v>
      </c>
      <c r="Q53" s="219">
        <v>210</v>
      </c>
      <c r="R53" s="256" t="s">
        <v>705</v>
      </c>
      <c r="S53" s="256"/>
      <c r="T53" s="256"/>
      <c r="U53" s="256">
        <v>100</v>
      </c>
      <c r="V53" s="243"/>
      <c r="W53" s="260">
        <v>7</v>
      </c>
      <c r="X53" s="206"/>
      <c r="Y53" s="206">
        <f>SUM(Q53*W53)</f>
        <v>1470</v>
      </c>
      <c r="Z53" s="206">
        <f>SUM(Q53*W53)</f>
        <v>1470</v>
      </c>
    </row>
    <row r="54" spans="1:26" s="17" customFormat="1" ht="16.899999999999999" customHeight="1" x14ac:dyDescent="0.25">
      <c r="A54" s="33">
        <v>6</v>
      </c>
      <c r="B54" s="34" t="s">
        <v>711</v>
      </c>
      <c r="C54" s="34" t="s">
        <v>39</v>
      </c>
      <c r="D54" s="34" t="s">
        <v>126</v>
      </c>
      <c r="E54" s="35" t="s">
        <v>712</v>
      </c>
      <c r="F54" s="29" t="s">
        <v>713</v>
      </c>
      <c r="G54" s="30">
        <v>19049554501018</v>
      </c>
      <c r="H54" s="36" t="s">
        <v>714</v>
      </c>
      <c r="I54" s="34" t="s">
        <v>701</v>
      </c>
      <c r="J54" s="30">
        <v>200002440301257</v>
      </c>
      <c r="K54" s="24" t="s">
        <v>702</v>
      </c>
      <c r="L54" s="31"/>
      <c r="M54" s="31" t="s">
        <v>715</v>
      </c>
      <c r="N54" s="32" t="s">
        <v>124</v>
      </c>
      <c r="O54" s="25" t="s">
        <v>188</v>
      </c>
      <c r="P54" s="31">
        <v>3555</v>
      </c>
      <c r="Q54" s="31">
        <v>500</v>
      </c>
      <c r="R54" s="117" t="s">
        <v>25</v>
      </c>
      <c r="S54" s="117"/>
      <c r="T54" s="117"/>
      <c r="U54" s="117">
        <v>60</v>
      </c>
      <c r="V54" s="185">
        <v>30000</v>
      </c>
      <c r="W54" s="184">
        <v>60</v>
      </c>
      <c r="X54" s="176">
        <f t="shared" si="0"/>
        <v>1500</v>
      </c>
      <c r="Y54" s="176">
        <f t="shared" si="1"/>
        <v>90000</v>
      </c>
      <c r="Z54" s="177">
        <f t="shared" si="2"/>
        <v>63000</v>
      </c>
    </row>
    <row r="55" spans="1:26" s="17" customFormat="1" ht="16.899999999999999" customHeight="1" x14ac:dyDescent="0.25">
      <c r="A55" s="37"/>
      <c r="B55" s="34"/>
      <c r="C55" s="34"/>
      <c r="D55" s="34"/>
      <c r="E55" s="35" t="s">
        <v>712</v>
      </c>
      <c r="F55" s="29" t="s">
        <v>713</v>
      </c>
      <c r="G55" s="30"/>
      <c r="H55" s="36"/>
      <c r="I55" s="19" t="s">
        <v>701</v>
      </c>
      <c r="J55" s="30"/>
      <c r="K55" s="24"/>
      <c r="L55" s="31"/>
      <c r="M55" s="31"/>
      <c r="N55" s="32"/>
      <c r="O55" s="25" t="s">
        <v>188</v>
      </c>
      <c r="P55" s="31" t="s">
        <v>716</v>
      </c>
      <c r="Q55" s="31">
        <v>724</v>
      </c>
      <c r="R55" s="117" t="s">
        <v>77</v>
      </c>
      <c r="S55" s="117"/>
      <c r="T55" s="117"/>
      <c r="U55" s="117">
        <v>100</v>
      </c>
      <c r="V55" s="185">
        <v>4000</v>
      </c>
      <c r="W55" s="184">
        <v>9</v>
      </c>
      <c r="X55" s="176">
        <f t="shared" si="0"/>
        <v>289.60000000000002</v>
      </c>
      <c r="Y55" s="176">
        <f t="shared" si="1"/>
        <v>2606.4</v>
      </c>
      <c r="Z55" s="177">
        <f t="shared" si="2"/>
        <v>1824.48</v>
      </c>
    </row>
    <row r="56" spans="1:26" s="17" customFormat="1" ht="16.899999999999999" customHeight="1" x14ac:dyDescent="0.25">
      <c r="A56" s="37"/>
      <c r="B56" s="34"/>
      <c r="C56" s="34"/>
      <c r="D56" s="34"/>
      <c r="E56" s="35" t="s">
        <v>712</v>
      </c>
      <c r="F56" s="29" t="s">
        <v>713</v>
      </c>
      <c r="G56" s="30"/>
      <c r="H56" s="36"/>
      <c r="I56" s="19" t="s">
        <v>701</v>
      </c>
      <c r="J56" s="30"/>
      <c r="K56" s="24"/>
      <c r="L56" s="31"/>
      <c r="M56" s="31"/>
      <c r="N56" s="32"/>
      <c r="O56" s="25" t="s">
        <v>188</v>
      </c>
      <c r="P56" s="31">
        <v>3454</v>
      </c>
      <c r="Q56" s="31">
        <v>125</v>
      </c>
      <c r="R56" s="117" t="s">
        <v>25</v>
      </c>
      <c r="S56" s="117"/>
      <c r="T56" s="117"/>
      <c r="U56" s="117">
        <v>30</v>
      </c>
      <c r="V56" s="185">
        <v>30000</v>
      </c>
      <c r="W56" s="184">
        <v>60</v>
      </c>
      <c r="X56" s="176">
        <f t="shared" si="0"/>
        <v>375</v>
      </c>
      <c r="Y56" s="176">
        <f t="shared" si="1"/>
        <v>22500</v>
      </c>
      <c r="Z56" s="177">
        <f t="shared" si="2"/>
        <v>15750</v>
      </c>
    </row>
    <row r="57" spans="1:26" s="17" customFormat="1" ht="16.899999999999999" customHeight="1" x14ac:dyDescent="0.25">
      <c r="A57" s="37"/>
      <c r="B57" s="34"/>
      <c r="C57" s="34"/>
      <c r="D57" s="34"/>
      <c r="E57" s="35" t="s">
        <v>712</v>
      </c>
      <c r="F57" s="29" t="s">
        <v>713</v>
      </c>
      <c r="G57" s="30"/>
      <c r="H57" s="36"/>
      <c r="I57" s="19" t="s">
        <v>701</v>
      </c>
      <c r="J57" s="30"/>
      <c r="K57" s="24"/>
      <c r="L57" s="31"/>
      <c r="M57" s="31"/>
      <c r="N57" s="32"/>
      <c r="O57" s="25" t="s">
        <v>188</v>
      </c>
      <c r="P57" s="31" t="s">
        <v>717</v>
      </c>
      <c r="Q57" s="31">
        <v>1155</v>
      </c>
      <c r="R57" s="117" t="s">
        <v>77</v>
      </c>
      <c r="S57" s="117"/>
      <c r="T57" s="117"/>
      <c r="U57" s="117">
        <v>100</v>
      </c>
      <c r="V57" s="185">
        <v>4000</v>
      </c>
      <c r="W57" s="184">
        <v>9</v>
      </c>
      <c r="X57" s="176">
        <f t="shared" si="0"/>
        <v>462</v>
      </c>
      <c r="Y57" s="176">
        <f t="shared" si="1"/>
        <v>4158</v>
      </c>
      <c r="Z57" s="177">
        <f t="shared" si="2"/>
        <v>2910.6</v>
      </c>
    </row>
    <row r="58" spans="1:26" s="17" customFormat="1" ht="16.899999999999999" customHeight="1" x14ac:dyDescent="0.25">
      <c r="A58" s="37"/>
      <c r="B58" s="34"/>
      <c r="C58" s="34"/>
      <c r="D58" s="34"/>
      <c r="E58" s="35" t="s">
        <v>712</v>
      </c>
      <c r="F58" s="29" t="s">
        <v>713</v>
      </c>
      <c r="G58" s="30"/>
      <c r="H58" s="36"/>
      <c r="I58" s="19" t="s">
        <v>701</v>
      </c>
      <c r="J58" s="30"/>
      <c r="K58" s="24"/>
      <c r="L58" s="31"/>
      <c r="M58" s="31"/>
      <c r="N58" s="32"/>
      <c r="O58" s="25" t="s">
        <v>188</v>
      </c>
      <c r="P58" s="31" t="s">
        <v>718</v>
      </c>
      <c r="Q58" s="31">
        <v>540</v>
      </c>
      <c r="R58" s="117" t="s">
        <v>77</v>
      </c>
      <c r="S58" s="117"/>
      <c r="T58" s="117"/>
      <c r="U58" s="117">
        <v>100</v>
      </c>
      <c r="V58" s="185">
        <v>4000</v>
      </c>
      <c r="W58" s="184">
        <v>9</v>
      </c>
      <c r="X58" s="176">
        <f t="shared" si="0"/>
        <v>216</v>
      </c>
      <c r="Y58" s="176">
        <f t="shared" si="1"/>
        <v>1944</v>
      </c>
      <c r="Z58" s="177">
        <f t="shared" si="2"/>
        <v>1360.8</v>
      </c>
    </row>
    <row r="59" spans="1:26" s="17" customFormat="1" ht="16.899999999999999" customHeight="1" x14ac:dyDescent="0.25">
      <c r="A59" s="37"/>
      <c r="B59" s="34"/>
      <c r="C59" s="34"/>
      <c r="D59" s="34"/>
      <c r="E59" s="35" t="s">
        <v>712</v>
      </c>
      <c r="F59" s="29" t="s">
        <v>713</v>
      </c>
      <c r="G59" s="30"/>
      <c r="H59" s="36"/>
      <c r="I59" s="19" t="s">
        <v>701</v>
      </c>
      <c r="J59" s="30"/>
      <c r="K59" s="24"/>
      <c r="L59" s="31"/>
      <c r="M59" s="31"/>
      <c r="N59" s="32"/>
      <c r="O59" s="25" t="s">
        <v>188</v>
      </c>
      <c r="P59" s="31" t="s">
        <v>719</v>
      </c>
      <c r="Q59" s="31">
        <v>1256</v>
      </c>
      <c r="R59" s="117" t="s">
        <v>77</v>
      </c>
      <c r="S59" s="117"/>
      <c r="T59" s="117"/>
      <c r="U59" s="117">
        <v>100</v>
      </c>
      <c r="V59" s="185">
        <v>4000</v>
      </c>
      <c r="W59" s="184">
        <v>9</v>
      </c>
      <c r="X59" s="176">
        <f t="shared" si="0"/>
        <v>502.4</v>
      </c>
      <c r="Y59" s="176">
        <f t="shared" si="1"/>
        <v>4521.5999999999995</v>
      </c>
      <c r="Z59" s="177">
        <f t="shared" si="2"/>
        <v>3165.1199999999994</v>
      </c>
    </row>
    <row r="60" spans="1:26" s="17" customFormat="1" ht="16.899999999999999" customHeight="1" x14ac:dyDescent="0.25">
      <c r="A60" s="37"/>
      <c r="B60" s="34"/>
      <c r="C60" s="34"/>
      <c r="D60" s="34"/>
      <c r="E60" s="35" t="s">
        <v>712</v>
      </c>
      <c r="F60" s="29" t="s">
        <v>713</v>
      </c>
      <c r="G60" s="30"/>
      <c r="H60" s="36"/>
      <c r="I60" s="19" t="s">
        <v>701</v>
      </c>
      <c r="J60" s="30"/>
      <c r="K60" s="24"/>
      <c r="L60" s="31"/>
      <c r="M60" s="31"/>
      <c r="N60" s="32"/>
      <c r="O60" s="25" t="s">
        <v>188</v>
      </c>
      <c r="P60" s="31">
        <v>3450</v>
      </c>
      <c r="Q60" s="31">
        <v>860</v>
      </c>
      <c r="R60" s="117" t="s">
        <v>77</v>
      </c>
      <c r="S60" s="117"/>
      <c r="T60" s="117"/>
      <c r="U60" s="117">
        <v>100</v>
      </c>
      <c r="V60" s="185">
        <v>4000</v>
      </c>
      <c r="W60" s="184">
        <v>9</v>
      </c>
      <c r="X60" s="176">
        <f t="shared" si="0"/>
        <v>344</v>
      </c>
      <c r="Y60" s="176">
        <f t="shared" si="1"/>
        <v>3096</v>
      </c>
      <c r="Z60" s="177">
        <f t="shared" si="2"/>
        <v>2167.1999999999998</v>
      </c>
    </row>
    <row r="61" spans="1:26" s="17" customFormat="1" ht="16.899999999999999" customHeight="1" x14ac:dyDescent="0.25">
      <c r="A61" s="37"/>
      <c r="B61" s="34"/>
      <c r="C61" s="34"/>
      <c r="D61" s="34"/>
      <c r="E61" s="35" t="s">
        <v>712</v>
      </c>
      <c r="F61" s="29" t="s">
        <v>713</v>
      </c>
      <c r="G61" s="30"/>
      <c r="H61" s="36"/>
      <c r="I61" s="19" t="s">
        <v>701</v>
      </c>
      <c r="J61" s="30"/>
      <c r="K61" s="24"/>
      <c r="L61" s="31"/>
      <c r="M61" s="31"/>
      <c r="N61" s="32"/>
      <c r="O61" s="25" t="s">
        <v>188</v>
      </c>
      <c r="P61" s="31">
        <v>3454</v>
      </c>
      <c r="Q61" s="31">
        <v>125</v>
      </c>
      <c r="R61" s="117" t="s">
        <v>683</v>
      </c>
      <c r="S61" s="117"/>
      <c r="T61" s="117"/>
      <c r="U61" s="117">
        <v>100</v>
      </c>
      <c r="V61" s="36"/>
      <c r="W61" s="184">
        <v>31</v>
      </c>
      <c r="X61" s="176"/>
      <c r="Y61" s="176">
        <f>SUM(Q61*W61)</f>
        <v>3875</v>
      </c>
      <c r="Z61" s="176">
        <f>SUM(Q61*W61)</f>
        <v>3875</v>
      </c>
    </row>
    <row r="62" spans="1:26" s="221" customFormat="1" ht="16.899999999999999" customHeight="1" x14ac:dyDescent="0.25">
      <c r="A62" s="252">
        <v>7</v>
      </c>
      <c r="B62" s="253" t="s">
        <v>720</v>
      </c>
      <c r="C62" s="253" t="s">
        <v>62</v>
      </c>
      <c r="D62" s="253" t="s">
        <v>126</v>
      </c>
      <c r="E62" s="254" t="s">
        <v>721</v>
      </c>
      <c r="F62" s="263" t="s">
        <v>722</v>
      </c>
      <c r="G62" s="220" t="s">
        <v>723</v>
      </c>
      <c r="H62" s="243" t="s">
        <v>724</v>
      </c>
      <c r="I62" s="253" t="s">
        <v>701</v>
      </c>
      <c r="J62" s="220">
        <v>300007042869530</v>
      </c>
      <c r="K62" s="229" t="s">
        <v>675</v>
      </c>
      <c r="L62" s="219"/>
      <c r="M62" s="219" t="s">
        <v>725</v>
      </c>
      <c r="N62" s="218" t="s">
        <v>164</v>
      </c>
      <c r="O62" s="202" t="s">
        <v>188</v>
      </c>
      <c r="P62" s="219">
        <v>3545</v>
      </c>
      <c r="Q62" s="219">
        <v>250</v>
      </c>
      <c r="R62" s="256" t="s">
        <v>25</v>
      </c>
      <c r="S62" s="256"/>
      <c r="T62" s="256"/>
      <c r="U62" s="256">
        <v>60</v>
      </c>
      <c r="V62" s="260">
        <v>30000</v>
      </c>
      <c r="W62" s="258">
        <v>60</v>
      </c>
      <c r="X62" s="206">
        <f t="shared" si="0"/>
        <v>750</v>
      </c>
      <c r="Y62" s="206">
        <f t="shared" si="1"/>
        <v>45000</v>
      </c>
      <c r="Z62" s="207">
        <f t="shared" si="2"/>
        <v>31500</v>
      </c>
    </row>
    <row r="63" spans="1:26" s="221" customFormat="1" ht="16.899999999999999" customHeight="1" x14ac:dyDescent="0.25">
      <c r="A63" s="252"/>
      <c r="B63" s="253"/>
      <c r="C63" s="253"/>
      <c r="D63" s="253"/>
      <c r="E63" s="254" t="s">
        <v>721</v>
      </c>
      <c r="F63" s="263" t="s">
        <v>722</v>
      </c>
      <c r="G63" s="220"/>
      <c r="H63" s="243"/>
      <c r="I63" s="253" t="s">
        <v>701</v>
      </c>
      <c r="J63" s="220"/>
      <c r="K63" s="229"/>
      <c r="L63" s="219"/>
      <c r="M63" s="219"/>
      <c r="N63" s="218"/>
      <c r="O63" s="202" t="s">
        <v>188</v>
      </c>
      <c r="P63" s="219">
        <v>3545</v>
      </c>
      <c r="Q63" s="219">
        <v>375</v>
      </c>
      <c r="R63" s="256" t="s">
        <v>22</v>
      </c>
      <c r="S63" s="256"/>
      <c r="T63" s="256"/>
      <c r="U63" s="256">
        <v>60</v>
      </c>
      <c r="V63" s="260">
        <v>25000</v>
      </c>
      <c r="W63" s="258">
        <v>79</v>
      </c>
      <c r="X63" s="206">
        <f t="shared" si="0"/>
        <v>937.5</v>
      </c>
      <c r="Y63" s="206">
        <f t="shared" si="1"/>
        <v>74062.5</v>
      </c>
      <c r="Z63" s="207">
        <f t="shared" si="2"/>
        <v>51843.75</v>
      </c>
    </row>
    <row r="64" spans="1:26" s="221" customFormat="1" ht="16.899999999999999" customHeight="1" x14ac:dyDescent="0.25">
      <c r="A64" s="252"/>
      <c r="B64" s="253"/>
      <c r="C64" s="253"/>
      <c r="D64" s="253"/>
      <c r="E64" s="254" t="s">
        <v>721</v>
      </c>
      <c r="F64" s="263" t="s">
        <v>722</v>
      </c>
      <c r="G64" s="220"/>
      <c r="H64" s="243"/>
      <c r="I64" s="253" t="s">
        <v>701</v>
      </c>
      <c r="J64" s="220"/>
      <c r="K64" s="229"/>
      <c r="L64" s="219"/>
      <c r="M64" s="219"/>
      <c r="N64" s="218"/>
      <c r="O64" s="202" t="s">
        <v>188</v>
      </c>
      <c r="P64" s="219">
        <v>3539</v>
      </c>
      <c r="Q64" s="219">
        <v>250</v>
      </c>
      <c r="R64" s="256" t="s">
        <v>361</v>
      </c>
      <c r="S64" s="256"/>
      <c r="T64" s="256"/>
      <c r="U64" s="256">
        <v>100</v>
      </c>
      <c r="V64" s="260">
        <v>18000</v>
      </c>
      <c r="W64" s="258">
        <v>53</v>
      </c>
      <c r="X64" s="206">
        <f t="shared" si="0"/>
        <v>450</v>
      </c>
      <c r="Y64" s="206">
        <f t="shared" si="1"/>
        <v>23850</v>
      </c>
      <c r="Z64" s="207">
        <f t="shared" si="2"/>
        <v>16695</v>
      </c>
    </row>
    <row r="65" spans="1:26" s="221" customFormat="1" ht="16.899999999999999" customHeight="1" x14ac:dyDescent="0.25">
      <c r="A65" s="252"/>
      <c r="B65" s="253"/>
      <c r="C65" s="253"/>
      <c r="D65" s="253"/>
      <c r="E65" s="254" t="s">
        <v>721</v>
      </c>
      <c r="F65" s="263" t="s">
        <v>722</v>
      </c>
      <c r="G65" s="220"/>
      <c r="H65" s="243"/>
      <c r="I65" s="253" t="s">
        <v>701</v>
      </c>
      <c r="J65" s="220"/>
      <c r="K65" s="229"/>
      <c r="L65" s="219"/>
      <c r="M65" s="219"/>
      <c r="N65" s="218"/>
      <c r="O65" s="202" t="s">
        <v>188</v>
      </c>
      <c r="P65" s="219">
        <v>3539</v>
      </c>
      <c r="Q65" s="219">
        <v>375</v>
      </c>
      <c r="R65" s="256" t="s">
        <v>609</v>
      </c>
      <c r="S65" s="256"/>
      <c r="T65" s="256"/>
      <c r="U65" s="256">
        <v>100</v>
      </c>
      <c r="V65" s="243">
        <v>30000</v>
      </c>
      <c r="W65" s="260">
        <v>23</v>
      </c>
      <c r="X65" s="206">
        <f>SUM((V65*Q65)/10000)</f>
        <v>1125</v>
      </c>
      <c r="Y65" s="206">
        <f>SUM(X65*W65)</f>
        <v>25875</v>
      </c>
      <c r="Z65" s="207">
        <f>SUM(Y65*70)/100</f>
        <v>18112.5</v>
      </c>
    </row>
    <row r="66" spans="1:26" s="221" customFormat="1" ht="16.899999999999999" customHeight="1" x14ac:dyDescent="0.25">
      <c r="A66" s="252"/>
      <c r="B66" s="253"/>
      <c r="C66" s="253"/>
      <c r="D66" s="253"/>
      <c r="E66" s="254" t="s">
        <v>721</v>
      </c>
      <c r="F66" s="263" t="s">
        <v>722</v>
      </c>
      <c r="G66" s="220"/>
      <c r="H66" s="243"/>
      <c r="I66" s="253" t="s">
        <v>701</v>
      </c>
      <c r="J66" s="220"/>
      <c r="K66" s="229"/>
      <c r="L66" s="219"/>
      <c r="M66" s="219"/>
      <c r="N66" s="218"/>
      <c r="O66" s="202" t="s">
        <v>188</v>
      </c>
      <c r="P66" s="219">
        <v>3545</v>
      </c>
      <c r="Q66" s="219">
        <v>125</v>
      </c>
      <c r="R66" s="256" t="s">
        <v>231</v>
      </c>
      <c r="S66" s="256"/>
      <c r="T66" s="256"/>
      <c r="U66" s="256">
        <v>60</v>
      </c>
      <c r="V66" s="243">
        <v>45000</v>
      </c>
      <c r="W66" s="260">
        <v>74</v>
      </c>
      <c r="X66" s="206">
        <f>SUM((V66*Q66)/10000)</f>
        <v>562.5</v>
      </c>
      <c r="Y66" s="206">
        <f>SUM(X66*W66)</f>
        <v>41625</v>
      </c>
      <c r="Z66" s="207">
        <f>SUM(Y66*70)/100</f>
        <v>29137.5</v>
      </c>
    </row>
    <row r="67" spans="1:26" s="221" customFormat="1" ht="16.899999999999999" customHeight="1" x14ac:dyDescent="0.25">
      <c r="A67" s="252"/>
      <c r="B67" s="253"/>
      <c r="C67" s="253"/>
      <c r="D67" s="253"/>
      <c r="E67" s="254" t="s">
        <v>721</v>
      </c>
      <c r="F67" s="263" t="s">
        <v>722</v>
      </c>
      <c r="G67" s="220"/>
      <c r="H67" s="243"/>
      <c r="I67" s="253" t="s">
        <v>701</v>
      </c>
      <c r="J67" s="220"/>
      <c r="K67" s="229"/>
      <c r="L67" s="219"/>
      <c r="M67" s="219"/>
      <c r="N67" s="218"/>
      <c r="O67" s="202" t="s">
        <v>188</v>
      </c>
      <c r="P67" s="219">
        <v>3539</v>
      </c>
      <c r="Q67" s="219">
        <v>125</v>
      </c>
      <c r="R67" s="261" t="s">
        <v>1457</v>
      </c>
      <c r="S67" s="256"/>
      <c r="T67" s="256"/>
      <c r="U67" s="256">
        <v>100</v>
      </c>
      <c r="V67" s="243">
        <v>28000</v>
      </c>
      <c r="W67" s="260">
        <v>32</v>
      </c>
      <c r="X67" s="206">
        <f>SUM((V67*Q67)/10000)</f>
        <v>350</v>
      </c>
      <c r="Y67" s="206">
        <f>SUM(X67*W67)</f>
        <v>11200</v>
      </c>
      <c r="Z67" s="207">
        <f>SUM(Y67*70)/100</f>
        <v>7840</v>
      </c>
    </row>
    <row r="68" spans="1:26" s="221" customFormat="1" ht="16.899999999999999" customHeight="1" x14ac:dyDescent="0.25">
      <c r="A68" s="252"/>
      <c r="B68" s="253"/>
      <c r="C68" s="253"/>
      <c r="D68" s="253"/>
      <c r="E68" s="254" t="s">
        <v>721</v>
      </c>
      <c r="F68" s="263" t="s">
        <v>722</v>
      </c>
      <c r="G68" s="220"/>
      <c r="H68" s="243"/>
      <c r="I68" s="253" t="s">
        <v>701</v>
      </c>
      <c r="J68" s="220"/>
      <c r="K68" s="229"/>
      <c r="L68" s="219"/>
      <c r="M68" s="219"/>
      <c r="N68" s="218"/>
      <c r="O68" s="202" t="s">
        <v>188</v>
      </c>
      <c r="P68" s="219">
        <v>3662</v>
      </c>
      <c r="Q68" s="219">
        <v>3000</v>
      </c>
      <c r="R68" s="256" t="s">
        <v>726</v>
      </c>
      <c r="S68" s="256"/>
      <c r="T68" s="256"/>
      <c r="U68" s="256">
        <v>60</v>
      </c>
      <c r="V68" s="243">
        <v>4000</v>
      </c>
      <c r="W68" s="260">
        <v>9</v>
      </c>
      <c r="X68" s="206">
        <f>SUM((V68*Q68)/10000)</f>
        <v>1200</v>
      </c>
      <c r="Y68" s="206">
        <f>SUM(X68*W68)</f>
        <v>10800</v>
      </c>
      <c r="Z68" s="207">
        <f>SUM(Y68*70)/100</f>
        <v>7560</v>
      </c>
    </row>
    <row r="69" spans="1:26" s="221" customFormat="1" ht="16.899999999999999" customHeight="1" x14ac:dyDescent="0.25">
      <c r="A69" s="252"/>
      <c r="B69" s="253"/>
      <c r="C69" s="253"/>
      <c r="D69" s="253"/>
      <c r="E69" s="254" t="s">
        <v>721</v>
      </c>
      <c r="F69" s="263" t="s">
        <v>722</v>
      </c>
      <c r="G69" s="220"/>
      <c r="H69" s="243"/>
      <c r="I69" s="253" t="s">
        <v>701</v>
      </c>
      <c r="J69" s="220"/>
      <c r="K69" s="229"/>
      <c r="L69" s="219"/>
      <c r="M69" s="219"/>
      <c r="N69" s="218"/>
      <c r="O69" s="202" t="s">
        <v>188</v>
      </c>
      <c r="P69" s="219">
        <v>3545</v>
      </c>
      <c r="Q69" s="219">
        <v>33</v>
      </c>
      <c r="R69" s="286" t="s">
        <v>1458</v>
      </c>
      <c r="S69" s="256"/>
      <c r="T69" s="256"/>
      <c r="U69" s="256">
        <v>100</v>
      </c>
      <c r="V69" s="243">
        <v>10</v>
      </c>
      <c r="W69" s="260">
        <v>83</v>
      </c>
      <c r="X69" s="206">
        <f>SUM((V69*Q69))</f>
        <v>330</v>
      </c>
      <c r="Y69" s="206">
        <f>SUM(X69*W69)</f>
        <v>27390</v>
      </c>
      <c r="Z69" s="207">
        <f>SUM(Y69*70)/100</f>
        <v>19173</v>
      </c>
    </row>
    <row r="70" spans="1:26" s="221" customFormat="1" ht="16.899999999999999" customHeight="1" x14ac:dyDescent="0.25">
      <c r="A70" s="252"/>
      <c r="B70" s="253"/>
      <c r="C70" s="253"/>
      <c r="D70" s="253"/>
      <c r="E70" s="254" t="s">
        <v>721</v>
      </c>
      <c r="F70" s="263" t="s">
        <v>722</v>
      </c>
      <c r="G70" s="220"/>
      <c r="H70" s="243"/>
      <c r="I70" s="253" t="s">
        <v>701</v>
      </c>
      <c r="J70" s="220"/>
      <c r="K70" s="229"/>
      <c r="L70" s="219"/>
      <c r="M70" s="219"/>
      <c r="N70" s="218"/>
      <c r="O70" s="202" t="s">
        <v>188</v>
      </c>
      <c r="P70" s="219">
        <v>3545</v>
      </c>
      <c r="Q70" s="219">
        <v>1125</v>
      </c>
      <c r="R70" s="256" t="s">
        <v>48</v>
      </c>
      <c r="S70" s="256"/>
      <c r="T70" s="256"/>
      <c r="U70" s="256">
        <v>100</v>
      </c>
      <c r="V70" s="243"/>
      <c r="W70" s="258">
        <v>11</v>
      </c>
      <c r="X70" s="206"/>
      <c r="Y70" s="206">
        <f>SUM(Q70*W70)</f>
        <v>12375</v>
      </c>
      <c r="Z70" s="206">
        <f>SUM(Q70*W70)</f>
        <v>12375</v>
      </c>
    </row>
    <row r="71" spans="1:26" s="221" customFormat="1" ht="16.899999999999999" customHeight="1" x14ac:dyDescent="0.25">
      <c r="A71" s="252"/>
      <c r="B71" s="253"/>
      <c r="C71" s="253"/>
      <c r="D71" s="253"/>
      <c r="E71" s="254" t="s">
        <v>721</v>
      </c>
      <c r="F71" s="263" t="s">
        <v>722</v>
      </c>
      <c r="G71" s="220"/>
      <c r="H71" s="243"/>
      <c r="I71" s="253" t="s">
        <v>701</v>
      </c>
      <c r="J71" s="220"/>
      <c r="K71" s="229"/>
      <c r="L71" s="219"/>
      <c r="M71" s="219"/>
      <c r="N71" s="218"/>
      <c r="O71" s="202" t="s">
        <v>188</v>
      </c>
      <c r="P71" s="219">
        <v>3545</v>
      </c>
      <c r="Q71" s="219">
        <v>1500</v>
      </c>
      <c r="R71" s="256" t="s">
        <v>683</v>
      </c>
      <c r="S71" s="256"/>
      <c r="T71" s="256"/>
      <c r="U71" s="256">
        <v>100</v>
      </c>
      <c r="V71" s="243"/>
      <c r="W71" s="258">
        <v>31</v>
      </c>
      <c r="X71" s="206"/>
      <c r="Y71" s="206">
        <f>SUM(Q71*W71)</f>
        <v>46500</v>
      </c>
      <c r="Z71" s="206">
        <f>SUM(Q71*W71)</f>
        <v>46500</v>
      </c>
    </row>
    <row r="72" spans="1:26" ht="18" customHeight="1" x14ac:dyDescent="0.25">
      <c r="A72" s="37">
        <v>8</v>
      </c>
      <c r="B72" s="19" t="s">
        <v>727</v>
      </c>
      <c r="C72" s="19" t="s">
        <v>39</v>
      </c>
      <c r="D72" s="19" t="s">
        <v>126</v>
      </c>
      <c r="E72" s="20" t="s">
        <v>728</v>
      </c>
      <c r="F72" s="29" t="s">
        <v>729</v>
      </c>
      <c r="G72" s="30">
        <v>1705964450002</v>
      </c>
      <c r="H72" s="23" t="s">
        <v>730</v>
      </c>
      <c r="I72" s="19" t="s">
        <v>701</v>
      </c>
      <c r="J72" s="30">
        <v>300007032439023</v>
      </c>
      <c r="K72" s="24" t="s">
        <v>675</v>
      </c>
      <c r="L72" s="31"/>
      <c r="M72" s="31" t="s">
        <v>731</v>
      </c>
      <c r="N72" s="32" t="s">
        <v>124</v>
      </c>
      <c r="O72" s="25" t="s">
        <v>188</v>
      </c>
      <c r="P72" s="31">
        <v>3454</v>
      </c>
      <c r="Q72" s="31">
        <v>125</v>
      </c>
      <c r="R72" s="117" t="s">
        <v>22</v>
      </c>
      <c r="S72" s="117"/>
      <c r="T72" s="117"/>
      <c r="U72" s="117">
        <v>30</v>
      </c>
      <c r="V72" s="185">
        <v>25000</v>
      </c>
      <c r="W72" s="184">
        <v>79</v>
      </c>
      <c r="X72" s="176">
        <f t="shared" ref="X72" si="4">SUM((V72*Q72)/10000)</f>
        <v>312.5</v>
      </c>
      <c r="Y72" s="176">
        <f t="shared" ref="Y72" si="5">SUM(X72*W72)</f>
        <v>24687.5</v>
      </c>
      <c r="Z72" s="177">
        <f t="shared" ref="Z72" si="6">SUM(Y72*70)/100</f>
        <v>17281.25</v>
      </c>
    </row>
    <row r="73" spans="1:26" ht="18" customHeight="1" x14ac:dyDescent="0.25">
      <c r="A73" s="37"/>
      <c r="B73" s="19"/>
      <c r="C73" s="19"/>
      <c r="D73" s="19"/>
      <c r="E73" s="20" t="s">
        <v>728</v>
      </c>
      <c r="F73" s="29" t="s">
        <v>729</v>
      </c>
      <c r="G73" s="30"/>
      <c r="H73" s="23"/>
      <c r="I73" s="19" t="s">
        <v>701</v>
      </c>
      <c r="J73" s="30"/>
      <c r="K73" s="24"/>
      <c r="L73" s="31"/>
      <c r="M73" s="31"/>
      <c r="N73" s="32"/>
      <c r="O73" s="25" t="s">
        <v>188</v>
      </c>
      <c r="P73" s="31">
        <v>3454</v>
      </c>
      <c r="Q73" s="31">
        <v>125</v>
      </c>
      <c r="R73" s="117" t="s">
        <v>26</v>
      </c>
      <c r="S73" s="117"/>
      <c r="T73" s="117"/>
      <c r="U73" s="117">
        <v>100</v>
      </c>
      <c r="V73" s="186">
        <v>23500</v>
      </c>
      <c r="W73" s="184">
        <v>19</v>
      </c>
      <c r="X73" s="176">
        <f t="shared" ref="X73" si="7">SUM((V73*Q73)/10000)</f>
        <v>293.75</v>
      </c>
      <c r="Y73" s="176">
        <f t="shared" ref="Y73" si="8">SUM(X73*W73)</f>
        <v>5581.25</v>
      </c>
      <c r="Z73" s="177">
        <f t="shared" ref="Z73:Z129" si="9">SUM(Y73*70)/100</f>
        <v>3906.875</v>
      </c>
    </row>
    <row r="74" spans="1:26" ht="18" customHeight="1" x14ac:dyDescent="0.25">
      <c r="A74" s="37"/>
      <c r="B74" s="19"/>
      <c r="C74" s="19"/>
      <c r="D74" s="19"/>
      <c r="E74" s="20" t="s">
        <v>728</v>
      </c>
      <c r="F74" s="29" t="s">
        <v>729</v>
      </c>
      <c r="G74" s="30"/>
      <c r="H74" s="23"/>
      <c r="I74" s="19" t="s">
        <v>701</v>
      </c>
      <c r="J74" s="30"/>
      <c r="K74" s="24"/>
      <c r="L74" s="31"/>
      <c r="M74" s="31"/>
      <c r="N74" s="32"/>
      <c r="O74" s="25" t="s">
        <v>188</v>
      </c>
      <c r="P74" s="31">
        <v>3022</v>
      </c>
      <c r="Q74" s="31">
        <v>779</v>
      </c>
      <c r="R74" s="117" t="s">
        <v>77</v>
      </c>
      <c r="S74" s="117"/>
      <c r="T74" s="117"/>
      <c r="U74" s="117">
        <v>100</v>
      </c>
      <c r="V74" s="185">
        <v>4000</v>
      </c>
      <c r="W74" s="184">
        <v>9</v>
      </c>
      <c r="X74" s="176">
        <f t="shared" ref="X74:X76" si="10">SUM((V74*Q74)/10000)</f>
        <v>311.60000000000002</v>
      </c>
      <c r="Y74" s="176">
        <f t="shared" ref="Y74:Y76" si="11">SUM(X74*W74)</f>
        <v>2804.4</v>
      </c>
      <c r="Z74" s="177">
        <f t="shared" si="9"/>
        <v>1963.08</v>
      </c>
    </row>
    <row r="75" spans="1:26" ht="18" customHeight="1" x14ac:dyDescent="0.25">
      <c r="A75" s="37"/>
      <c r="B75" s="19"/>
      <c r="C75" s="19"/>
      <c r="D75" s="19"/>
      <c r="E75" s="20" t="s">
        <v>728</v>
      </c>
      <c r="F75" s="29" t="s">
        <v>729</v>
      </c>
      <c r="G75" s="30"/>
      <c r="H75" s="23"/>
      <c r="I75" s="19" t="s">
        <v>701</v>
      </c>
      <c r="J75" s="30"/>
      <c r="K75" s="24"/>
      <c r="L75" s="31"/>
      <c r="M75" s="31"/>
      <c r="N75" s="32"/>
      <c r="O75" s="25" t="s">
        <v>188</v>
      </c>
      <c r="P75" s="31">
        <v>3023</v>
      </c>
      <c r="Q75" s="31">
        <v>1098</v>
      </c>
      <c r="R75" s="117" t="s">
        <v>77</v>
      </c>
      <c r="S75" s="117"/>
      <c r="T75" s="117"/>
      <c r="U75" s="117">
        <v>100</v>
      </c>
      <c r="V75" s="185">
        <v>4000</v>
      </c>
      <c r="W75" s="184">
        <v>9</v>
      </c>
      <c r="X75" s="176">
        <f t="shared" si="10"/>
        <v>439.2</v>
      </c>
      <c r="Y75" s="176">
        <f t="shared" si="11"/>
        <v>3952.7999999999997</v>
      </c>
      <c r="Z75" s="177">
        <f t="shared" si="9"/>
        <v>2766.96</v>
      </c>
    </row>
    <row r="76" spans="1:26" ht="18" customHeight="1" x14ac:dyDescent="0.25">
      <c r="A76" s="37"/>
      <c r="B76" s="19"/>
      <c r="C76" s="19"/>
      <c r="D76" s="19"/>
      <c r="E76" s="20" t="s">
        <v>728</v>
      </c>
      <c r="F76" s="29" t="s">
        <v>729</v>
      </c>
      <c r="G76" s="30"/>
      <c r="H76" s="23"/>
      <c r="I76" s="19" t="s">
        <v>701</v>
      </c>
      <c r="J76" s="30"/>
      <c r="K76" s="24"/>
      <c r="L76" s="31"/>
      <c r="M76" s="31"/>
      <c r="N76" s="32"/>
      <c r="O76" s="25" t="s">
        <v>188</v>
      </c>
      <c r="P76" s="31">
        <v>3724</v>
      </c>
      <c r="Q76" s="31">
        <v>2739</v>
      </c>
      <c r="R76" s="117" t="s">
        <v>77</v>
      </c>
      <c r="S76" s="117"/>
      <c r="T76" s="117"/>
      <c r="U76" s="117">
        <v>100</v>
      </c>
      <c r="V76" s="185">
        <v>4000</v>
      </c>
      <c r="W76" s="184">
        <v>9</v>
      </c>
      <c r="X76" s="176">
        <f t="shared" si="10"/>
        <v>1095.5999999999999</v>
      </c>
      <c r="Y76" s="176">
        <f t="shared" si="11"/>
        <v>9860.4</v>
      </c>
      <c r="Z76" s="177">
        <f t="shared" si="9"/>
        <v>6902.28</v>
      </c>
    </row>
    <row r="77" spans="1:26" ht="18" customHeight="1" x14ac:dyDescent="0.25">
      <c r="A77" s="37"/>
      <c r="B77" s="19"/>
      <c r="C77" s="19"/>
      <c r="D77" s="19"/>
      <c r="E77" s="20" t="s">
        <v>728</v>
      </c>
      <c r="F77" s="29" t="s">
        <v>729</v>
      </c>
      <c r="G77" s="30"/>
      <c r="H77" s="23"/>
      <c r="I77" s="19" t="s">
        <v>701</v>
      </c>
      <c r="J77" s="30"/>
      <c r="K77" s="24"/>
      <c r="L77" s="31"/>
      <c r="M77" s="31"/>
      <c r="N77" s="32"/>
      <c r="O77" s="25" t="s">
        <v>188</v>
      </c>
      <c r="P77" s="31">
        <v>3454</v>
      </c>
      <c r="Q77" s="31">
        <v>125</v>
      </c>
      <c r="R77" s="117" t="s">
        <v>683</v>
      </c>
      <c r="S77" s="117"/>
      <c r="T77" s="117"/>
      <c r="U77" s="117">
        <v>100</v>
      </c>
      <c r="V77" s="36"/>
      <c r="W77" s="184">
        <v>31</v>
      </c>
      <c r="X77" s="176"/>
      <c r="Y77" s="176">
        <f>SUM(Q77*W77)</f>
        <v>3875</v>
      </c>
      <c r="Z77" s="176">
        <f>SUM(Q77*W77)</f>
        <v>3875</v>
      </c>
    </row>
    <row r="78" spans="1:26" ht="18" customHeight="1" x14ac:dyDescent="0.25">
      <c r="A78" s="37"/>
      <c r="B78" s="19"/>
      <c r="C78" s="19"/>
      <c r="D78" s="19"/>
      <c r="E78" s="20" t="s">
        <v>728</v>
      </c>
      <c r="F78" s="29" t="s">
        <v>729</v>
      </c>
      <c r="G78" s="30"/>
      <c r="H78" s="23"/>
      <c r="I78" s="19" t="s">
        <v>701</v>
      </c>
      <c r="J78" s="30"/>
      <c r="K78" s="24"/>
      <c r="L78" s="31"/>
      <c r="M78" s="31"/>
      <c r="N78" s="32"/>
      <c r="O78" s="25" t="s">
        <v>188</v>
      </c>
      <c r="P78" s="31">
        <v>3454</v>
      </c>
      <c r="Q78" s="31">
        <v>125</v>
      </c>
      <c r="R78" s="117" t="s">
        <v>48</v>
      </c>
      <c r="S78" s="117"/>
      <c r="T78" s="117"/>
      <c r="U78" s="117">
        <v>100</v>
      </c>
      <c r="V78" s="36"/>
      <c r="W78" s="184">
        <v>11</v>
      </c>
      <c r="X78" s="176"/>
      <c r="Y78" s="176">
        <f>SUM(Q78*W78)</f>
        <v>1375</v>
      </c>
      <c r="Z78" s="176">
        <f>SUM(Q78*W78)</f>
        <v>1375</v>
      </c>
    </row>
    <row r="79" spans="1:26" s="221" customFormat="1" ht="17.45" customHeight="1" x14ac:dyDescent="0.25">
      <c r="A79" s="252">
        <v>9</v>
      </c>
      <c r="B79" s="253" t="s">
        <v>732</v>
      </c>
      <c r="C79" s="253" t="s">
        <v>39</v>
      </c>
      <c r="D79" s="253" t="s">
        <v>126</v>
      </c>
      <c r="E79" s="254" t="s">
        <v>517</v>
      </c>
      <c r="F79" s="263" t="s">
        <v>729</v>
      </c>
      <c r="G79" s="220">
        <v>1003953450154</v>
      </c>
      <c r="H79" s="243" t="s">
        <v>733</v>
      </c>
      <c r="I79" s="253" t="s">
        <v>701</v>
      </c>
      <c r="J79" s="220">
        <v>210501687207282</v>
      </c>
      <c r="K79" s="229" t="s">
        <v>291</v>
      </c>
      <c r="L79" s="219"/>
      <c r="M79" s="219" t="s">
        <v>734</v>
      </c>
      <c r="N79" s="218" t="s">
        <v>124</v>
      </c>
      <c r="O79" s="202" t="s">
        <v>188</v>
      </c>
      <c r="P79" s="219">
        <v>3458</v>
      </c>
      <c r="Q79" s="219">
        <v>250</v>
      </c>
      <c r="R79" s="256" t="s">
        <v>22</v>
      </c>
      <c r="S79" s="256"/>
      <c r="T79" s="256"/>
      <c r="U79" s="256">
        <v>30</v>
      </c>
      <c r="V79" s="260">
        <v>25000</v>
      </c>
      <c r="W79" s="258">
        <v>79</v>
      </c>
      <c r="X79" s="206">
        <f t="shared" ref="X79:X80" si="12">SUM((V79*Q79)/10000)</f>
        <v>625</v>
      </c>
      <c r="Y79" s="206">
        <f t="shared" ref="Y79:Y80" si="13">SUM(X79*W79)</f>
        <v>49375</v>
      </c>
      <c r="Z79" s="207">
        <f t="shared" si="9"/>
        <v>34562.5</v>
      </c>
    </row>
    <row r="80" spans="1:26" s="221" customFormat="1" ht="17.45" customHeight="1" x14ac:dyDescent="0.25">
      <c r="A80" s="252"/>
      <c r="B80" s="253"/>
      <c r="C80" s="253"/>
      <c r="D80" s="253"/>
      <c r="E80" s="254" t="s">
        <v>517</v>
      </c>
      <c r="F80" s="263" t="s">
        <v>729</v>
      </c>
      <c r="G80" s="220"/>
      <c r="H80" s="243"/>
      <c r="I80" s="253" t="s">
        <v>701</v>
      </c>
      <c r="J80" s="220"/>
      <c r="K80" s="229"/>
      <c r="L80" s="219"/>
      <c r="M80" s="219"/>
      <c r="N80" s="218"/>
      <c r="O80" s="202" t="s">
        <v>188</v>
      </c>
      <c r="P80" s="219">
        <v>3458</v>
      </c>
      <c r="Q80" s="219">
        <v>125</v>
      </c>
      <c r="R80" s="256" t="s">
        <v>25</v>
      </c>
      <c r="S80" s="256"/>
      <c r="T80" s="256"/>
      <c r="U80" s="256">
        <v>30</v>
      </c>
      <c r="V80" s="260">
        <v>30000</v>
      </c>
      <c r="W80" s="258">
        <v>60</v>
      </c>
      <c r="X80" s="206">
        <f t="shared" si="12"/>
        <v>375</v>
      </c>
      <c r="Y80" s="206">
        <f t="shared" si="13"/>
        <v>22500</v>
      </c>
      <c r="Z80" s="207">
        <f t="shared" si="9"/>
        <v>15750</v>
      </c>
    </row>
    <row r="81" spans="1:26" s="221" customFormat="1" ht="17.45" customHeight="1" x14ac:dyDescent="0.25">
      <c r="A81" s="252"/>
      <c r="B81" s="253"/>
      <c r="C81" s="253"/>
      <c r="D81" s="253"/>
      <c r="E81" s="254" t="s">
        <v>517</v>
      </c>
      <c r="F81" s="263" t="s">
        <v>729</v>
      </c>
      <c r="G81" s="220"/>
      <c r="H81" s="243"/>
      <c r="I81" s="253" t="s">
        <v>701</v>
      </c>
      <c r="J81" s="220"/>
      <c r="K81" s="229"/>
      <c r="L81" s="219"/>
      <c r="M81" s="219"/>
      <c r="N81" s="218"/>
      <c r="O81" s="202" t="s">
        <v>188</v>
      </c>
      <c r="P81" s="219">
        <v>3458</v>
      </c>
      <c r="Q81" s="219">
        <v>65</v>
      </c>
      <c r="R81" s="256" t="s">
        <v>231</v>
      </c>
      <c r="S81" s="256"/>
      <c r="T81" s="256"/>
      <c r="U81" s="256">
        <v>30</v>
      </c>
      <c r="V81" s="243">
        <v>45000</v>
      </c>
      <c r="W81" s="260">
        <v>74</v>
      </c>
      <c r="X81" s="206">
        <f>SUM((V81*Q81)/10000)</f>
        <v>292.5</v>
      </c>
      <c r="Y81" s="206">
        <f>SUM(X81*W81)</f>
        <v>21645</v>
      </c>
      <c r="Z81" s="207">
        <f>SUM(Y81*70)/100</f>
        <v>15151.5</v>
      </c>
    </row>
    <row r="82" spans="1:26" s="221" customFormat="1" ht="17.45" customHeight="1" x14ac:dyDescent="0.25">
      <c r="A82" s="252"/>
      <c r="B82" s="253"/>
      <c r="C82" s="253"/>
      <c r="D82" s="253"/>
      <c r="E82" s="254" t="s">
        <v>517</v>
      </c>
      <c r="F82" s="263" t="s">
        <v>729</v>
      </c>
      <c r="G82" s="220"/>
      <c r="H82" s="243"/>
      <c r="I82" s="253" t="s">
        <v>701</v>
      </c>
      <c r="J82" s="220"/>
      <c r="K82" s="229"/>
      <c r="L82" s="219"/>
      <c r="M82" s="219"/>
      <c r="N82" s="218"/>
      <c r="O82" s="202" t="s">
        <v>188</v>
      </c>
      <c r="P82" s="219">
        <v>3458</v>
      </c>
      <c r="Q82" s="219">
        <v>60</v>
      </c>
      <c r="R82" s="256" t="s">
        <v>22</v>
      </c>
      <c r="S82" s="256"/>
      <c r="T82" s="256"/>
      <c r="U82" s="256">
        <v>30</v>
      </c>
      <c r="V82" s="260">
        <v>25000</v>
      </c>
      <c r="W82" s="258">
        <v>79</v>
      </c>
      <c r="X82" s="206">
        <f t="shared" ref="X82" si="14">SUM((V82*Q82)/10000)</f>
        <v>150</v>
      </c>
      <c r="Y82" s="206">
        <f t="shared" ref="Y82" si="15">SUM(X82*W82)</f>
        <v>11850</v>
      </c>
      <c r="Z82" s="207">
        <f t="shared" ref="Z82" si="16">SUM(Y82*70)/100</f>
        <v>8295</v>
      </c>
    </row>
    <row r="83" spans="1:26" s="221" customFormat="1" ht="17.45" customHeight="1" x14ac:dyDescent="0.25">
      <c r="A83" s="252"/>
      <c r="B83" s="253"/>
      <c r="C83" s="253"/>
      <c r="D83" s="253"/>
      <c r="E83" s="254" t="s">
        <v>517</v>
      </c>
      <c r="F83" s="263" t="s">
        <v>729</v>
      </c>
      <c r="G83" s="220"/>
      <c r="H83" s="243"/>
      <c r="I83" s="253" t="s">
        <v>701</v>
      </c>
      <c r="J83" s="220"/>
      <c r="K83" s="229"/>
      <c r="L83" s="219"/>
      <c r="M83" s="219"/>
      <c r="N83" s="218"/>
      <c r="O83" s="202" t="s">
        <v>188</v>
      </c>
      <c r="P83" s="219">
        <v>3458</v>
      </c>
      <c r="Q83" s="219">
        <v>125</v>
      </c>
      <c r="R83" s="256" t="s">
        <v>19</v>
      </c>
      <c r="S83" s="256"/>
      <c r="T83" s="256"/>
      <c r="U83" s="256">
        <v>100</v>
      </c>
      <c r="V83" s="257">
        <v>17500</v>
      </c>
      <c r="W83" s="258">
        <v>47</v>
      </c>
      <c r="X83" s="206">
        <f>SUM((V83*Q83)/10000)</f>
        <v>218.75</v>
      </c>
      <c r="Y83" s="206">
        <f>SUM(X83*W83)</f>
        <v>10281.25</v>
      </c>
      <c r="Z83" s="207">
        <f>SUM(Y83*70)/100</f>
        <v>7196.875</v>
      </c>
    </row>
    <row r="84" spans="1:26" s="221" customFormat="1" ht="17.45" customHeight="1" x14ac:dyDescent="0.25">
      <c r="A84" s="252"/>
      <c r="B84" s="253"/>
      <c r="C84" s="253"/>
      <c r="D84" s="253"/>
      <c r="E84" s="254" t="s">
        <v>517</v>
      </c>
      <c r="F84" s="263" t="s">
        <v>729</v>
      </c>
      <c r="G84" s="220"/>
      <c r="H84" s="243"/>
      <c r="I84" s="253" t="s">
        <v>701</v>
      </c>
      <c r="J84" s="220"/>
      <c r="K84" s="229"/>
      <c r="L84" s="219"/>
      <c r="M84" s="219"/>
      <c r="N84" s="218"/>
      <c r="O84" s="202" t="s">
        <v>188</v>
      </c>
      <c r="P84" s="219">
        <v>3458</v>
      </c>
      <c r="Q84" s="219">
        <v>50</v>
      </c>
      <c r="R84" s="264" t="s">
        <v>735</v>
      </c>
      <c r="S84" s="256"/>
      <c r="T84" s="256"/>
      <c r="U84" s="256">
        <v>100</v>
      </c>
      <c r="V84" s="265">
        <v>3</v>
      </c>
      <c r="W84" s="265">
        <v>20</v>
      </c>
      <c r="X84" s="206">
        <f>SUM((V84*Q84))</f>
        <v>150</v>
      </c>
      <c r="Y84" s="206">
        <f t="shared" ref="Y84" si="17">SUM(X84*W84)</f>
        <v>3000</v>
      </c>
      <c r="Z84" s="207">
        <f t="shared" ref="Z84" si="18">SUM(Y84*70)/100</f>
        <v>2100</v>
      </c>
    </row>
    <row r="85" spans="1:26" s="221" customFormat="1" ht="17.45" customHeight="1" x14ac:dyDescent="0.25">
      <c r="A85" s="252"/>
      <c r="B85" s="253"/>
      <c r="C85" s="253"/>
      <c r="D85" s="253"/>
      <c r="E85" s="254" t="s">
        <v>517</v>
      </c>
      <c r="F85" s="263" t="s">
        <v>729</v>
      </c>
      <c r="G85" s="220"/>
      <c r="H85" s="243"/>
      <c r="I85" s="253" t="s">
        <v>701</v>
      </c>
      <c r="J85" s="220"/>
      <c r="K85" s="229"/>
      <c r="L85" s="219"/>
      <c r="M85" s="219"/>
      <c r="N85" s="218"/>
      <c r="O85" s="202" t="s">
        <v>188</v>
      </c>
      <c r="P85" s="219">
        <v>3555</v>
      </c>
      <c r="Q85" s="219">
        <v>1</v>
      </c>
      <c r="R85" s="256" t="s">
        <v>334</v>
      </c>
      <c r="S85" s="256"/>
      <c r="T85" s="256"/>
      <c r="U85" s="256">
        <v>100</v>
      </c>
      <c r="V85" s="260">
        <v>14</v>
      </c>
      <c r="W85" s="258">
        <v>533</v>
      </c>
      <c r="X85" s="206">
        <f>SUM((V85*Q85))</f>
        <v>14</v>
      </c>
      <c r="Y85" s="206">
        <f t="shared" ref="Y85" si="19">SUM(X85*W85)</f>
        <v>7462</v>
      </c>
      <c r="Z85" s="207">
        <f t="shared" si="9"/>
        <v>5223.3999999999996</v>
      </c>
    </row>
    <row r="86" spans="1:26" s="221" customFormat="1" ht="17.45" customHeight="1" x14ac:dyDescent="0.25">
      <c r="A86" s="252"/>
      <c r="B86" s="253"/>
      <c r="C86" s="253"/>
      <c r="D86" s="253"/>
      <c r="E86" s="254" t="s">
        <v>517</v>
      </c>
      <c r="F86" s="263" t="s">
        <v>729</v>
      </c>
      <c r="G86" s="220"/>
      <c r="H86" s="243"/>
      <c r="I86" s="253" t="s">
        <v>701</v>
      </c>
      <c r="J86" s="220"/>
      <c r="K86" s="229"/>
      <c r="L86" s="219"/>
      <c r="M86" s="219"/>
      <c r="N86" s="218"/>
      <c r="O86" s="202" t="s">
        <v>188</v>
      </c>
      <c r="P86" s="219">
        <v>3555</v>
      </c>
      <c r="Q86" s="219">
        <v>1</v>
      </c>
      <c r="R86" s="256" t="s">
        <v>1446</v>
      </c>
      <c r="S86" s="256"/>
      <c r="T86" s="256"/>
      <c r="U86" s="256">
        <v>100</v>
      </c>
      <c r="V86" s="260">
        <v>93</v>
      </c>
      <c r="W86" s="258">
        <v>25</v>
      </c>
      <c r="X86" s="206">
        <f>SUM((V86*Q86))</f>
        <v>93</v>
      </c>
      <c r="Y86" s="206">
        <f t="shared" ref="Y86" si="20">SUM(X86*W86)</f>
        <v>2325</v>
      </c>
      <c r="Z86" s="207">
        <f t="shared" si="9"/>
        <v>1627.5</v>
      </c>
    </row>
    <row r="87" spans="1:26" s="221" customFormat="1" ht="17.45" customHeight="1" x14ac:dyDescent="0.25">
      <c r="A87" s="252"/>
      <c r="B87" s="253"/>
      <c r="C87" s="253"/>
      <c r="D87" s="253"/>
      <c r="E87" s="254" t="s">
        <v>517</v>
      </c>
      <c r="F87" s="263" t="s">
        <v>729</v>
      </c>
      <c r="G87" s="220"/>
      <c r="H87" s="243"/>
      <c r="I87" s="253" t="s">
        <v>701</v>
      </c>
      <c r="J87" s="220"/>
      <c r="K87" s="229"/>
      <c r="L87" s="219"/>
      <c r="M87" s="219"/>
      <c r="N87" s="218"/>
      <c r="O87" s="202" t="s">
        <v>188</v>
      </c>
      <c r="P87" s="219">
        <v>3458</v>
      </c>
      <c r="Q87" s="219">
        <v>500</v>
      </c>
      <c r="R87" s="256" t="s">
        <v>683</v>
      </c>
      <c r="S87" s="256"/>
      <c r="T87" s="256"/>
      <c r="U87" s="256">
        <v>100</v>
      </c>
      <c r="V87" s="243"/>
      <c r="W87" s="258">
        <v>31</v>
      </c>
      <c r="X87" s="206"/>
      <c r="Y87" s="206">
        <f>SUM(Q87*W87)</f>
        <v>15500</v>
      </c>
      <c r="Z87" s="206">
        <f>SUM(Q87*W87)</f>
        <v>15500</v>
      </c>
    </row>
    <row r="88" spans="1:26" s="221" customFormat="1" ht="17.45" customHeight="1" x14ac:dyDescent="0.25">
      <c r="A88" s="252"/>
      <c r="B88" s="253"/>
      <c r="C88" s="253"/>
      <c r="D88" s="253"/>
      <c r="E88" s="254" t="s">
        <v>517</v>
      </c>
      <c r="F88" s="263" t="s">
        <v>729</v>
      </c>
      <c r="G88" s="220"/>
      <c r="H88" s="243"/>
      <c r="I88" s="253" t="s">
        <v>701</v>
      </c>
      <c r="J88" s="220"/>
      <c r="K88" s="229"/>
      <c r="L88" s="219"/>
      <c r="M88" s="219"/>
      <c r="N88" s="218"/>
      <c r="O88" s="202" t="s">
        <v>188</v>
      </c>
      <c r="P88" s="219">
        <v>3458</v>
      </c>
      <c r="Q88" s="219">
        <v>500</v>
      </c>
      <c r="R88" s="256" t="s">
        <v>48</v>
      </c>
      <c r="S88" s="256"/>
      <c r="T88" s="256"/>
      <c r="U88" s="256">
        <v>100</v>
      </c>
      <c r="V88" s="243"/>
      <c r="W88" s="258">
        <v>11</v>
      </c>
      <c r="X88" s="206"/>
      <c r="Y88" s="206">
        <f>SUM(Q88*W88)</f>
        <v>5500</v>
      </c>
      <c r="Z88" s="206">
        <f>SUM(Q88*W88)</f>
        <v>5500</v>
      </c>
    </row>
    <row r="89" spans="1:26" ht="16.899999999999999" customHeight="1" x14ac:dyDescent="0.25">
      <c r="A89" s="37">
        <v>10</v>
      </c>
      <c r="B89" s="19" t="s">
        <v>736</v>
      </c>
      <c r="C89" s="19" t="s">
        <v>51</v>
      </c>
      <c r="D89" s="19" t="s">
        <v>126</v>
      </c>
      <c r="E89" s="20" t="s">
        <v>737</v>
      </c>
      <c r="F89" s="29" t="s">
        <v>729</v>
      </c>
      <c r="G89" s="30">
        <v>2602949450063</v>
      </c>
      <c r="H89" s="23" t="s">
        <v>738</v>
      </c>
      <c r="I89" s="19" t="s">
        <v>701</v>
      </c>
      <c r="J89" s="30">
        <v>300007062953283</v>
      </c>
      <c r="K89" s="24" t="s">
        <v>675</v>
      </c>
      <c r="L89" s="31"/>
      <c r="M89" s="31" t="s">
        <v>739</v>
      </c>
      <c r="N89" s="32" t="s">
        <v>164</v>
      </c>
      <c r="O89" s="25" t="s">
        <v>188</v>
      </c>
      <c r="P89" s="31">
        <v>3493</v>
      </c>
      <c r="Q89" s="31">
        <v>2000</v>
      </c>
      <c r="R89" s="117" t="s">
        <v>85</v>
      </c>
      <c r="S89" s="117"/>
      <c r="T89" s="117"/>
      <c r="U89" s="117">
        <v>100</v>
      </c>
      <c r="V89" s="185">
        <v>5000</v>
      </c>
      <c r="W89" s="184">
        <v>11</v>
      </c>
      <c r="X89" s="176">
        <f t="shared" ref="X89" si="21">SUM((V89*Q89)/10000)</f>
        <v>1000</v>
      </c>
      <c r="Y89" s="176">
        <f t="shared" ref="Y89" si="22">SUM(X89*W89)</f>
        <v>11000</v>
      </c>
      <c r="Z89" s="177">
        <f t="shared" si="9"/>
        <v>7700</v>
      </c>
    </row>
    <row r="90" spans="1:26" ht="16.899999999999999" customHeight="1" x14ac:dyDescent="0.25">
      <c r="A90" s="37"/>
      <c r="B90" s="19"/>
      <c r="C90" s="19"/>
      <c r="D90" s="19"/>
      <c r="E90" s="20" t="s">
        <v>737</v>
      </c>
      <c r="F90" s="29" t="s">
        <v>729</v>
      </c>
      <c r="G90" s="30"/>
      <c r="H90" s="23"/>
      <c r="I90" s="19" t="s">
        <v>701</v>
      </c>
      <c r="J90" s="30"/>
      <c r="K90" s="24"/>
      <c r="L90" s="31"/>
      <c r="M90" s="31"/>
      <c r="N90" s="32"/>
      <c r="O90" s="25" t="s">
        <v>188</v>
      </c>
      <c r="P90" s="31">
        <v>1247</v>
      </c>
      <c r="Q90" s="31">
        <v>500</v>
      </c>
      <c r="R90" s="117" t="s">
        <v>77</v>
      </c>
      <c r="S90" s="117"/>
      <c r="T90" s="117"/>
      <c r="U90" s="117">
        <v>100</v>
      </c>
      <c r="V90" s="185">
        <v>4000</v>
      </c>
      <c r="W90" s="184">
        <v>9</v>
      </c>
      <c r="X90" s="176">
        <f t="shared" ref="X90:X92" si="23">SUM((V90*Q90)/10000)</f>
        <v>200</v>
      </c>
      <c r="Y90" s="176">
        <f t="shared" ref="Y90:Y92" si="24">SUM(X90*W90)</f>
        <v>1800</v>
      </c>
      <c r="Z90" s="177">
        <f t="shared" si="9"/>
        <v>1260</v>
      </c>
    </row>
    <row r="91" spans="1:26" ht="16.899999999999999" customHeight="1" x14ac:dyDescent="0.25">
      <c r="A91" s="37"/>
      <c r="B91" s="19"/>
      <c r="C91" s="19"/>
      <c r="D91" s="19"/>
      <c r="E91" s="20" t="s">
        <v>737</v>
      </c>
      <c r="F91" s="29" t="s">
        <v>729</v>
      </c>
      <c r="G91" s="30"/>
      <c r="H91" s="23"/>
      <c r="I91" s="19" t="s">
        <v>701</v>
      </c>
      <c r="J91" s="30"/>
      <c r="K91" s="24"/>
      <c r="L91" s="31"/>
      <c r="M91" s="31"/>
      <c r="N91" s="32"/>
      <c r="O91" s="25" t="s">
        <v>188</v>
      </c>
      <c r="P91" s="31">
        <v>3803</v>
      </c>
      <c r="Q91" s="31">
        <v>250</v>
      </c>
      <c r="R91" s="117" t="s">
        <v>22</v>
      </c>
      <c r="S91" s="117"/>
      <c r="T91" s="117"/>
      <c r="U91" s="117">
        <v>30</v>
      </c>
      <c r="V91" s="185">
        <v>25000</v>
      </c>
      <c r="W91" s="184">
        <v>79</v>
      </c>
      <c r="X91" s="176">
        <f t="shared" si="23"/>
        <v>625</v>
      </c>
      <c r="Y91" s="176">
        <f t="shared" si="24"/>
        <v>49375</v>
      </c>
      <c r="Z91" s="177">
        <f t="shared" si="9"/>
        <v>34562.5</v>
      </c>
    </row>
    <row r="92" spans="1:26" ht="16.899999999999999" customHeight="1" x14ac:dyDescent="0.25">
      <c r="A92" s="37"/>
      <c r="B92" s="19"/>
      <c r="C92" s="19"/>
      <c r="D92" s="19"/>
      <c r="E92" s="20" t="s">
        <v>737</v>
      </c>
      <c r="F92" s="29" t="s">
        <v>729</v>
      </c>
      <c r="G92" s="30"/>
      <c r="H92" s="23"/>
      <c r="I92" s="19" t="s">
        <v>701</v>
      </c>
      <c r="J92" s="30"/>
      <c r="K92" s="24"/>
      <c r="L92" s="31"/>
      <c r="M92" s="31"/>
      <c r="N92" s="32"/>
      <c r="O92" s="25" t="s">
        <v>188</v>
      </c>
      <c r="P92" s="31">
        <v>3804</v>
      </c>
      <c r="Q92" s="31">
        <v>250</v>
      </c>
      <c r="R92" s="117" t="s">
        <v>25</v>
      </c>
      <c r="S92" s="117"/>
      <c r="T92" s="117"/>
      <c r="U92" s="117">
        <v>30</v>
      </c>
      <c r="V92" s="185">
        <v>30000</v>
      </c>
      <c r="W92" s="184">
        <v>60</v>
      </c>
      <c r="X92" s="176">
        <f t="shared" si="23"/>
        <v>750</v>
      </c>
      <c r="Y92" s="176">
        <f t="shared" si="24"/>
        <v>45000</v>
      </c>
      <c r="Z92" s="177">
        <f t="shared" si="9"/>
        <v>31500</v>
      </c>
    </row>
    <row r="93" spans="1:26" ht="16.899999999999999" customHeight="1" x14ac:dyDescent="0.25">
      <c r="A93" s="37"/>
      <c r="B93" s="19"/>
      <c r="C93" s="19"/>
      <c r="D93" s="19"/>
      <c r="E93" s="20" t="s">
        <v>737</v>
      </c>
      <c r="F93" s="29" t="s">
        <v>729</v>
      </c>
      <c r="G93" s="30"/>
      <c r="H93" s="23"/>
      <c r="I93" s="19" t="s">
        <v>701</v>
      </c>
      <c r="J93" s="30"/>
      <c r="K93" s="24"/>
      <c r="L93" s="31"/>
      <c r="M93" s="31"/>
      <c r="N93" s="32"/>
      <c r="O93" s="25" t="s">
        <v>188</v>
      </c>
      <c r="P93" s="31">
        <v>3452</v>
      </c>
      <c r="Q93" s="31">
        <v>500</v>
      </c>
      <c r="R93" s="117" t="s">
        <v>77</v>
      </c>
      <c r="S93" s="117"/>
      <c r="T93" s="117"/>
      <c r="U93" s="117">
        <v>100</v>
      </c>
      <c r="V93" s="185">
        <v>4000</v>
      </c>
      <c r="W93" s="184">
        <v>9</v>
      </c>
      <c r="X93" s="176">
        <f t="shared" ref="X93:X94" si="25">SUM((V93*Q93)/10000)</f>
        <v>200</v>
      </c>
      <c r="Y93" s="176">
        <f t="shared" ref="Y93:Y95" si="26">SUM(X93*W93)</f>
        <v>1800</v>
      </c>
      <c r="Z93" s="177">
        <f t="shared" si="9"/>
        <v>1260</v>
      </c>
    </row>
    <row r="94" spans="1:26" ht="16.899999999999999" customHeight="1" x14ac:dyDescent="0.25">
      <c r="A94" s="37"/>
      <c r="B94" s="19"/>
      <c r="C94" s="19"/>
      <c r="D94" s="19"/>
      <c r="E94" s="20" t="s">
        <v>737</v>
      </c>
      <c r="F94" s="29" t="s">
        <v>729</v>
      </c>
      <c r="G94" s="30"/>
      <c r="H94" s="23"/>
      <c r="I94" s="19" t="s">
        <v>701</v>
      </c>
      <c r="J94" s="30"/>
      <c r="K94" s="24"/>
      <c r="L94" s="31"/>
      <c r="M94" s="31"/>
      <c r="N94" s="32"/>
      <c r="O94" s="25" t="s">
        <v>188</v>
      </c>
      <c r="P94" s="31">
        <v>3559</v>
      </c>
      <c r="Q94" s="31">
        <v>1000</v>
      </c>
      <c r="R94" s="117" t="s">
        <v>77</v>
      </c>
      <c r="S94" s="117"/>
      <c r="T94" s="117"/>
      <c r="U94" s="117">
        <v>100</v>
      </c>
      <c r="V94" s="185">
        <v>4000</v>
      </c>
      <c r="W94" s="184">
        <v>9</v>
      </c>
      <c r="X94" s="176">
        <f t="shared" si="25"/>
        <v>400</v>
      </c>
      <c r="Y94" s="176">
        <f t="shared" si="26"/>
        <v>3600</v>
      </c>
      <c r="Z94" s="177">
        <f t="shared" si="9"/>
        <v>2520</v>
      </c>
    </row>
    <row r="95" spans="1:26" ht="16.899999999999999" customHeight="1" x14ac:dyDescent="0.25">
      <c r="A95" s="37"/>
      <c r="B95" s="19"/>
      <c r="C95" s="19"/>
      <c r="D95" s="19"/>
      <c r="E95" s="20" t="s">
        <v>737</v>
      </c>
      <c r="F95" s="29" t="s">
        <v>729</v>
      </c>
      <c r="G95" s="30"/>
      <c r="H95" s="23"/>
      <c r="I95" s="19" t="s">
        <v>701</v>
      </c>
      <c r="J95" s="30"/>
      <c r="K95" s="24"/>
      <c r="L95" s="31"/>
      <c r="M95" s="31"/>
      <c r="N95" s="32"/>
      <c r="O95" s="25" t="s">
        <v>188</v>
      </c>
      <c r="P95" s="31">
        <v>3439</v>
      </c>
      <c r="Q95" s="31">
        <v>5</v>
      </c>
      <c r="R95" s="117" t="s">
        <v>334</v>
      </c>
      <c r="S95" s="117"/>
      <c r="T95" s="117"/>
      <c r="U95" s="117">
        <v>100</v>
      </c>
      <c r="V95" s="185">
        <v>14</v>
      </c>
      <c r="W95" s="184">
        <v>533</v>
      </c>
      <c r="X95" s="176">
        <f>SUM((V95*Q95))</f>
        <v>70</v>
      </c>
      <c r="Y95" s="176">
        <f t="shared" si="26"/>
        <v>37310</v>
      </c>
      <c r="Z95" s="177">
        <f t="shared" si="9"/>
        <v>26117</v>
      </c>
    </row>
    <row r="96" spans="1:26" ht="16.899999999999999" customHeight="1" x14ac:dyDescent="0.25">
      <c r="A96" s="37"/>
      <c r="B96" s="19"/>
      <c r="C96" s="19"/>
      <c r="D96" s="19"/>
      <c r="E96" s="20" t="s">
        <v>737</v>
      </c>
      <c r="F96" s="29" t="s">
        <v>729</v>
      </c>
      <c r="G96" s="30"/>
      <c r="H96" s="23"/>
      <c r="I96" s="19" t="s">
        <v>701</v>
      </c>
      <c r="J96" s="30"/>
      <c r="K96" s="24"/>
      <c r="L96" s="31"/>
      <c r="M96" s="31"/>
      <c r="N96" s="32"/>
      <c r="O96" s="25" t="s">
        <v>188</v>
      </c>
      <c r="P96" s="31">
        <v>3439</v>
      </c>
      <c r="Q96" s="31">
        <v>10</v>
      </c>
      <c r="R96" s="117" t="s">
        <v>435</v>
      </c>
      <c r="S96" s="117"/>
      <c r="T96" s="117"/>
      <c r="U96" s="117">
        <v>100</v>
      </c>
      <c r="V96" s="185">
        <v>11</v>
      </c>
      <c r="W96" s="184">
        <v>642</v>
      </c>
      <c r="X96" s="176">
        <f>SUM((V96*Q96))</f>
        <v>110</v>
      </c>
      <c r="Y96" s="176">
        <f t="shared" ref="Y96" si="27">SUM(X96*W96)</f>
        <v>70620</v>
      </c>
      <c r="Z96" s="177">
        <f t="shared" si="9"/>
        <v>49434</v>
      </c>
    </row>
    <row r="97" spans="1:26" ht="16.899999999999999" customHeight="1" x14ac:dyDescent="0.25">
      <c r="A97" s="37"/>
      <c r="B97" s="19"/>
      <c r="C97" s="19"/>
      <c r="D97" s="19"/>
      <c r="E97" s="20" t="s">
        <v>737</v>
      </c>
      <c r="F97" s="29" t="s">
        <v>729</v>
      </c>
      <c r="G97" s="30"/>
      <c r="H97" s="23"/>
      <c r="I97" s="19" t="s">
        <v>701</v>
      </c>
      <c r="J97" s="30"/>
      <c r="K97" s="24"/>
      <c r="L97" s="31"/>
      <c r="M97" s="31"/>
      <c r="N97" s="32"/>
      <c r="O97" s="25" t="s">
        <v>188</v>
      </c>
      <c r="P97" s="31">
        <v>3439</v>
      </c>
      <c r="Q97" s="31">
        <v>2</v>
      </c>
      <c r="R97" s="117" t="s">
        <v>1450</v>
      </c>
      <c r="S97" s="117"/>
      <c r="T97" s="117"/>
      <c r="U97" s="117">
        <v>100</v>
      </c>
      <c r="V97" s="185">
        <v>4</v>
      </c>
      <c r="W97" s="184">
        <v>435</v>
      </c>
      <c r="X97" s="176">
        <f t="shared" ref="X97" si="28">SUM((V97*Q97))</f>
        <v>8</v>
      </c>
      <c r="Y97" s="176">
        <f t="shared" ref="Y97" si="29">SUM(X97*W97)</f>
        <v>3480</v>
      </c>
      <c r="Z97" s="177">
        <f t="shared" si="9"/>
        <v>2436</v>
      </c>
    </row>
    <row r="98" spans="1:26" ht="16.899999999999999" customHeight="1" x14ac:dyDescent="0.25">
      <c r="A98" s="37"/>
      <c r="B98" s="19"/>
      <c r="C98" s="19"/>
      <c r="D98" s="19"/>
      <c r="E98" s="20" t="s">
        <v>737</v>
      </c>
      <c r="F98" s="29" t="s">
        <v>729</v>
      </c>
      <c r="G98" s="30"/>
      <c r="H98" s="23"/>
      <c r="I98" s="19" t="s">
        <v>701</v>
      </c>
      <c r="J98" s="30"/>
      <c r="K98" s="24"/>
      <c r="L98" s="31"/>
      <c r="M98" s="31"/>
      <c r="N98" s="32"/>
      <c r="O98" s="25" t="s">
        <v>188</v>
      </c>
      <c r="P98" s="31">
        <v>3439</v>
      </c>
      <c r="Q98" s="31">
        <v>1</v>
      </c>
      <c r="R98" s="160" t="s">
        <v>592</v>
      </c>
      <c r="S98" s="117"/>
      <c r="T98" s="117"/>
      <c r="U98" s="117">
        <v>100</v>
      </c>
      <c r="V98" s="36">
        <v>11</v>
      </c>
      <c r="W98" s="185">
        <v>34</v>
      </c>
      <c r="X98" s="176">
        <f>SUM((V98*Q98))</f>
        <v>11</v>
      </c>
      <c r="Y98" s="176">
        <f>SUM(X98*W98)</f>
        <v>374</v>
      </c>
      <c r="Z98" s="177">
        <f>SUM(Y98*70)/100</f>
        <v>261.8</v>
      </c>
    </row>
    <row r="99" spans="1:26" ht="16.899999999999999" customHeight="1" x14ac:dyDescent="0.25">
      <c r="A99" s="37"/>
      <c r="B99" s="19"/>
      <c r="C99" s="19"/>
      <c r="D99" s="19"/>
      <c r="E99" s="20" t="s">
        <v>737</v>
      </c>
      <c r="F99" s="29" t="s">
        <v>729</v>
      </c>
      <c r="G99" s="30"/>
      <c r="H99" s="23"/>
      <c r="I99" s="19" t="s">
        <v>701</v>
      </c>
      <c r="J99" s="30"/>
      <c r="K99" s="24"/>
      <c r="L99" s="31"/>
      <c r="M99" s="31"/>
      <c r="N99" s="32"/>
      <c r="O99" s="25" t="s">
        <v>188</v>
      </c>
      <c r="P99" s="31">
        <v>3439</v>
      </c>
      <c r="Q99" s="31">
        <v>4</v>
      </c>
      <c r="R99" s="117" t="s">
        <v>436</v>
      </c>
      <c r="S99" s="117"/>
      <c r="T99" s="117"/>
      <c r="U99" s="117">
        <v>100</v>
      </c>
      <c r="V99" s="185">
        <v>10</v>
      </c>
      <c r="W99" s="184">
        <v>45</v>
      </c>
      <c r="X99" s="176">
        <f>SUM((V99*Q99))</f>
        <v>40</v>
      </c>
      <c r="Y99" s="176">
        <f t="shared" ref="Y99:Y100" si="30">SUM(X99*W99)</f>
        <v>1800</v>
      </c>
      <c r="Z99" s="177">
        <f t="shared" si="9"/>
        <v>1260</v>
      </c>
    </row>
    <row r="100" spans="1:26" ht="16.899999999999999" customHeight="1" x14ac:dyDescent="0.25">
      <c r="A100" s="37"/>
      <c r="B100" s="19"/>
      <c r="C100" s="19"/>
      <c r="D100" s="19"/>
      <c r="E100" s="20" t="s">
        <v>737</v>
      </c>
      <c r="F100" s="29" t="s">
        <v>729</v>
      </c>
      <c r="G100" s="30"/>
      <c r="H100" s="23"/>
      <c r="I100" s="19" t="s">
        <v>701</v>
      </c>
      <c r="J100" s="30"/>
      <c r="K100" s="24"/>
      <c r="L100" s="31"/>
      <c r="M100" s="31"/>
      <c r="N100" s="32"/>
      <c r="O100" s="25" t="s">
        <v>188</v>
      </c>
      <c r="P100" s="31">
        <v>3439</v>
      </c>
      <c r="Q100" s="31">
        <v>1</v>
      </c>
      <c r="R100" s="117" t="s">
        <v>455</v>
      </c>
      <c r="S100" s="117"/>
      <c r="T100" s="117"/>
      <c r="U100" s="117">
        <v>100</v>
      </c>
      <c r="V100" s="36">
        <v>19</v>
      </c>
      <c r="W100" s="185">
        <v>49</v>
      </c>
      <c r="X100" s="176">
        <f>SUM((V100*Q100))</f>
        <v>19</v>
      </c>
      <c r="Y100" s="176">
        <f t="shared" si="30"/>
        <v>931</v>
      </c>
      <c r="Z100" s="177">
        <f t="shared" si="9"/>
        <v>651.70000000000005</v>
      </c>
    </row>
    <row r="101" spans="1:26" ht="16.899999999999999" customHeight="1" x14ac:dyDescent="0.25">
      <c r="A101" s="37"/>
      <c r="B101" s="19"/>
      <c r="C101" s="19"/>
      <c r="D101" s="19"/>
      <c r="E101" s="20" t="s">
        <v>737</v>
      </c>
      <c r="F101" s="29" t="s">
        <v>729</v>
      </c>
      <c r="G101" s="30"/>
      <c r="H101" s="23"/>
      <c r="I101" s="19" t="s">
        <v>701</v>
      </c>
      <c r="J101" s="30"/>
      <c r="K101" s="24"/>
      <c r="L101" s="31"/>
      <c r="M101" s="31"/>
      <c r="N101" s="32"/>
      <c r="O101" s="25" t="s">
        <v>188</v>
      </c>
      <c r="P101" s="31">
        <v>3457</v>
      </c>
      <c r="Q101" s="31">
        <v>250</v>
      </c>
      <c r="R101" s="117" t="s">
        <v>26</v>
      </c>
      <c r="S101" s="117"/>
      <c r="T101" s="117"/>
      <c r="U101" s="117">
        <v>100</v>
      </c>
      <c r="V101" s="186">
        <v>23500</v>
      </c>
      <c r="W101" s="184">
        <v>19</v>
      </c>
      <c r="X101" s="176">
        <f t="shared" ref="X101" si="31">SUM((V101*Q101)/10000)</f>
        <v>587.5</v>
      </c>
      <c r="Y101" s="176">
        <f t="shared" ref="Y101" si="32">SUM(X101*W101)</f>
        <v>11162.5</v>
      </c>
      <c r="Z101" s="177">
        <f t="shared" si="9"/>
        <v>7813.75</v>
      </c>
    </row>
    <row r="102" spans="1:26" ht="16.899999999999999" customHeight="1" x14ac:dyDescent="0.25">
      <c r="A102" s="37"/>
      <c r="B102" s="19"/>
      <c r="C102" s="19"/>
      <c r="D102" s="19"/>
      <c r="E102" s="20" t="s">
        <v>737</v>
      </c>
      <c r="F102" s="29" t="s">
        <v>729</v>
      </c>
      <c r="G102" s="30"/>
      <c r="H102" s="23"/>
      <c r="I102" s="19" t="s">
        <v>701</v>
      </c>
      <c r="J102" s="30"/>
      <c r="K102" s="24"/>
      <c r="L102" s="31"/>
      <c r="M102" s="31"/>
      <c r="N102" s="32"/>
      <c r="O102" s="25" t="s">
        <v>188</v>
      </c>
      <c r="P102" s="31">
        <v>3804</v>
      </c>
      <c r="Q102" s="31">
        <v>250</v>
      </c>
      <c r="R102" s="117" t="s">
        <v>48</v>
      </c>
      <c r="S102" s="117"/>
      <c r="T102" s="117"/>
      <c r="U102" s="117">
        <v>100</v>
      </c>
      <c r="V102" s="36"/>
      <c r="W102" s="184">
        <v>11</v>
      </c>
      <c r="X102" s="176"/>
      <c r="Y102" s="176">
        <f>SUM(Q102*W102)</f>
        <v>2750</v>
      </c>
      <c r="Z102" s="176">
        <f>SUM(Q102*W102)</f>
        <v>2750</v>
      </c>
    </row>
    <row r="103" spans="1:26" ht="16.899999999999999" customHeight="1" x14ac:dyDescent="0.25">
      <c r="A103" s="37"/>
      <c r="B103" s="19"/>
      <c r="C103" s="19"/>
      <c r="D103" s="19"/>
      <c r="E103" s="20" t="s">
        <v>737</v>
      </c>
      <c r="F103" s="29" t="s">
        <v>729</v>
      </c>
      <c r="G103" s="30"/>
      <c r="H103" s="23"/>
      <c r="I103" s="19" t="s">
        <v>701</v>
      </c>
      <c r="J103" s="30"/>
      <c r="K103" s="24"/>
      <c r="L103" s="31"/>
      <c r="M103" s="31"/>
      <c r="N103" s="32"/>
      <c r="O103" s="25" t="s">
        <v>188</v>
      </c>
      <c r="P103" s="31">
        <v>3439</v>
      </c>
      <c r="Q103" s="31">
        <v>625</v>
      </c>
      <c r="R103" s="117" t="s">
        <v>683</v>
      </c>
      <c r="S103" s="117"/>
      <c r="T103" s="117"/>
      <c r="U103" s="117">
        <v>100</v>
      </c>
      <c r="V103" s="36"/>
      <c r="W103" s="184">
        <v>31</v>
      </c>
      <c r="X103" s="176"/>
      <c r="Y103" s="176">
        <f>SUM(Q103*W103)</f>
        <v>19375</v>
      </c>
      <c r="Z103" s="176">
        <f>SUM(Q103*W103)</f>
        <v>19375</v>
      </c>
    </row>
    <row r="104" spans="1:26" s="221" customFormat="1" ht="17.45" customHeight="1" x14ac:dyDescent="0.25">
      <c r="A104" s="266">
        <v>11</v>
      </c>
      <c r="B104" s="253" t="s">
        <v>740</v>
      </c>
      <c r="C104" s="253" t="s">
        <v>39</v>
      </c>
      <c r="D104" s="253" t="s">
        <v>126</v>
      </c>
      <c r="E104" s="254" t="s">
        <v>741</v>
      </c>
      <c r="F104" s="263" t="s">
        <v>729</v>
      </c>
      <c r="G104" s="220">
        <v>1611967450084</v>
      </c>
      <c r="H104" s="243" t="s">
        <v>742</v>
      </c>
      <c r="I104" s="253" t="s">
        <v>701</v>
      </c>
      <c r="J104" s="220">
        <v>200001377063790</v>
      </c>
      <c r="K104" s="229" t="s">
        <v>702</v>
      </c>
      <c r="L104" s="219"/>
      <c r="M104" s="219" t="s">
        <v>743</v>
      </c>
      <c r="N104" s="218" t="s">
        <v>124</v>
      </c>
      <c r="O104" s="202" t="s">
        <v>188</v>
      </c>
      <c r="P104" s="219">
        <v>3555</v>
      </c>
      <c r="Q104" s="219">
        <v>125</v>
      </c>
      <c r="R104" s="256" t="s">
        <v>22</v>
      </c>
      <c r="S104" s="256"/>
      <c r="T104" s="256"/>
      <c r="U104" s="256">
        <v>30</v>
      </c>
      <c r="V104" s="260">
        <v>25000</v>
      </c>
      <c r="W104" s="258">
        <v>79</v>
      </c>
      <c r="X104" s="206">
        <f t="shared" ref="X104:X105" si="33">SUM((V104*Q104)/10000)</f>
        <v>312.5</v>
      </c>
      <c r="Y104" s="206">
        <f t="shared" ref="Y104:Y105" si="34">SUM(X104*W104)</f>
        <v>24687.5</v>
      </c>
      <c r="Z104" s="207">
        <f t="shared" ref="Z104:Z105" si="35">SUM(Y104*70)/100</f>
        <v>17281.25</v>
      </c>
    </row>
    <row r="105" spans="1:26" s="221" customFormat="1" ht="17.45" customHeight="1" x14ac:dyDescent="0.25">
      <c r="A105" s="266"/>
      <c r="B105" s="253"/>
      <c r="C105" s="253"/>
      <c r="D105" s="253"/>
      <c r="E105" s="254" t="s">
        <v>741</v>
      </c>
      <c r="F105" s="263" t="s">
        <v>729</v>
      </c>
      <c r="G105" s="220"/>
      <c r="H105" s="243"/>
      <c r="I105" s="253" t="s">
        <v>701</v>
      </c>
      <c r="J105" s="220"/>
      <c r="K105" s="229"/>
      <c r="L105" s="219"/>
      <c r="M105" s="219"/>
      <c r="N105" s="218"/>
      <c r="O105" s="202" t="s">
        <v>188</v>
      </c>
      <c r="P105" s="219">
        <v>3555</v>
      </c>
      <c r="Q105" s="219">
        <v>125</v>
      </c>
      <c r="R105" s="256" t="s">
        <v>25</v>
      </c>
      <c r="S105" s="256"/>
      <c r="T105" s="256"/>
      <c r="U105" s="256">
        <v>30</v>
      </c>
      <c r="V105" s="260">
        <v>30000</v>
      </c>
      <c r="W105" s="258">
        <v>60</v>
      </c>
      <c r="X105" s="206">
        <f t="shared" si="33"/>
        <v>375</v>
      </c>
      <c r="Y105" s="206">
        <f t="shared" si="34"/>
        <v>22500</v>
      </c>
      <c r="Z105" s="207">
        <f t="shared" si="35"/>
        <v>15750</v>
      </c>
    </row>
    <row r="106" spans="1:26" s="221" customFormat="1" ht="17.45" customHeight="1" x14ac:dyDescent="0.25">
      <c r="A106" s="266"/>
      <c r="B106" s="253"/>
      <c r="C106" s="253"/>
      <c r="D106" s="253"/>
      <c r="E106" s="254" t="s">
        <v>741</v>
      </c>
      <c r="F106" s="263" t="s">
        <v>729</v>
      </c>
      <c r="G106" s="220"/>
      <c r="H106" s="243"/>
      <c r="I106" s="253" t="s">
        <v>701</v>
      </c>
      <c r="J106" s="220"/>
      <c r="K106" s="229"/>
      <c r="L106" s="219"/>
      <c r="M106" s="219"/>
      <c r="N106" s="218"/>
      <c r="O106" s="202" t="s">
        <v>188</v>
      </c>
      <c r="P106" s="219">
        <v>3555</v>
      </c>
      <c r="Q106" s="219">
        <v>100</v>
      </c>
      <c r="R106" s="256" t="s">
        <v>341</v>
      </c>
      <c r="S106" s="256"/>
      <c r="T106" s="256"/>
      <c r="U106" s="256">
        <v>100</v>
      </c>
      <c r="V106" s="260">
        <v>1000</v>
      </c>
      <c r="W106" s="258">
        <v>198</v>
      </c>
      <c r="X106" s="206">
        <f>SUM((V106*Q106)/10000)</f>
        <v>10</v>
      </c>
      <c r="Y106" s="206">
        <f>SUM(X106*W106)</f>
        <v>1980</v>
      </c>
      <c r="Z106" s="207">
        <f t="shared" si="9"/>
        <v>1386</v>
      </c>
    </row>
    <row r="107" spans="1:26" s="221" customFormat="1" ht="17.45" customHeight="1" x14ac:dyDescent="0.25">
      <c r="A107" s="266"/>
      <c r="B107" s="253"/>
      <c r="C107" s="253"/>
      <c r="D107" s="253"/>
      <c r="E107" s="254" t="s">
        <v>741</v>
      </c>
      <c r="F107" s="263" t="s">
        <v>729</v>
      </c>
      <c r="G107" s="220"/>
      <c r="H107" s="243"/>
      <c r="I107" s="253" t="s">
        <v>701</v>
      </c>
      <c r="J107" s="220"/>
      <c r="K107" s="229"/>
      <c r="L107" s="219"/>
      <c r="M107" s="219"/>
      <c r="N107" s="218"/>
      <c r="O107" s="202" t="s">
        <v>188</v>
      </c>
      <c r="P107" s="219">
        <v>3555</v>
      </c>
      <c r="Q107" s="219">
        <v>100</v>
      </c>
      <c r="R107" s="256" t="s">
        <v>395</v>
      </c>
      <c r="S107" s="256"/>
      <c r="T107" s="256"/>
      <c r="U107" s="256">
        <v>100</v>
      </c>
      <c r="V107" s="243">
        <v>17500</v>
      </c>
      <c r="W107" s="260">
        <v>120</v>
      </c>
      <c r="X107" s="206">
        <f>SUM((V107*Q107)/10000)</f>
        <v>175</v>
      </c>
      <c r="Y107" s="206">
        <f>SUM(X107*W107)</f>
        <v>21000</v>
      </c>
      <c r="Z107" s="207">
        <f>SUM(Y107*70)/100</f>
        <v>14700</v>
      </c>
    </row>
    <row r="108" spans="1:26" s="221" customFormat="1" ht="17.45" customHeight="1" x14ac:dyDescent="0.25">
      <c r="A108" s="266"/>
      <c r="B108" s="253"/>
      <c r="C108" s="253"/>
      <c r="D108" s="253"/>
      <c r="E108" s="254" t="s">
        <v>741</v>
      </c>
      <c r="F108" s="263" t="s">
        <v>729</v>
      </c>
      <c r="G108" s="220"/>
      <c r="H108" s="243"/>
      <c r="I108" s="253" t="s">
        <v>701</v>
      </c>
      <c r="J108" s="220"/>
      <c r="K108" s="229"/>
      <c r="L108" s="219"/>
      <c r="M108" s="219"/>
      <c r="N108" s="218"/>
      <c r="O108" s="202" t="s">
        <v>188</v>
      </c>
      <c r="P108" s="219">
        <v>3555</v>
      </c>
      <c r="Q108" s="219">
        <v>250</v>
      </c>
      <c r="R108" s="256" t="s">
        <v>683</v>
      </c>
      <c r="S108" s="256"/>
      <c r="T108" s="256"/>
      <c r="U108" s="256">
        <v>100</v>
      </c>
      <c r="V108" s="243"/>
      <c r="W108" s="258">
        <v>31</v>
      </c>
      <c r="X108" s="206"/>
      <c r="Y108" s="206">
        <f>SUM(Q108*W108)</f>
        <v>7750</v>
      </c>
      <c r="Z108" s="206">
        <f>SUM(Q108*W108)</f>
        <v>7750</v>
      </c>
    </row>
    <row r="109" spans="1:26" s="221" customFormat="1" ht="17.45" customHeight="1" x14ac:dyDescent="0.25">
      <c r="A109" s="266"/>
      <c r="B109" s="253"/>
      <c r="C109" s="253"/>
      <c r="D109" s="253"/>
      <c r="E109" s="254" t="s">
        <v>741</v>
      </c>
      <c r="F109" s="263" t="s">
        <v>729</v>
      </c>
      <c r="G109" s="220"/>
      <c r="H109" s="243"/>
      <c r="I109" s="253" t="s">
        <v>701</v>
      </c>
      <c r="J109" s="220"/>
      <c r="K109" s="229"/>
      <c r="L109" s="219"/>
      <c r="M109" s="219"/>
      <c r="N109" s="218"/>
      <c r="O109" s="202" t="s">
        <v>188</v>
      </c>
      <c r="P109" s="219">
        <v>3555</v>
      </c>
      <c r="Q109" s="219">
        <v>250</v>
      </c>
      <c r="R109" s="256" t="s">
        <v>48</v>
      </c>
      <c r="S109" s="256"/>
      <c r="T109" s="256"/>
      <c r="U109" s="256">
        <v>100</v>
      </c>
      <c r="V109" s="243"/>
      <c r="W109" s="258">
        <v>11</v>
      </c>
      <c r="X109" s="206"/>
      <c r="Y109" s="206">
        <f>SUM(Q109*W109)</f>
        <v>2750</v>
      </c>
      <c r="Z109" s="206">
        <f>SUM(Q109*W109)</f>
        <v>2750</v>
      </c>
    </row>
    <row r="110" spans="1:26" ht="16.899999999999999" customHeight="1" x14ac:dyDescent="0.25">
      <c r="A110" s="37">
        <v>12</v>
      </c>
      <c r="B110" s="19" t="s">
        <v>744</v>
      </c>
      <c r="C110" s="19" t="s">
        <v>67</v>
      </c>
      <c r="D110" s="19" t="s">
        <v>126</v>
      </c>
      <c r="E110" s="20" t="s">
        <v>745</v>
      </c>
      <c r="F110" s="29" t="s">
        <v>729</v>
      </c>
      <c r="G110" s="30">
        <v>1004944450105</v>
      </c>
      <c r="H110" s="23" t="s">
        <v>724</v>
      </c>
      <c r="I110" s="19" t="s">
        <v>701</v>
      </c>
      <c r="J110" s="30">
        <v>30000700222149</v>
      </c>
      <c r="K110" s="24" t="s">
        <v>675</v>
      </c>
      <c r="L110" s="31"/>
      <c r="M110" s="31" t="s">
        <v>746</v>
      </c>
      <c r="N110" s="32" t="s">
        <v>67</v>
      </c>
      <c r="O110" s="25" t="s">
        <v>188</v>
      </c>
      <c r="P110" s="31">
        <v>3457</v>
      </c>
      <c r="Q110" s="31">
        <v>1000</v>
      </c>
      <c r="R110" s="117" t="s">
        <v>85</v>
      </c>
      <c r="S110" s="117"/>
      <c r="T110" s="117"/>
      <c r="U110" s="117">
        <v>100</v>
      </c>
      <c r="V110" s="185">
        <v>5000</v>
      </c>
      <c r="W110" s="184">
        <v>11</v>
      </c>
      <c r="X110" s="176">
        <f t="shared" ref="X110" si="36">SUM((V110*Q110)/10000)</f>
        <v>500</v>
      </c>
      <c r="Y110" s="176">
        <f t="shared" ref="Y110" si="37">SUM(X110*W110)</f>
        <v>5500</v>
      </c>
      <c r="Z110" s="177">
        <f t="shared" si="9"/>
        <v>3850</v>
      </c>
    </row>
    <row r="111" spans="1:26" ht="16.899999999999999" customHeight="1" x14ac:dyDescent="0.25">
      <c r="A111" s="37"/>
      <c r="B111" s="19"/>
      <c r="C111" s="19"/>
      <c r="D111" s="19"/>
      <c r="E111" s="20" t="s">
        <v>745</v>
      </c>
      <c r="F111" s="29" t="s">
        <v>729</v>
      </c>
      <c r="G111" s="30"/>
      <c r="H111" s="23"/>
      <c r="I111" s="19" t="s">
        <v>701</v>
      </c>
      <c r="J111" s="30"/>
      <c r="K111" s="24"/>
      <c r="L111" s="31"/>
      <c r="M111" s="31"/>
      <c r="N111" s="32"/>
      <c r="O111" s="25" t="s">
        <v>188</v>
      </c>
      <c r="P111" s="31">
        <v>3559</v>
      </c>
      <c r="Q111" s="31">
        <v>1000</v>
      </c>
      <c r="R111" s="117" t="s">
        <v>77</v>
      </c>
      <c r="S111" s="117"/>
      <c r="T111" s="117"/>
      <c r="U111" s="117">
        <v>100</v>
      </c>
      <c r="V111" s="185">
        <v>4000</v>
      </c>
      <c r="W111" s="184">
        <v>9</v>
      </c>
      <c r="X111" s="176">
        <f t="shared" ref="X111" si="38">SUM((V111*Q111)/10000)</f>
        <v>400</v>
      </c>
      <c r="Y111" s="176">
        <f t="shared" ref="Y111:Y113" si="39">SUM(X111*W111)</f>
        <v>3600</v>
      </c>
      <c r="Z111" s="177">
        <f t="shared" si="9"/>
        <v>2520</v>
      </c>
    </row>
    <row r="112" spans="1:26" ht="16.899999999999999" customHeight="1" x14ac:dyDescent="0.25">
      <c r="A112" s="37"/>
      <c r="B112" s="19"/>
      <c r="C112" s="19"/>
      <c r="D112" s="19"/>
      <c r="E112" s="20" t="s">
        <v>745</v>
      </c>
      <c r="F112" s="29" t="s">
        <v>729</v>
      </c>
      <c r="G112" s="30"/>
      <c r="H112" s="23"/>
      <c r="I112" s="19" t="s">
        <v>701</v>
      </c>
      <c r="J112" s="30"/>
      <c r="K112" s="24"/>
      <c r="L112" s="31"/>
      <c r="M112" s="31"/>
      <c r="N112" s="32"/>
      <c r="O112" s="25" t="s">
        <v>188</v>
      </c>
      <c r="P112" s="31">
        <v>3805</v>
      </c>
      <c r="Q112" s="31">
        <v>60</v>
      </c>
      <c r="R112" s="117" t="s">
        <v>747</v>
      </c>
      <c r="S112" s="117"/>
      <c r="T112" s="117"/>
      <c r="U112" s="117">
        <v>30</v>
      </c>
      <c r="V112" s="36">
        <v>10</v>
      </c>
      <c r="W112" s="185">
        <v>13</v>
      </c>
      <c r="X112" s="176">
        <f>SUM((V112*Q112))</f>
        <v>600</v>
      </c>
      <c r="Y112" s="176">
        <f t="shared" si="39"/>
        <v>7800</v>
      </c>
      <c r="Z112" s="177">
        <f t="shared" si="9"/>
        <v>5460</v>
      </c>
    </row>
    <row r="113" spans="1:26" ht="16.899999999999999" customHeight="1" x14ac:dyDescent="0.25">
      <c r="A113" s="37"/>
      <c r="B113" s="19"/>
      <c r="C113" s="19"/>
      <c r="D113" s="19"/>
      <c r="E113" s="20" t="s">
        <v>745</v>
      </c>
      <c r="F113" s="29" t="s">
        <v>729</v>
      </c>
      <c r="G113" s="30"/>
      <c r="H113" s="23"/>
      <c r="I113" s="19" t="s">
        <v>701</v>
      </c>
      <c r="J113" s="30"/>
      <c r="K113" s="24"/>
      <c r="L113" s="31"/>
      <c r="M113" s="31"/>
      <c r="N113" s="32"/>
      <c r="O113" s="25" t="s">
        <v>188</v>
      </c>
      <c r="P113" s="31">
        <v>3805</v>
      </c>
      <c r="Q113" s="31">
        <v>65</v>
      </c>
      <c r="R113" s="117" t="s">
        <v>696</v>
      </c>
      <c r="S113" s="117"/>
      <c r="T113" s="117"/>
      <c r="U113" s="117">
        <v>30</v>
      </c>
      <c r="V113" s="185">
        <v>45000</v>
      </c>
      <c r="W113" s="184">
        <v>30</v>
      </c>
      <c r="X113" s="176">
        <f t="shared" ref="X113" si="40">SUM((V113*Q113)/10000)</f>
        <v>292.5</v>
      </c>
      <c r="Y113" s="176">
        <f t="shared" si="39"/>
        <v>8775</v>
      </c>
      <c r="Z113" s="177">
        <f t="shared" si="9"/>
        <v>6142.5</v>
      </c>
    </row>
    <row r="114" spans="1:26" ht="16.899999999999999" customHeight="1" x14ac:dyDescent="0.25">
      <c r="A114" s="37"/>
      <c r="B114" s="19"/>
      <c r="C114" s="19"/>
      <c r="D114" s="19"/>
      <c r="E114" s="20" t="s">
        <v>745</v>
      </c>
      <c r="F114" s="29" t="s">
        <v>729</v>
      </c>
      <c r="G114" s="30"/>
      <c r="H114" s="23"/>
      <c r="I114" s="19" t="s">
        <v>701</v>
      </c>
      <c r="J114" s="30"/>
      <c r="K114" s="24"/>
      <c r="L114" s="31"/>
      <c r="M114" s="31"/>
      <c r="N114" s="32"/>
      <c r="O114" s="25" t="s">
        <v>188</v>
      </c>
      <c r="P114" s="31">
        <v>3805</v>
      </c>
      <c r="Q114" s="31">
        <v>60</v>
      </c>
      <c r="R114" s="117" t="s">
        <v>22</v>
      </c>
      <c r="S114" s="117"/>
      <c r="T114" s="117"/>
      <c r="U114" s="117">
        <v>30</v>
      </c>
      <c r="V114" s="185">
        <v>25000</v>
      </c>
      <c r="W114" s="184">
        <v>79</v>
      </c>
      <c r="X114" s="176">
        <f t="shared" ref="X114:X115" si="41">SUM((V114*Q114)/10000)</f>
        <v>150</v>
      </c>
      <c r="Y114" s="176">
        <f t="shared" ref="Y114:Y115" si="42">SUM(X114*W114)</f>
        <v>11850</v>
      </c>
      <c r="Z114" s="177">
        <f t="shared" si="9"/>
        <v>8295</v>
      </c>
    </row>
    <row r="115" spans="1:26" ht="16.899999999999999" customHeight="1" x14ac:dyDescent="0.25">
      <c r="A115" s="37"/>
      <c r="B115" s="19"/>
      <c r="C115" s="19"/>
      <c r="D115" s="19"/>
      <c r="E115" s="20" t="s">
        <v>745</v>
      </c>
      <c r="F115" s="29" t="s">
        <v>729</v>
      </c>
      <c r="G115" s="30"/>
      <c r="H115" s="23"/>
      <c r="I115" s="19" t="s">
        <v>701</v>
      </c>
      <c r="J115" s="30"/>
      <c r="K115" s="24"/>
      <c r="L115" s="31"/>
      <c r="M115" s="31"/>
      <c r="N115" s="32"/>
      <c r="O115" s="25" t="s">
        <v>188</v>
      </c>
      <c r="P115" s="31">
        <v>3805</v>
      </c>
      <c r="Q115" s="31">
        <v>65</v>
      </c>
      <c r="R115" s="117" t="s">
        <v>25</v>
      </c>
      <c r="S115" s="117"/>
      <c r="T115" s="117"/>
      <c r="U115" s="117">
        <v>30</v>
      </c>
      <c r="V115" s="185">
        <v>30000</v>
      </c>
      <c r="W115" s="184">
        <v>60</v>
      </c>
      <c r="X115" s="176">
        <f t="shared" si="41"/>
        <v>195</v>
      </c>
      <c r="Y115" s="176">
        <f t="shared" si="42"/>
        <v>11700</v>
      </c>
      <c r="Z115" s="177">
        <f t="shared" si="9"/>
        <v>8190</v>
      </c>
    </row>
    <row r="116" spans="1:26" ht="16.899999999999999" customHeight="1" x14ac:dyDescent="0.25">
      <c r="A116" s="37"/>
      <c r="B116" s="19"/>
      <c r="C116" s="19"/>
      <c r="D116" s="19"/>
      <c r="E116" s="20" t="s">
        <v>745</v>
      </c>
      <c r="F116" s="29" t="s">
        <v>729</v>
      </c>
      <c r="G116" s="30"/>
      <c r="H116" s="23"/>
      <c r="I116" s="19" t="s">
        <v>701</v>
      </c>
      <c r="J116" s="30"/>
      <c r="K116" s="24"/>
      <c r="L116" s="31"/>
      <c r="M116" s="31"/>
      <c r="N116" s="32"/>
      <c r="O116" s="25" t="s">
        <v>188</v>
      </c>
      <c r="P116" s="31">
        <v>3804</v>
      </c>
      <c r="Q116" s="31">
        <v>60</v>
      </c>
      <c r="R116" s="117" t="s">
        <v>26</v>
      </c>
      <c r="S116" s="117"/>
      <c r="T116" s="117"/>
      <c r="U116" s="117">
        <v>100</v>
      </c>
      <c r="V116" s="186">
        <v>23500</v>
      </c>
      <c r="W116" s="184">
        <v>19</v>
      </c>
      <c r="X116" s="176">
        <f t="shared" ref="X116" si="43">SUM((V116*Q116)/10000)</f>
        <v>141</v>
      </c>
      <c r="Y116" s="176">
        <f t="shared" ref="Y116" si="44">SUM(X116*W116)</f>
        <v>2679</v>
      </c>
      <c r="Z116" s="177">
        <f t="shared" si="9"/>
        <v>1875.3</v>
      </c>
    </row>
    <row r="117" spans="1:26" ht="16.899999999999999" customHeight="1" x14ac:dyDescent="0.25">
      <c r="A117" s="37"/>
      <c r="B117" s="19"/>
      <c r="C117" s="19"/>
      <c r="D117" s="19"/>
      <c r="E117" s="20" t="s">
        <v>745</v>
      </c>
      <c r="F117" s="29" t="s">
        <v>729</v>
      </c>
      <c r="G117" s="30"/>
      <c r="H117" s="23"/>
      <c r="I117" s="19" t="s">
        <v>701</v>
      </c>
      <c r="J117" s="30"/>
      <c r="K117" s="24"/>
      <c r="L117" s="31"/>
      <c r="M117" s="31"/>
      <c r="N117" s="32"/>
      <c r="O117" s="25" t="s">
        <v>188</v>
      </c>
      <c r="P117" s="31">
        <v>3804</v>
      </c>
      <c r="Q117" s="31">
        <v>2</v>
      </c>
      <c r="R117" s="286" t="s">
        <v>1458</v>
      </c>
      <c r="S117" s="117"/>
      <c r="T117" s="117"/>
      <c r="U117" s="117">
        <v>100</v>
      </c>
      <c r="V117" s="36">
        <v>10</v>
      </c>
      <c r="W117" s="187">
        <v>83</v>
      </c>
      <c r="X117" s="176">
        <f>SUM((V117*Q117))</f>
        <v>20</v>
      </c>
      <c r="Y117" s="176">
        <f t="shared" ref="Y117:Y118" si="45">SUM(X117*W117)</f>
        <v>1660</v>
      </c>
      <c r="Z117" s="177">
        <f t="shared" si="9"/>
        <v>1162</v>
      </c>
    </row>
    <row r="118" spans="1:26" ht="16.899999999999999" customHeight="1" x14ac:dyDescent="0.25">
      <c r="A118" s="37"/>
      <c r="B118" s="19"/>
      <c r="C118" s="19"/>
      <c r="D118" s="19"/>
      <c r="E118" s="20" t="s">
        <v>745</v>
      </c>
      <c r="F118" s="29" t="s">
        <v>729</v>
      </c>
      <c r="G118" s="30"/>
      <c r="H118" s="23"/>
      <c r="I118" s="19" t="s">
        <v>701</v>
      </c>
      <c r="J118" s="30"/>
      <c r="K118" s="24"/>
      <c r="L118" s="31"/>
      <c r="M118" s="31"/>
      <c r="N118" s="32"/>
      <c r="O118" s="25" t="s">
        <v>188</v>
      </c>
      <c r="P118" s="31">
        <v>3804</v>
      </c>
      <c r="Q118" s="31">
        <v>2</v>
      </c>
      <c r="R118" s="117" t="s">
        <v>1449</v>
      </c>
      <c r="S118" s="117"/>
      <c r="T118" s="117"/>
      <c r="U118" s="117">
        <v>100</v>
      </c>
      <c r="V118" s="36">
        <v>30</v>
      </c>
      <c r="W118" s="187">
        <v>80</v>
      </c>
      <c r="X118" s="176">
        <f>SUM((V118*Q118))</f>
        <v>60</v>
      </c>
      <c r="Y118" s="176">
        <f t="shared" si="45"/>
        <v>4800</v>
      </c>
      <c r="Z118" s="177">
        <f t="shared" si="9"/>
        <v>3360</v>
      </c>
    </row>
    <row r="119" spans="1:26" ht="16.899999999999999" customHeight="1" x14ac:dyDescent="0.25">
      <c r="A119" s="37"/>
      <c r="B119" s="19"/>
      <c r="C119" s="19"/>
      <c r="D119" s="19"/>
      <c r="E119" s="20" t="s">
        <v>745</v>
      </c>
      <c r="F119" s="29" t="s">
        <v>729</v>
      </c>
      <c r="G119" s="30"/>
      <c r="H119" s="23"/>
      <c r="I119" s="19" t="s">
        <v>701</v>
      </c>
      <c r="J119" s="30"/>
      <c r="K119" s="24"/>
      <c r="L119" s="31"/>
      <c r="M119" s="31"/>
      <c r="N119" s="32"/>
      <c r="O119" s="25" t="s">
        <v>188</v>
      </c>
      <c r="P119" s="31">
        <v>3804</v>
      </c>
      <c r="Q119" s="31">
        <v>4</v>
      </c>
      <c r="R119" s="117" t="s">
        <v>334</v>
      </c>
      <c r="S119" s="117"/>
      <c r="T119" s="117"/>
      <c r="U119" s="117">
        <v>100</v>
      </c>
      <c r="V119" s="185">
        <v>14</v>
      </c>
      <c r="W119" s="184">
        <v>533</v>
      </c>
      <c r="X119" s="176">
        <f>SUM((V119*Q119))</f>
        <v>56</v>
      </c>
      <c r="Y119" s="176">
        <f t="shared" ref="Y119" si="46">SUM(X119*W119)</f>
        <v>29848</v>
      </c>
      <c r="Z119" s="177">
        <f t="shared" si="9"/>
        <v>20893.599999999999</v>
      </c>
    </row>
    <row r="120" spans="1:26" ht="16.899999999999999" customHeight="1" x14ac:dyDescent="0.25">
      <c r="A120" s="37"/>
      <c r="B120" s="19"/>
      <c r="C120" s="19"/>
      <c r="D120" s="19"/>
      <c r="E120" s="20" t="s">
        <v>745</v>
      </c>
      <c r="F120" s="29" t="s">
        <v>729</v>
      </c>
      <c r="G120" s="30"/>
      <c r="H120" s="23"/>
      <c r="I120" s="19" t="s">
        <v>701</v>
      </c>
      <c r="J120" s="30"/>
      <c r="K120" s="24"/>
      <c r="L120" s="31"/>
      <c r="M120" s="31"/>
      <c r="N120" s="32"/>
      <c r="O120" s="25" t="s">
        <v>188</v>
      </c>
      <c r="P120" s="31">
        <v>3804</v>
      </c>
      <c r="Q120" s="31">
        <v>3</v>
      </c>
      <c r="R120" s="117" t="s">
        <v>247</v>
      </c>
      <c r="S120" s="117"/>
      <c r="T120" s="117"/>
      <c r="U120" s="117">
        <v>100</v>
      </c>
      <c r="V120" s="185">
        <v>12</v>
      </c>
      <c r="W120" s="184">
        <v>70</v>
      </c>
      <c r="X120" s="176">
        <f>SUM((V120*Q120))</f>
        <v>36</v>
      </c>
      <c r="Y120" s="176">
        <f t="shared" ref="Y120" si="47">SUM(X120*W120)</f>
        <v>2520</v>
      </c>
      <c r="Z120" s="177">
        <f t="shared" si="9"/>
        <v>1764</v>
      </c>
    </row>
    <row r="121" spans="1:26" ht="16.899999999999999" customHeight="1" x14ac:dyDescent="0.25">
      <c r="A121" s="37"/>
      <c r="B121" s="19"/>
      <c r="C121" s="19"/>
      <c r="D121" s="19"/>
      <c r="E121" s="20" t="s">
        <v>745</v>
      </c>
      <c r="F121" s="29" t="s">
        <v>729</v>
      </c>
      <c r="G121" s="30"/>
      <c r="H121" s="23"/>
      <c r="I121" s="19" t="s">
        <v>701</v>
      </c>
      <c r="J121" s="30"/>
      <c r="K121" s="24"/>
      <c r="L121" s="31"/>
      <c r="M121" s="31"/>
      <c r="N121" s="32"/>
      <c r="O121" s="25" t="s">
        <v>188</v>
      </c>
      <c r="P121" s="31">
        <v>3804</v>
      </c>
      <c r="Q121" s="31">
        <v>250</v>
      </c>
      <c r="R121" s="117" t="s">
        <v>683</v>
      </c>
      <c r="S121" s="117"/>
      <c r="T121" s="117"/>
      <c r="U121" s="117">
        <v>100</v>
      </c>
      <c r="V121" s="36"/>
      <c r="W121" s="184">
        <v>31</v>
      </c>
      <c r="X121" s="176"/>
      <c r="Y121" s="176">
        <f>SUM(Q121*W121)</f>
        <v>7750</v>
      </c>
      <c r="Z121" s="176">
        <f>SUM(Q121*W121)</f>
        <v>7750</v>
      </c>
    </row>
    <row r="122" spans="1:26" s="221" customFormat="1" ht="18" customHeight="1" x14ac:dyDescent="0.25">
      <c r="A122" s="266">
        <v>13</v>
      </c>
      <c r="B122" s="253" t="s">
        <v>748</v>
      </c>
      <c r="C122" s="253" t="s">
        <v>51</v>
      </c>
      <c r="D122" s="253" t="s">
        <v>126</v>
      </c>
      <c r="E122" s="254" t="s">
        <v>749</v>
      </c>
      <c r="F122" s="263" t="s">
        <v>386</v>
      </c>
      <c r="G122" s="220">
        <v>2212963450006</v>
      </c>
      <c r="H122" s="243" t="s">
        <v>750</v>
      </c>
      <c r="I122" s="253" t="s">
        <v>701</v>
      </c>
      <c r="J122" s="220">
        <v>300007058746005</v>
      </c>
      <c r="K122" s="229" t="s">
        <v>675</v>
      </c>
      <c r="L122" s="219"/>
      <c r="M122" s="219" t="s">
        <v>751</v>
      </c>
      <c r="N122" s="218" t="s">
        <v>164</v>
      </c>
      <c r="O122" s="202" t="s">
        <v>188</v>
      </c>
      <c r="P122" s="219" t="s">
        <v>752</v>
      </c>
      <c r="Q122" s="219">
        <v>60</v>
      </c>
      <c r="R122" s="256" t="s">
        <v>25</v>
      </c>
      <c r="S122" s="256"/>
      <c r="T122" s="256"/>
      <c r="U122" s="256">
        <v>30</v>
      </c>
      <c r="V122" s="260">
        <v>30000</v>
      </c>
      <c r="W122" s="258">
        <v>60</v>
      </c>
      <c r="X122" s="206">
        <f t="shared" ref="X122" si="48">SUM((V122*Q122)/10000)</f>
        <v>180</v>
      </c>
      <c r="Y122" s="206">
        <f t="shared" ref="Y122" si="49">SUM(X122*W122)</f>
        <v>10800</v>
      </c>
      <c r="Z122" s="207">
        <f t="shared" ref="Z122" si="50">SUM(Y122*70)/100</f>
        <v>7560</v>
      </c>
    </row>
    <row r="123" spans="1:26" s="221" customFormat="1" ht="18" customHeight="1" x14ac:dyDescent="0.25">
      <c r="A123" s="266"/>
      <c r="B123" s="253"/>
      <c r="C123" s="253"/>
      <c r="D123" s="253"/>
      <c r="E123" s="254" t="s">
        <v>749</v>
      </c>
      <c r="F123" s="263" t="s">
        <v>386</v>
      </c>
      <c r="G123" s="220"/>
      <c r="H123" s="243"/>
      <c r="I123" s="253" t="s">
        <v>701</v>
      </c>
      <c r="J123" s="220"/>
      <c r="K123" s="229"/>
      <c r="L123" s="219"/>
      <c r="M123" s="219"/>
      <c r="N123" s="218"/>
      <c r="O123" s="202" t="s">
        <v>188</v>
      </c>
      <c r="P123" s="219" t="s">
        <v>752</v>
      </c>
      <c r="Q123" s="219">
        <v>65</v>
      </c>
      <c r="R123" s="256" t="s">
        <v>22</v>
      </c>
      <c r="S123" s="256"/>
      <c r="T123" s="256"/>
      <c r="U123" s="256">
        <v>30</v>
      </c>
      <c r="V123" s="260">
        <v>25000</v>
      </c>
      <c r="W123" s="258">
        <v>79</v>
      </c>
      <c r="X123" s="206">
        <f t="shared" ref="X123" si="51">SUM((V123*Q123)/10000)</f>
        <v>162.5</v>
      </c>
      <c r="Y123" s="206">
        <f t="shared" ref="Y123" si="52">SUM(X123*W123)</f>
        <v>12837.5</v>
      </c>
      <c r="Z123" s="207">
        <f t="shared" si="9"/>
        <v>8986.25</v>
      </c>
    </row>
    <row r="124" spans="1:26" s="221" customFormat="1" ht="18" customHeight="1" x14ac:dyDescent="0.25">
      <c r="A124" s="266"/>
      <c r="B124" s="253"/>
      <c r="C124" s="253"/>
      <c r="D124" s="253"/>
      <c r="E124" s="254" t="s">
        <v>749</v>
      </c>
      <c r="F124" s="263" t="s">
        <v>386</v>
      </c>
      <c r="G124" s="220"/>
      <c r="H124" s="243"/>
      <c r="I124" s="253" t="s">
        <v>701</v>
      </c>
      <c r="J124" s="220"/>
      <c r="K124" s="229"/>
      <c r="L124" s="219"/>
      <c r="M124" s="219"/>
      <c r="N124" s="218"/>
      <c r="O124" s="202" t="s">
        <v>188</v>
      </c>
      <c r="P124" s="219" t="s">
        <v>752</v>
      </c>
      <c r="Q124" s="219">
        <v>200</v>
      </c>
      <c r="R124" s="256" t="s">
        <v>19</v>
      </c>
      <c r="S124" s="256"/>
      <c r="T124" s="256"/>
      <c r="U124" s="256">
        <v>100</v>
      </c>
      <c r="V124" s="257">
        <v>17500</v>
      </c>
      <c r="W124" s="258">
        <v>47</v>
      </c>
      <c r="X124" s="206">
        <f>SUM((V124*Q124)/10000)</f>
        <v>350</v>
      </c>
      <c r="Y124" s="206">
        <f>SUM(X124*W124)</f>
        <v>16450</v>
      </c>
      <c r="Z124" s="207">
        <f>SUM(Y124*70)/100</f>
        <v>11515</v>
      </c>
    </row>
    <row r="125" spans="1:26" s="221" customFormat="1" ht="18" customHeight="1" x14ac:dyDescent="0.25">
      <c r="A125" s="266"/>
      <c r="B125" s="253"/>
      <c r="C125" s="253"/>
      <c r="D125" s="253"/>
      <c r="E125" s="254" t="s">
        <v>749</v>
      </c>
      <c r="F125" s="263" t="s">
        <v>386</v>
      </c>
      <c r="G125" s="220"/>
      <c r="H125" s="243"/>
      <c r="I125" s="253" t="s">
        <v>701</v>
      </c>
      <c r="J125" s="220"/>
      <c r="K125" s="229"/>
      <c r="L125" s="219"/>
      <c r="M125" s="219"/>
      <c r="N125" s="218"/>
      <c r="O125" s="202" t="s">
        <v>188</v>
      </c>
      <c r="P125" s="219" t="s">
        <v>752</v>
      </c>
      <c r="Q125" s="219">
        <v>200</v>
      </c>
      <c r="R125" s="256" t="s">
        <v>48</v>
      </c>
      <c r="S125" s="256"/>
      <c r="T125" s="256"/>
      <c r="U125" s="256">
        <v>100</v>
      </c>
      <c r="V125" s="243"/>
      <c r="W125" s="258">
        <v>11</v>
      </c>
      <c r="X125" s="206"/>
      <c r="Y125" s="206">
        <f>SUM(Q125*W125)</f>
        <v>2200</v>
      </c>
      <c r="Z125" s="206">
        <f>SUM(Q125*W125)</f>
        <v>2200</v>
      </c>
    </row>
    <row r="126" spans="1:26" s="221" customFormat="1" ht="18" customHeight="1" x14ac:dyDescent="0.25">
      <c r="A126" s="266"/>
      <c r="B126" s="253"/>
      <c r="C126" s="253"/>
      <c r="D126" s="253"/>
      <c r="E126" s="254" t="s">
        <v>749</v>
      </c>
      <c r="F126" s="263" t="s">
        <v>386</v>
      </c>
      <c r="G126" s="220"/>
      <c r="H126" s="243"/>
      <c r="I126" s="253" t="s">
        <v>701</v>
      </c>
      <c r="J126" s="220"/>
      <c r="K126" s="229"/>
      <c r="L126" s="219"/>
      <c r="M126" s="219"/>
      <c r="N126" s="218"/>
      <c r="O126" s="202" t="s">
        <v>188</v>
      </c>
      <c r="P126" s="219" t="s">
        <v>753</v>
      </c>
      <c r="Q126" s="219">
        <v>400</v>
      </c>
      <c r="R126" s="261" t="s">
        <v>1460</v>
      </c>
      <c r="S126" s="256"/>
      <c r="T126" s="256"/>
      <c r="U126" s="256">
        <v>100</v>
      </c>
      <c r="V126" s="260">
        <v>3840</v>
      </c>
      <c r="W126" s="258">
        <v>11</v>
      </c>
      <c r="X126" s="206">
        <f t="shared" ref="X126:X127" si="53">SUM((V126*Q126)/10000)</f>
        <v>153.6</v>
      </c>
      <c r="Y126" s="206">
        <f t="shared" ref="Y126:Y127" si="54">SUM(X126*W126)</f>
        <v>1689.6</v>
      </c>
      <c r="Z126" s="207">
        <f t="shared" si="9"/>
        <v>1182.72</v>
      </c>
    </row>
    <row r="127" spans="1:26" s="221" customFormat="1" ht="18" customHeight="1" x14ac:dyDescent="0.25">
      <c r="A127" s="266"/>
      <c r="B127" s="253"/>
      <c r="C127" s="253"/>
      <c r="D127" s="253"/>
      <c r="E127" s="254" t="s">
        <v>749</v>
      </c>
      <c r="F127" s="263" t="s">
        <v>386</v>
      </c>
      <c r="G127" s="220"/>
      <c r="H127" s="243"/>
      <c r="I127" s="253" t="s">
        <v>701</v>
      </c>
      <c r="J127" s="220"/>
      <c r="K127" s="229"/>
      <c r="L127" s="219"/>
      <c r="M127" s="219"/>
      <c r="N127" s="218"/>
      <c r="O127" s="202" t="s">
        <v>188</v>
      </c>
      <c r="P127" s="219" t="s">
        <v>752</v>
      </c>
      <c r="Q127" s="219">
        <v>100</v>
      </c>
      <c r="R127" s="256" t="s">
        <v>25</v>
      </c>
      <c r="S127" s="256"/>
      <c r="T127" s="256"/>
      <c r="U127" s="256">
        <v>100</v>
      </c>
      <c r="V127" s="260">
        <v>30000</v>
      </c>
      <c r="W127" s="258">
        <v>60</v>
      </c>
      <c r="X127" s="206">
        <f t="shared" si="53"/>
        <v>300</v>
      </c>
      <c r="Y127" s="206">
        <f t="shared" si="54"/>
        <v>18000</v>
      </c>
      <c r="Z127" s="207">
        <f t="shared" si="9"/>
        <v>12600</v>
      </c>
    </row>
    <row r="128" spans="1:26" s="221" customFormat="1" ht="18" customHeight="1" x14ac:dyDescent="0.25">
      <c r="A128" s="266"/>
      <c r="B128" s="253"/>
      <c r="C128" s="253"/>
      <c r="D128" s="253"/>
      <c r="E128" s="254" t="s">
        <v>749</v>
      </c>
      <c r="F128" s="263" t="s">
        <v>386</v>
      </c>
      <c r="G128" s="220"/>
      <c r="H128" s="243"/>
      <c r="I128" s="253" t="s">
        <v>701</v>
      </c>
      <c r="J128" s="220"/>
      <c r="K128" s="229"/>
      <c r="L128" s="219"/>
      <c r="M128" s="219"/>
      <c r="N128" s="218"/>
      <c r="O128" s="202" t="s">
        <v>188</v>
      </c>
      <c r="P128" s="219" t="s">
        <v>752</v>
      </c>
      <c r="Q128" s="219">
        <v>100</v>
      </c>
      <c r="R128" s="256" t="s">
        <v>48</v>
      </c>
      <c r="S128" s="256"/>
      <c r="T128" s="256"/>
      <c r="U128" s="256">
        <v>100</v>
      </c>
      <c r="V128" s="243"/>
      <c r="W128" s="258">
        <v>11</v>
      </c>
      <c r="X128" s="206"/>
      <c r="Y128" s="206">
        <f>SUM(Q128*W128)</f>
        <v>1100</v>
      </c>
      <c r="Z128" s="206">
        <f>SUM(Q128*W128)</f>
        <v>1100</v>
      </c>
    </row>
    <row r="129" spans="1:26" s="221" customFormat="1" ht="18" customHeight="1" x14ac:dyDescent="0.25">
      <c r="A129" s="266"/>
      <c r="B129" s="253"/>
      <c r="C129" s="253"/>
      <c r="D129" s="253"/>
      <c r="E129" s="254" t="s">
        <v>749</v>
      </c>
      <c r="F129" s="263" t="s">
        <v>386</v>
      </c>
      <c r="G129" s="220"/>
      <c r="H129" s="243"/>
      <c r="I129" s="253" t="s">
        <v>701</v>
      </c>
      <c r="J129" s="220"/>
      <c r="K129" s="229"/>
      <c r="L129" s="219"/>
      <c r="M129" s="219"/>
      <c r="N129" s="218"/>
      <c r="O129" s="202" t="s">
        <v>188</v>
      </c>
      <c r="P129" s="219" t="s">
        <v>753</v>
      </c>
      <c r="Q129" s="219">
        <v>100</v>
      </c>
      <c r="R129" s="256" t="s">
        <v>22</v>
      </c>
      <c r="S129" s="256"/>
      <c r="T129" s="256"/>
      <c r="U129" s="256">
        <v>100</v>
      </c>
      <c r="V129" s="260">
        <v>25000</v>
      </c>
      <c r="W129" s="258">
        <v>79</v>
      </c>
      <c r="X129" s="206">
        <f t="shared" ref="X129" si="55">SUM((V129*Q129)/10000)</f>
        <v>250</v>
      </c>
      <c r="Y129" s="206">
        <f t="shared" ref="Y129" si="56">SUM(X129*W129)</f>
        <v>19750</v>
      </c>
      <c r="Z129" s="207">
        <f t="shared" si="9"/>
        <v>13825</v>
      </c>
    </row>
    <row r="130" spans="1:26" s="221" customFormat="1" ht="18" customHeight="1" x14ac:dyDescent="0.25">
      <c r="A130" s="266"/>
      <c r="B130" s="253"/>
      <c r="C130" s="253"/>
      <c r="D130" s="253"/>
      <c r="E130" s="254" t="s">
        <v>749</v>
      </c>
      <c r="F130" s="263" t="s">
        <v>386</v>
      </c>
      <c r="G130" s="220"/>
      <c r="H130" s="243"/>
      <c r="I130" s="253" t="s">
        <v>701</v>
      </c>
      <c r="J130" s="220"/>
      <c r="K130" s="229"/>
      <c r="L130" s="219"/>
      <c r="M130" s="219"/>
      <c r="N130" s="218"/>
      <c r="O130" s="202" t="s">
        <v>188</v>
      </c>
      <c r="P130" s="219" t="s">
        <v>753</v>
      </c>
      <c r="Q130" s="219">
        <v>100</v>
      </c>
      <c r="R130" s="256" t="s">
        <v>48</v>
      </c>
      <c r="S130" s="256"/>
      <c r="T130" s="256"/>
      <c r="U130" s="256">
        <v>100</v>
      </c>
      <c r="V130" s="243"/>
      <c r="W130" s="258">
        <v>11</v>
      </c>
      <c r="X130" s="206"/>
      <c r="Y130" s="206">
        <f>SUM(Q130*W130)</f>
        <v>1100</v>
      </c>
      <c r="Z130" s="206">
        <f>SUM(Q130*W130)</f>
        <v>1100</v>
      </c>
    </row>
    <row r="131" spans="1:26" s="221" customFormat="1" ht="18" customHeight="1" x14ac:dyDescent="0.25">
      <c r="A131" s="266"/>
      <c r="B131" s="253"/>
      <c r="C131" s="253"/>
      <c r="D131" s="253"/>
      <c r="E131" s="254" t="s">
        <v>749</v>
      </c>
      <c r="F131" s="263" t="s">
        <v>386</v>
      </c>
      <c r="G131" s="220"/>
      <c r="H131" s="243"/>
      <c r="I131" s="253" t="s">
        <v>701</v>
      </c>
      <c r="J131" s="220"/>
      <c r="K131" s="229"/>
      <c r="L131" s="219"/>
      <c r="M131" s="219"/>
      <c r="N131" s="218"/>
      <c r="O131" s="202" t="s">
        <v>188</v>
      </c>
      <c r="P131" s="219" t="s">
        <v>753</v>
      </c>
      <c r="Q131" s="219">
        <v>3</v>
      </c>
      <c r="R131" s="256" t="s">
        <v>334</v>
      </c>
      <c r="S131" s="256"/>
      <c r="T131" s="256"/>
      <c r="U131" s="256">
        <v>100</v>
      </c>
      <c r="V131" s="260">
        <v>14</v>
      </c>
      <c r="W131" s="258">
        <v>533</v>
      </c>
      <c r="X131" s="206">
        <f>SUM((V131*Q131))</f>
        <v>42</v>
      </c>
      <c r="Y131" s="206">
        <f t="shared" ref="Y131" si="57">SUM(X131*W131)</f>
        <v>22386</v>
      </c>
      <c r="Z131" s="207">
        <f t="shared" ref="Z131" si="58">SUM(Y131*70)/100</f>
        <v>15670.2</v>
      </c>
    </row>
    <row r="132" spans="1:26" s="221" customFormat="1" ht="18" customHeight="1" x14ac:dyDescent="0.25">
      <c r="A132" s="266"/>
      <c r="B132" s="253"/>
      <c r="C132" s="253"/>
      <c r="D132" s="253"/>
      <c r="E132" s="254" t="s">
        <v>749</v>
      </c>
      <c r="F132" s="263" t="s">
        <v>386</v>
      </c>
      <c r="G132" s="220"/>
      <c r="H132" s="243"/>
      <c r="I132" s="253" t="s">
        <v>701</v>
      </c>
      <c r="J132" s="220"/>
      <c r="K132" s="229"/>
      <c r="L132" s="219"/>
      <c r="M132" s="219"/>
      <c r="N132" s="218"/>
      <c r="O132" s="202" t="s">
        <v>188</v>
      </c>
      <c r="P132" s="219" t="s">
        <v>753</v>
      </c>
      <c r="Q132" s="219">
        <v>3</v>
      </c>
      <c r="R132" s="256" t="s">
        <v>436</v>
      </c>
      <c r="S132" s="256"/>
      <c r="T132" s="256"/>
      <c r="U132" s="256">
        <v>100</v>
      </c>
      <c r="V132" s="260">
        <v>10</v>
      </c>
      <c r="W132" s="258">
        <v>45</v>
      </c>
      <c r="X132" s="206">
        <f>SUM((V132*Q132))</f>
        <v>30</v>
      </c>
      <c r="Y132" s="206">
        <f t="shared" ref="Y132:Y134" si="59">SUM(X132*W132)</f>
        <v>1350</v>
      </c>
      <c r="Z132" s="207">
        <f t="shared" ref="Z132:Z194" si="60">SUM(Y132*70)/100</f>
        <v>945</v>
      </c>
    </row>
    <row r="133" spans="1:26" s="221" customFormat="1" ht="18" customHeight="1" x14ac:dyDescent="0.25">
      <c r="A133" s="266"/>
      <c r="B133" s="253"/>
      <c r="C133" s="253"/>
      <c r="D133" s="253"/>
      <c r="E133" s="254" t="s">
        <v>749</v>
      </c>
      <c r="F133" s="263" t="s">
        <v>386</v>
      </c>
      <c r="G133" s="220"/>
      <c r="H133" s="243"/>
      <c r="I133" s="253" t="s">
        <v>701</v>
      </c>
      <c r="J133" s="220"/>
      <c r="K133" s="229"/>
      <c r="L133" s="219"/>
      <c r="M133" s="219"/>
      <c r="N133" s="218"/>
      <c r="O133" s="202" t="s">
        <v>188</v>
      </c>
      <c r="P133" s="219" t="s">
        <v>753</v>
      </c>
      <c r="Q133" s="219">
        <v>3</v>
      </c>
      <c r="R133" s="256" t="s">
        <v>455</v>
      </c>
      <c r="S133" s="256"/>
      <c r="T133" s="256"/>
      <c r="U133" s="256">
        <v>100</v>
      </c>
      <c r="V133" s="243">
        <v>19</v>
      </c>
      <c r="W133" s="260">
        <v>49</v>
      </c>
      <c r="X133" s="206">
        <f>SUM((V133*Q133))</f>
        <v>57</v>
      </c>
      <c r="Y133" s="206">
        <f t="shared" si="59"/>
        <v>2793</v>
      </c>
      <c r="Z133" s="207">
        <f t="shared" si="60"/>
        <v>1955.1</v>
      </c>
    </row>
    <row r="134" spans="1:26" s="221" customFormat="1" ht="18" customHeight="1" x14ac:dyDescent="0.25">
      <c r="A134" s="266"/>
      <c r="B134" s="253"/>
      <c r="C134" s="253"/>
      <c r="D134" s="253"/>
      <c r="E134" s="254" t="s">
        <v>749</v>
      </c>
      <c r="F134" s="263" t="s">
        <v>386</v>
      </c>
      <c r="G134" s="220"/>
      <c r="H134" s="243"/>
      <c r="I134" s="253" t="s">
        <v>701</v>
      </c>
      <c r="J134" s="220"/>
      <c r="K134" s="229"/>
      <c r="L134" s="219"/>
      <c r="M134" s="219"/>
      <c r="N134" s="218"/>
      <c r="O134" s="202" t="s">
        <v>188</v>
      </c>
      <c r="P134" s="219" t="s">
        <v>753</v>
      </c>
      <c r="Q134" s="219">
        <v>2</v>
      </c>
      <c r="R134" s="256" t="s">
        <v>1449</v>
      </c>
      <c r="S134" s="256"/>
      <c r="T134" s="256"/>
      <c r="U134" s="256"/>
      <c r="V134" s="243">
        <v>30</v>
      </c>
      <c r="W134" s="260">
        <v>80</v>
      </c>
      <c r="X134" s="206">
        <f>SUM((V134*Q134))</f>
        <v>60</v>
      </c>
      <c r="Y134" s="206">
        <f t="shared" si="59"/>
        <v>4800</v>
      </c>
      <c r="Z134" s="207">
        <f t="shared" si="60"/>
        <v>3360</v>
      </c>
    </row>
    <row r="135" spans="1:26" s="221" customFormat="1" ht="18" customHeight="1" x14ac:dyDescent="0.25">
      <c r="A135" s="266"/>
      <c r="B135" s="253"/>
      <c r="C135" s="253"/>
      <c r="D135" s="253"/>
      <c r="E135" s="254" t="s">
        <v>749</v>
      </c>
      <c r="F135" s="263" t="s">
        <v>386</v>
      </c>
      <c r="G135" s="220"/>
      <c r="H135" s="243"/>
      <c r="I135" s="253" t="s">
        <v>701</v>
      </c>
      <c r="J135" s="220"/>
      <c r="K135" s="229"/>
      <c r="L135" s="219"/>
      <c r="M135" s="219"/>
      <c r="N135" s="218"/>
      <c r="O135" s="202" t="s">
        <v>188</v>
      </c>
      <c r="P135" s="219" t="s">
        <v>753</v>
      </c>
      <c r="Q135" s="219">
        <v>2</v>
      </c>
      <c r="R135" s="286" t="s">
        <v>1458</v>
      </c>
      <c r="S135" s="256"/>
      <c r="T135" s="256"/>
      <c r="U135" s="256"/>
      <c r="V135" s="243">
        <v>10</v>
      </c>
      <c r="W135" s="260">
        <v>83</v>
      </c>
      <c r="X135" s="206">
        <f>SUM((V135*Q135))</f>
        <v>20</v>
      </c>
      <c r="Y135" s="206">
        <f t="shared" ref="Y135" si="61">SUM(X135*W135)</f>
        <v>1660</v>
      </c>
      <c r="Z135" s="207">
        <f t="shared" si="60"/>
        <v>1162</v>
      </c>
    </row>
    <row r="136" spans="1:26" s="221" customFormat="1" ht="18" customHeight="1" x14ac:dyDescent="0.25">
      <c r="A136" s="266"/>
      <c r="B136" s="253"/>
      <c r="C136" s="253"/>
      <c r="D136" s="253"/>
      <c r="E136" s="254" t="s">
        <v>749</v>
      </c>
      <c r="F136" s="263" t="s">
        <v>386</v>
      </c>
      <c r="G136" s="220"/>
      <c r="H136" s="243"/>
      <c r="I136" s="253" t="s">
        <v>701</v>
      </c>
      <c r="J136" s="220"/>
      <c r="K136" s="229"/>
      <c r="L136" s="219"/>
      <c r="M136" s="219"/>
      <c r="N136" s="218"/>
      <c r="O136" s="202" t="s">
        <v>188</v>
      </c>
      <c r="P136" s="219" t="s">
        <v>752</v>
      </c>
      <c r="Q136" s="219">
        <v>125</v>
      </c>
      <c r="R136" s="256" t="s">
        <v>683</v>
      </c>
      <c r="S136" s="256"/>
      <c r="T136" s="256"/>
      <c r="U136" s="256">
        <v>100</v>
      </c>
      <c r="V136" s="243"/>
      <c r="W136" s="258">
        <v>31</v>
      </c>
      <c r="X136" s="206"/>
      <c r="Y136" s="206">
        <f>SUM(Q136*W136)</f>
        <v>3875</v>
      </c>
      <c r="Z136" s="206">
        <f>SUM(Q136*W136)</f>
        <v>3875</v>
      </c>
    </row>
    <row r="137" spans="1:26" ht="17.45" customHeight="1" x14ac:dyDescent="0.25">
      <c r="A137" s="37">
        <v>14</v>
      </c>
      <c r="B137" s="19" t="s">
        <v>754</v>
      </c>
      <c r="C137" s="19" t="s">
        <v>39</v>
      </c>
      <c r="D137" s="19" t="s">
        <v>126</v>
      </c>
      <c r="E137" s="20" t="s">
        <v>755</v>
      </c>
      <c r="F137" s="29" t="s">
        <v>756</v>
      </c>
      <c r="G137" s="30">
        <v>2901968450039</v>
      </c>
      <c r="H137" s="23" t="s">
        <v>757</v>
      </c>
      <c r="I137" s="19" t="s">
        <v>701</v>
      </c>
      <c r="J137" s="30">
        <v>270700070514972</v>
      </c>
      <c r="K137" s="24" t="s">
        <v>758</v>
      </c>
      <c r="L137" s="31"/>
      <c r="M137" s="31" t="s">
        <v>759</v>
      </c>
      <c r="N137" s="32" t="s">
        <v>354</v>
      </c>
      <c r="O137" s="25" t="s">
        <v>188</v>
      </c>
      <c r="P137" s="5">
        <v>3606</v>
      </c>
      <c r="Q137" s="5">
        <v>125</v>
      </c>
      <c r="R137" s="117" t="s">
        <v>25</v>
      </c>
      <c r="S137" s="117"/>
      <c r="T137" s="117"/>
      <c r="U137" s="117">
        <v>30</v>
      </c>
      <c r="V137" s="185">
        <v>30000</v>
      </c>
      <c r="W137" s="184">
        <v>60</v>
      </c>
      <c r="X137" s="176">
        <f t="shared" ref="X137" si="62">SUM((V137*Q137)/10000)</f>
        <v>375</v>
      </c>
      <c r="Y137" s="176">
        <f t="shared" ref="Y137" si="63">SUM(X137*W137)</f>
        <v>22500</v>
      </c>
      <c r="Z137" s="177">
        <f t="shared" ref="Z137" si="64">SUM(Y137*70)/100</f>
        <v>15750</v>
      </c>
    </row>
    <row r="138" spans="1:26" ht="17.45" customHeight="1" x14ac:dyDescent="0.25">
      <c r="A138" s="37"/>
      <c r="B138" s="19"/>
      <c r="C138" s="19"/>
      <c r="D138" s="19"/>
      <c r="E138" s="20" t="s">
        <v>755</v>
      </c>
      <c r="F138" s="29" t="s">
        <v>756</v>
      </c>
      <c r="G138" s="30"/>
      <c r="H138" s="23"/>
      <c r="I138" s="19" t="s">
        <v>701</v>
      </c>
      <c r="J138" s="30"/>
      <c r="K138" s="24"/>
      <c r="L138" s="31"/>
      <c r="M138" s="31"/>
      <c r="N138" s="32"/>
      <c r="O138" s="25" t="s">
        <v>188</v>
      </c>
      <c r="P138" s="5">
        <v>3606</v>
      </c>
      <c r="Q138" s="5">
        <v>125</v>
      </c>
      <c r="R138" s="117" t="s">
        <v>22</v>
      </c>
      <c r="S138" s="117"/>
      <c r="T138" s="117"/>
      <c r="U138" s="117">
        <v>30</v>
      </c>
      <c r="V138" s="185">
        <v>25000</v>
      </c>
      <c r="W138" s="184">
        <v>79</v>
      </c>
      <c r="X138" s="176">
        <f t="shared" ref="X138:X139" si="65">SUM((V138*Q138)/10000)</f>
        <v>312.5</v>
      </c>
      <c r="Y138" s="176">
        <f t="shared" ref="Y138:Y139" si="66">SUM(X138*W138)</f>
        <v>24687.5</v>
      </c>
      <c r="Z138" s="177">
        <f t="shared" si="60"/>
        <v>17281.25</v>
      </c>
    </row>
    <row r="139" spans="1:26" ht="17.45" customHeight="1" x14ac:dyDescent="0.25">
      <c r="A139" s="37"/>
      <c r="B139" s="19"/>
      <c r="C139" s="19"/>
      <c r="D139" s="19"/>
      <c r="E139" s="20" t="s">
        <v>755</v>
      </c>
      <c r="F139" s="29" t="s">
        <v>756</v>
      </c>
      <c r="G139" s="30"/>
      <c r="H139" s="23"/>
      <c r="I139" s="19" t="s">
        <v>701</v>
      </c>
      <c r="J139" s="30"/>
      <c r="K139" s="24"/>
      <c r="L139" s="31"/>
      <c r="M139" s="31"/>
      <c r="N139" s="32"/>
      <c r="O139" s="25" t="s">
        <v>188</v>
      </c>
      <c r="P139" s="5">
        <v>3606</v>
      </c>
      <c r="Q139" s="5">
        <v>300</v>
      </c>
      <c r="R139" s="117" t="s">
        <v>25</v>
      </c>
      <c r="S139" s="117"/>
      <c r="T139" s="117"/>
      <c r="U139" s="117">
        <v>60</v>
      </c>
      <c r="V139" s="185">
        <v>30000</v>
      </c>
      <c r="W139" s="184">
        <v>60</v>
      </c>
      <c r="X139" s="176">
        <f t="shared" si="65"/>
        <v>900</v>
      </c>
      <c r="Y139" s="176">
        <f t="shared" si="66"/>
        <v>54000</v>
      </c>
      <c r="Z139" s="177">
        <f t="shared" si="60"/>
        <v>37800</v>
      </c>
    </row>
    <row r="140" spans="1:26" ht="17.45" customHeight="1" x14ac:dyDescent="0.25">
      <c r="A140" s="37"/>
      <c r="B140" s="19"/>
      <c r="C140" s="19"/>
      <c r="D140" s="19"/>
      <c r="E140" s="20" t="s">
        <v>755</v>
      </c>
      <c r="F140" s="29" t="s">
        <v>756</v>
      </c>
      <c r="G140" s="30"/>
      <c r="H140" s="23"/>
      <c r="I140" s="19" t="s">
        <v>701</v>
      </c>
      <c r="J140" s="30"/>
      <c r="K140" s="24"/>
      <c r="L140" s="31"/>
      <c r="M140" s="31"/>
      <c r="N140" s="32"/>
      <c r="O140" s="25" t="s">
        <v>188</v>
      </c>
      <c r="P140" s="5">
        <v>3606</v>
      </c>
      <c r="Q140" s="5">
        <v>200</v>
      </c>
      <c r="R140" s="160" t="s">
        <v>1460</v>
      </c>
      <c r="S140" s="117"/>
      <c r="T140" s="117"/>
      <c r="U140" s="117">
        <v>100</v>
      </c>
      <c r="V140" s="185">
        <v>3840</v>
      </c>
      <c r="W140" s="184">
        <v>11</v>
      </c>
      <c r="X140" s="176">
        <f t="shared" ref="X140" si="67">SUM((V140*Q140)/10000)</f>
        <v>76.8</v>
      </c>
      <c r="Y140" s="176">
        <f t="shared" ref="Y140" si="68">SUM(X140*W140)</f>
        <v>844.8</v>
      </c>
      <c r="Z140" s="177">
        <f t="shared" si="60"/>
        <v>591.36</v>
      </c>
    </row>
    <row r="141" spans="1:26" ht="17.45" customHeight="1" x14ac:dyDescent="0.25">
      <c r="A141" s="37"/>
      <c r="B141" s="19"/>
      <c r="C141" s="19"/>
      <c r="D141" s="19"/>
      <c r="E141" s="20" t="s">
        <v>755</v>
      </c>
      <c r="F141" s="29" t="s">
        <v>756</v>
      </c>
      <c r="G141" s="30"/>
      <c r="H141" s="23"/>
      <c r="I141" s="19" t="s">
        <v>701</v>
      </c>
      <c r="J141" s="30"/>
      <c r="K141" s="24"/>
      <c r="L141" s="31"/>
      <c r="M141" s="31"/>
      <c r="N141" s="32"/>
      <c r="O141" s="25" t="s">
        <v>188</v>
      </c>
      <c r="P141" s="5">
        <v>3606</v>
      </c>
      <c r="Q141" s="5">
        <v>1</v>
      </c>
      <c r="R141" s="118" t="s">
        <v>1448</v>
      </c>
      <c r="S141" s="117"/>
      <c r="T141" s="117"/>
      <c r="U141" s="117">
        <v>100</v>
      </c>
      <c r="V141" s="36">
        <v>18</v>
      </c>
      <c r="W141" s="185">
        <v>52</v>
      </c>
      <c r="X141" s="176">
        <f>SUM((V141*Q141))</f>
        <v>18</v>
      </c>
      <c r="Y141" s="176">
        <f>SUM(X141*W141)</f>
        <v>936</v>
      </c>
      <c r="Z141" s="177">
        <f>SUM(Y141*70)/100</f>
        <v>655.20000000000005</v>
      </c>
    </row>
    <row r="142" spans="1:26" ht="17.45" customHeight="1" x14ac:dyDescent="0.25">
      <c r="A142" s="37"/>
      <c r="B142" s="19"/>
      <c r="C142" s="19"/>
      <c r="D142" s="19"/>
      <c r="E142" s="20" t="s">
        <v>755</v>
      </c>
      <c r="F142" s="29" t="s">
        <v>756</v>
      </c>
      <c r="G142" s="30"/>
      <c r="H142" s="23"/>
      <c r="I142" s="19" t="s">
        <v>701</v>
      </c>
      <c r="J142" s="30"/>
      <c r="K142" s="24"/>
      <c r="L142" s="31"/>
      <c r="M142" s="31"/>
      <c r="N142" s="32"/>
      <c r="O142" s="25" t="s">
        <v>188</v>
      </c>
      <c r="P142" s="5">
        <v>3606</v>
      </c>
      <c r="Q142" s="5">
        <v>2</v>
      </c>
      <c r="R142" s="117" t="s">
        <v>1449</v>
      </c>
      <c r="S142" s="117"/>
      <c r="T142" s="117"/>
      <c r="U142" s="117">
        <v>100</v>
      </c>
      <c r="V142" s="36">
        <v>30</v>
      </c>
      <c r="W142" s="187">
        <v>80</v>
      </c>
      <c r="X142" s="176">
        <f>SUM((V142*Q142))</f>
        <v>60</v>
      </c>
      <c r="Y142" s="176">
        <f t="shared" ref="Y142" si="69">SUM(X142*W142)</f>
        <v>4800</v>
      </c>
      <c r="Z142" s="177">
        <f t="shared" si="60"/>
        <v>3360</v>
      </c>
    </row>
    <row r="143" spans="1:26" ht="17.45" customHeight="1" x14ac:dyDescent="0.25">
      <c r="A143" s="37"/>
      <c r="B143" s="19"/>
      <c r="C143" s="19"/>
      <c r="D143" s="19"/>
      <c r="E143" s="20" t="s">
        <v>755</v>
      </c>
      <c r="F143" s="29" t="s">
        <v>756</v>
      </c>
      <c r="G143" s="30"/>
      <c r="H143" s="23"/>
      <c r="I143" s="19" t="s">
        <v>701</v>
      </c>
      <c r="J143" s="30"/>
      <c r="K143" s="24"/>
      <c r="L143" s="31"/>
      <c r="M143" s="31"/>
      <c r="N143" s="32"/>
      <c r="O143" s="25" t="s">
        <v>188</v>
      </c>
      <c r="P143" s="5">
        <v>3606</v>
      </c>
      <c r="Q143" s="5">
        <v>100</v>
      </c>
      <c r="R143" s="118" t="s">
        <v>760</v>
      </c>
      <c r="S143" s="117"/>
      <c r="T143" s="117"/>
      <c r="U143" s="117">
        <v>60</v>
      </c>
      <c r="V143" s="36">
        <v>9000</v>
      </c>
      <c r="W143" s="185">
        <v>220</v>
      </c>
      <c r="X143" s="176">
        <f>SUM((V143*Q143)/10000)</f>
        <v>90</v>
      </c>
      <c r="Y143" s="176">
        <f>SUM(X143*W143)</f>
        <v>19800</v>
      </c>
      <c r="Z143" s="177">
        <f>SUM(Y143*70)/100</f>
        <v>13860</v>
      </c>
    </row>
    <row r="144" spans="1:26" ht="17.45" customHeight="1" x14ac:dyDescent="0.25">
      <c r="A144" s="37"/>
      <c r="B144" s="19"/>
      <c r="C144" s="19"/>
      <c r="D144" s="19"/>
      <c r="E144" s="20" t="s">
        <v>755</v>
      </c>
      <c r="F144" s="29" t="s">
        <v>756</v>
      </c>
      <c r="G144" s="30"/>
      <c r="H144" s="23"/>
      <c r="I144" s="19" t="s">
        <v>701</v>
      </c>
      <c r="J144" s="30"/>
      <c r="K144" s="24"/>
      <c r="L144" s="31"/>
      <c r="M144" s="31"/>
      <c r="N144" s="32"/>
      <c r="O144" s="25" t="s">
        <v>188</v>
      </c>
      <c r="P144" s="5">
        <v>3606</v>
      </c>
      <c r="Q144" s="5">
        <v>100</v>
      </c>
      <c r="R144" s="118" t="s">
        <v>682</v>
      </c>
      <c r="S144" s="117"/>
      <c r="T144" s="117"/>
      <c r="U144" s="117">
        <v>60</v>
      </c>
      <c r="V144" s="185">
        <v>15485</v>
      </c>
      <c r="W144" s="184">
        <v>25</v>
      </c>
      <c r="X144" s="176">
        <f t="shared" ref="X144" si="70">SUM((V144*Q144)/10000)</f>
        <v>154.85</v>
      </c>
      <c r="Y144" s="176">
        <f t="shared" ref="Y144" si="71">SUM(X144*W144)</f>
        <v>3871.25</v>
      </c>
      <c r="Z144" s="177">
        <f t="shared" si="60"/>
        <v>2709.875</v>
      </c>
    </row>
    <row r="145" spans="1:26" ht="17.45" customHeight="1" x14ac:dyDescent="0.25">
      <c r="A145" s="37"/>
      <c r="B145" s="19"/>
      <c r="C145" s="19"/>
      <c r="D145" s="19"/>
      <c r="E145" s="20" t="s">
        <v>755</v>
      </c>
      <c r="F145" s="29" t="s">
        <v>756</v>
      </c>
      <c r="G145" s="30"/>
      <c r="H145" s="23"/>
      <c r="I145" s="19" t="s">
        <v>701</v>
      </c>
      <c r="J145" s="30"/>
      <c r="K145" s="24"/>
      <c r="L145" s="31"/>
      <c r="M145" s="31"/>
      <c r="N145" s="32"/>
      <c r="O145" s="25" t="s">
        <v>188</v>
      </c>
      <c r="P145" s="5">
        <v>3606</v>
      </c>
      <c r="Q145" s="5">
        <v>100</v>
      </c>
      <c r="R145" s="118" t="s">
        <v>361</v>
      </c>
      <c r="S145" s="117"/>
      <c r="T145" s="117"/>
      <c r="U145" s="117">
        <v>60</v>
      </c>
      <c r="V145" s="185">
        <v>18000</v>
      </c>
      <c r="W145" s="184">
        <v>53</v>
      </c>
      <c r="X145" s="176">
        <f t="shared" ref="X145" si="72">SUM((V145*Q145)/10000)</f>
        <v>180</v>
      </c>
      <c r="Y145" s="176">
        <f t="shared" ref="Y145" si="73">SUM(X145*W145)</f>
        <v>9540</v>
      </c>
      <c r="Z145" s="177">
        <f t="shared" si="60"/>
        <v>6678</v>
      </c>
    </row>
    <row r="146" spans="1:26" ht="17.45" customHeight="1" x14ac:dyDescent="0.25">
      <c r="A146" s="37"/>
      <c r="B146" s="19"/>
      <c r="C146" s="19"/>
      <c r="D146" s="19"/>
      <c r="E146" s="20" t="s">
        <v>755</v>
      </c>
      <c r="F146" s="29" t="s">
        <v>756</v>
      </c>
      <c r="G146" s="30"/>
      <c r="H146" s="23"/>
      <c r="I146" s="19" t="s">
        <v>701</v>
      </c>
      <c r="J146" s="30"/>
      <c r="K146" s="24"/>
      <c r="L146" s="31"/>
      <c r="M146" s="31"/>
      <c r="N146" s="32"/>
      <c r="O146" s="25" t="s">
        <v>188</v>
      </c>
      <c r="P146" s="5">
        <v>3606</v>
      </c>
      <c r="Q146" s="5">
        <v>250</v>
      </c>
      <c r="R146" s="118" t="s">
        <v>683</v>
      </c>
      <c r="S146" s="117"/>
      <c r="T146" s="117"/>
      <c r="U146" s="117">
        <v>100</v>
      </c>
      <c r="V146" s="36"/>
      <c r="W146" s="184">
        <v>31</v>
      </c>
      <c r="X146" s="176"/>
      <c r="Y146" s="176">
        <f>SUM(Q146*W146)</f>
        <v>7750</v>
      </c>
      <c r="Z146" s="176">
        <f>SUM(Q146*W146)</f>
        <v>7750</v>
      </c>
    </row>
    <row r="147" spans="1:26" ht="17.45" customHeight="1" x14ac:dyDescent="0.25">
      <c r="A147" s="37"/>
      <c r="B147" s="19"/>
      <c r="C147" s="19"/>
      <c r="D147" s="19"/>
      <c r="E147" s="20" t="s">
        <v>755</v>
      </c>
      <c r="F147" s="29" t="s">
        <v>756</v>
      </c>
      <c r="G147" s="30"/>
      <c r="H147" s="23"/>
      <c r="I147" s="19" t="s">
        <v>701</v>
      </c>
      <c r="J147" s="30"/>
      <c r="K147" s="24"/>
      <c r="L147" s="31"/>
      <c r="M147" s="31"/>
      <c r="N147" s="32"/>
      <c r="O147" s="25" t="s">
        <v>188</v>
      </c>
      <c r="P147" s="5">
        <v>3606</v>
      </c>
      <c r="Q147" s="5">
        <v>250</v>
      </c>
      <c r="R147" s="118" t="s">
        <v>705</v>
      </c>
      <c r="S147" s="117"/>
      <c r="T147" s="117"/>
      <c r="U147" s="117">
        <v>100</v>
      </c>
      <c r="V147" s="36"/>
      <c r="W147" s="187">
        <v>7</v>
      </c>
      <c r="X147" s="176"/>
      <c r="Y147" s="176">
        <f>SUM(Q147*W147)</f>
        <v>1750</v>
      </c>
      <c r="Z147" s="176">
        <f>SUM(Q147*W147)</f>
        <v>1750</v>
      </c>
    </row>
    <row r="148" spans="1:26" s="221" customFormat="1" ht="15.6" customHeight="1" x14ac:dyDescent="0.25">
      <c r="A148" s="266">
        <v>15</v>
      </c>
      <c r="B148" s="253" t="s">
        <v>761</v>
      </c>
      <c r="C148" s="253" t="s">
        <v>51</v>
      </c>
      <c r="D148" s="253" t="s">
        <v>126</v>
      </c>
      <c r="E148" s="254" t="s">
        <v>762</v>
      </c>
      <c r="F148" s="263" t="s">
        <v>763</v>
      </c>
      <c r="G148" s="220">
        <v>1009946455033</v>
      </c>
      <c r="H148" s="243" t="s">
        <v>764</v>
      </c>
      <c r="I148" s="253" t="s">
        <v>701</v>
      </c>
      <c r="J148" s="220">
        <v>300007022710117</v>
      </c>
      <c r="K148" s="229" t="s">
        <v>675</v>
      </c>
      <c r="L148" s="219"/>
      <c r="M148" s="219" t="s">
        <v>765</v>
      </c>
      <c r="N148" s="218" t="s">
        <v>164</v>
      </c>
      <c r="O148" s="202" t="s">
        <v>188</v>
      </c>
      <c r="P148" s="244">
        <v>3607</v>
      </c>
      <c r="Q148" s="244">
        <v>125</v>
      </c>
      <c r="R148" s="256" t="s">
        <v>25</v>
      </c>
      <c r="S148" s="267"/>
      <c r="T148" s="267"/>
      <c r="U148" s="267">
        <v>30</v>
      </c>
      <c r="V148" s="260">
        <v>30000</v>
      </c>
      <c r="W148" s="258">
        <v>60</v>
      </c>
      <c r="X148" s="206">
        <f t="shared" ref="X148" si="74">SUM((V148*Q148)/10000)</f>
        <v>375</v>
      </c>
      <c r="Y148" s="206">
        <f t="shared" ref="Y148" si="75">SUM(X148*W148)</f>
        <v>22500</v>
      </c>
      <c r="Z148" s="207">
        <f t="shared" ref="Z148" si="76">SUM(Y148*70)/100</f>
        <v>15750</v>
      </c>
    </row>
    <row r="149" spans="1:26" s="221" customFormat="1" ht="15.6" customHeight="1" x14ac:dyDescent="0.25">
      <c r="A149" s="266"/>
      <c r="B149" s="253"/>
      <c r="C149" s="253"/>
      <c r="D149" s="253"/>
      <c r="E149" s="254" t="s">
        <v>762</v>
      </c>
      <c r="F149" s="263" t="s">
        <v>763</v>
      </c>
      <c r="G149" s="220"/>
      <c r="H149" s="243"/>
      <c r="I149" s="253" t="s">
        <v>701</v>
      </c>
      <c r="J149" s="220"/>
      <c r="K149" s="229"/>
      <c r="L149" s="219"/>
      <c r="M149" s="219"/>
      <c r="N149" s="218"/>
      <c r="O149" s="202" t="s">
        <v>188</v>
      </c>
      <c r="P149" s="244">
        <v>3607</v>
      </c>
      <c r="Q149" s="244">
        <v>125</v>
      </c>
      <c r="R149" s="256" t="s">
        <v>22</v>
      </c>
      <c r="S149" s="267"/>
      <c r="T149" s="267"/>
      <c r="U149" s="267">
        <v>30</v>
      </c>
      <c r="V149" s="260">
        <v>25000</v>
      </c>
      <c r="W149" s="258">
        <v>79</v>
      </c>
      <c r="X149" s="206">
        <f t="shared" ref="X149:X150" si="77">SUM((V149*Q149)/10000)</f>
        <v>312.5</v>
      </c>
      <c r="Y149" s="206">
        <f t="shared" ref="Y149:Y150" si="78">SUM(X149*W149)</f>
        <v>24687.5</v>
      </c>
      <c r="Z149" s="207">
        <f t="shared" si="60"/>
        <v>17281.25</v>
      </c>
    </row>
    <row r="150" spans="1:26" s="221" customFormat="1" ht="15.6" customHeight="1" x14ac:dyDescent="0.25">
      <c r="A150" s="266"/>
      <c r="B150" s="253"/>
      <c r="C150" s="253"/>
      <c r="D150" s="253"/>
      <c r="E150" s="254" t="s">
        <v>762</v>
      </c>
      <c r="F150" s="263" t="s">
        <v>763</v>
      </c>
      <c r="G150" s="220"/>
      <c r="H150" s="243"/>
      <c r="I150" s="253" t="s">
        <v>701</v>
      </c>
      <c r="J150" s="220"/>
      <c r="K150" s="229"/>
      <c r="L150" s="219"/>
      <c r="M150" s="219"/>
      <c r="N150" s="218"/>
      <c r="O150" s="202" t="s">
        <v>188</v>
      </c>
      <c r="P150" s="244">
        <v>3607</v>
      </c>
      <c r="Q150" s="244">
        <v>60</v>
      </c>
      <c r="R150" s="256" t="s">
        <v>22</v>
      </c>
      <c r="S150" s="267"/>
      <c r="T150" s="267"/>
      <c r="U150" s="267">
        <v>100</v>
      </c>
      <c r="V150" s="260">
        <v>25000</v>
      </c>
      <c r="W150" s="258">
        <v>79</v>
      </c>
      <c r="X150" s="206">
        <f t="shared" si="77"/>
        <v>150</v>
      </c>
      <c r="Y150" s="206">
        <f t="shared" si="78"/>
        <v>11850</v>
      </c>
      <c r="Z150" s="207">
        <f t="shared" si="60"/>
        <v>8295</v>
      </c>
    </row>
    <row r="151" spans="1:26" s="221" customFormat="1" ht="15.6" customHeight="1" x14ac:dyDescent="0.25">
      <c r="A151" s="266"/>
      <c r="B151" s="253"/>
      <c r="C151" s="253"/>
      <c r="D151" s="253"/>
      <c r="E151" s="254" t="s">
        <v>762</v>
      </c>
      <c r="F151" s="263" t="s">
        <v>763</v>
      </c>
      <c r="G151" s="220"/>
      <c r="H151" s="243"/>
      <c r="I151" s="253" t="s">
        <v>701</v>
      </c>
      <c r="J151" s="220"/>
      <c r="K151" s="229"/>
      <c r="L151" s="219"/>
      <c r="M151" s="219"/>
      <c r="N151" s="218"/>
      <c r="O151" s="202" t="s">
        <v>188</v>
      </c>
      <c r="P151" s="244">
        <v>3608</v>
      </c>
      <c r="Q151" s="244">
        <v>250</v>
      </c>
      <c r="R151" s="267" t="s">
        <v>341</v>
      </c>
      <c r="S151" s="267"/>
      <c r="T151" s="267"/>
      <c r="U151" s="267">
        <v>100</v>
      </c>
      <c r="V151" s="260">
        <v>1000</v>
      </c>
      <c r="W151" s="258">
        <v>198</v>
      </c>
      <c r="X151" s="206">
        <f>SUM((V151*Q151)/10000)</f>
        <v>25</v>
      </c>
      <c r="Y151" s="206">
        <f>SUM(X151*W151)</f>
        <v>4950</v>
      </c>
      <c r="Z151" s="207">
        <f t="shared" si="60"/>
        <v>3465</v>
      </c>
    </row>
    <row r="152" spans="1:26" s="221" customFormat="1" ht="15.6" customHeight="1" x14ac:dyDescent="0.25">
      <c r="A152" s="266"/>
      <c r="B152" s="253"/>
      <c r="C152" s="253"/>
      <c r="D152" s="253"/>
      <c r="E152" s="254" t="s">
        <v>762</v>
      </c>
      <c r="F152" s="263" t="s">
        <v>763</v>
      </c>
      <c r="G152" s="220"/>
      <c r="H152" s="243"/>
      <c r="I152" s="253" t="s">
        <v>701</v>
      </c>
      <c r="J152" s="220"/>
      <c r="K152" s="229"/>
      <c r="L152" s="219"/>
      <c r="M152" s="219"/>
      <c r="N152" s="218"/>
      <c r="O152" s="202" t="s">
        <v>188</v>
      </c>
      <c r="P152" s="244">
        <v>3608</v>
      </c>
      <c r="Q152" s="244">
        <v>250</v>
      </c>
      <c r="R152" s="267" t="s">
        <v>395</v>
      </c>
      <c r="S152" s="267"/>
      <c r="T152" s="267"/>
      <c r="U152" s="267">
        <v>100</v>
      </c>
      <c r="V152" s="243">
        <v>17500</v>
      </c>
      <c r="W152" s="260">
        <v>120</v>
      </c>
      <c r="X152" s="206">
        <f>SUM((V152*Q152)/10000)</f>
        <v>437.5</v>
      </c>
      <c r="Y152" s="206">
        <f>SUM(X152*W152)</f>
        <v>52500</v>
      </c>
      <c r="Z152" s="207">
        <f t="shared" si="60"/>
        <v>36750</v>
      </c>
    </row>
    <row r="153" spans="1:26" s="221" customFormat="1" ht="15.6" customHeight="1" x14ac:dyDescent="0.25">
      <c r="A153" s="266"/>
      <c r="B153" s="253"/>
      <c r="C153" s="253"/>
      <c r="D153" s="253"/>
      <c r="E153" s="254" t="s">
        <v>762</v>
      </c>
      <c r="F153" s="263" t="s">
        <v>763</v>
      </c>
      <c r="G153" s="220"/>
      <c r="H153" s="243"/>
      <c r="I153" s="253" t="s">
        <v>701</v>
      </c>
      <c r="J153" s="220"/>
      <c r="K153" s="229"/>
      <c r="L153" s="219"/>
      <c r="M153" s="219"/>
      <c r="N153" s="218"/>
      <c r="O153" s="202" t="s">
        <v>188</v>
      </c>
      <c r="P153" s="244">
        <v>3607</v>
      </c>
      <c r="Q153" s="244">
        <v>1250</v>
      </c>
      <c r="R153" s="256" t="s">
        <v>77</v>
      </c>
      <c r="S153" s="267"/>
      <c r="T153" s="267"/>
      <c r="U153" s="267">
        <v>100</v>
      </c>
      <c r="V153" s="260">
        <v>4000</v>
      </c>
      <c r="W153" s="258">
        <v>9</v>
      </c>
      <c r="X153" s="206">
        <f t="shared" ref="X153" si="79">SUM((V153*Q153)/10000)</f>
        <v>500</v>
      </c>
      <c r="Y153" s="206">
        <f t="shared" ref="Y153:Y154" si="80">SUM(X153*W153)</f>
        <v>4500</v>
      </c>
      <c r="Z153" s="207">
        <f t="shared" si="60"/>
        <v>3150</v>
      </c>
    </row>
    <row r="154" spans="1:26" s="221" customFormat="1" ht="15.6" customHeight="1" x14ac:dyDescent="0.25">
      <c r="A154" s="266"/>
      <c r="B154" s="253"/>
      <c r="C154" s="253"/>
      <c r="D154" s="253"/>
      <c r="E154" s="254" t="s">
        <v>762</v>
      </c>
      <c r="F154" s="263" t="s">
        <v>763</v>
      </c>
      <c r="G154" s="220"/>
      <c r="H154" s="243"/>
      <c r="I154" s="253" t="s">
        <v>701</v>
      </c>
      <c r="J154" s="220"/>
      <c r="K154" s="229"/>
      <c r="L154" s="219"/>
      <c r="M154" s="219"/>
      <c r="N154" s="218"/>
      <c r="O154" s="202" t="s">
        <v>188</v>
      </c>
      <c r="P154" s="244">
        <v>3608</v>
      </c>
      <c r="Q154" s="244">
        <v>6</v>
      </c>
      <c r="R154" s="286" t="s">
        <v>1458</v>
      </c>
      <c r="S154" s="267"/>
      <c r="T154" s="267"/>
      <c r="U154" s="267">
        <v>100</v>
      </c>
      <c r="V154" s="243">
        <v>10</v>
      </c>
      <c r="W154" s="260">
        <v>83</v>
      </c>
      <c r="X154" s="206">
        <f>SUM((V154*Q154))</f>
        <v>60</v>
      </c>
      <c r="Y154" s="206">
        <f t="shared" si="80"/>
        <v>4980</v>
      </c>
      <c r="Z154" s="207">
        <f t="shared" si="60"/>
        <v>3486</v>
      </c>
    </row>
    <row r="155" spans="1:26" s="221" customFormat="1" ht="15.6" customHeight="1" x14ac:dyDescent="0.25">
      <c r="A155" s="266"/>
      <c r="B155" s="253"/>
      <c r="C155" s="253"/>
      <c r="D155" s="253"/>
      <c r="E155" s="254" t="s">
        <v>762</v>
      </c>
      <c r="F155" s="263" t="s">
        <v>763</v>
      </c>
      <c r="G155" s="220"/>
      <c r="H155" s="243"/>
      <c r="I155" s="253" t="s">
        <v>701</v>
      </c>
      <c r="J155" s="220"/>
      <c r="K155" s="229"/>
      <c r="L155" s="219"/>
      <c r="M155" s="219"/>
      <c r="N155" s="218"/>
      <c r="O155" s="202" t="s">
        <v>188</v>
      </c>
      <c r="P155" s="244">
        <v>3608</v>
      </c>
      <c r="Q155" s="244">
        <v>10</v>
      </c>
      <c r="R155" s="256" t="s">
        <v>435</v>
      </c>
      <c r="S155" s="267"/>
      <c r="T155" s="267"/>
      <c r="U155" s="267">
        <v>100</v>
      </c>
      <c r="V155" s="260">
        <v>11</v>
      </c>
      <c r="W155" s="258">
        <v>642</v>
      </c>
      <c r="X155" s="206">
        <f>SUM((V155*Q155))</f>
        <v>110</v>
      </c>
      <c r="Y155" s="206">
        <f t="shared" ref="Y155" si="81">SUM(X155*W155)</f>
        <v>70620</v>
      </c>
      <c r="Z155" s="207">
        <f t="shared" si="60"/>
        <v>49434</v>
      </c>
    </row>
    <row r="156" spans="1:26" s="221" customFormat="1" ht="15.6" customHeight="1" x14ac:dyDescent="0.25">
      <c r="A156" s="266"/>
      <c r="B156" s="253"/>
      <c r="C156" s="253"/>
      <c r="D156" s="253"/>
      <c r="E156" s="254" t="s">
        <v>762</v>
      </c>
      <c r="F156" s="263" t="s">
        <v>763</v>
      </c>
      <c r="G156" s="220"/>
      <c r="H156" s="243"/>
      <c r="I156" s="253" t="s">
        <v>701</v>
      </c>
      <c r="J156" s="220"/>
      <c r="K156" s="229"/>
      <c r="L156" s="219"/>
      <c r="M156" s="219"/>
      <c r="N156" s="218"/>
      <c r="O156" s="202" t="s">
        <v>188</v>
      </c>
      <c r="P156" s="244">
        <v>3608</v>
      </c>
      <c r="Q156" s="244">
        <v>10</v>
      </c>
      <c r="R156" s="256" t="s">
        <v>436</v>
      </c>
      <c r="S156" s="267"/>
      <c r="T156" s="267"/>
      <c r="U156" s="267">
        <v>100</v>
      </c>
      <c r="V156" s="260">
        <v>10</v>
      </c>
      <c r="W156" s="258">
        <v>45</v>
      </c>
      <c r="X156" s="206">
        <f>SUM((V156*Q156))</f>
        <v>100</v>
      </c>
      <c r="Y156" s="206">
        <f t="shared" ref="Y156:Y157" si="82">SUM(X156*W156)</f>
        <v>4500</v>
      </c>
      <c r="Z156" s="207">
        <f t="shared" si="60"/>
        <v>3150</v>
      </c>
    </row>
    <row r="157" spans="1:26" s="221" customFormat="1" ht="15.6" customHeight="1" x14ac:dyDescent="0.25">
      <c r="A157" s="266"/>
      <c r="B157" s="253"/>
      <c r="C157" s="253"/>
      <c r="D157" s="253"/>
      <c r="E157" s="254" t="s">
        <v>762</v>
      </c>
      <c r="F157" s="263" t="s">
        <v>763</v>
      </c>
      <c r="G157" s="220"/>
      <c r="H157" s="243"/>
      <c r="I157" s="253" t="s">
        <v>701</v>
      </c>
      <c r="J157" s="220"/>
      <c r="K157" s="229"/>
      <c r="L157" s="219"/>
      <c r="M157" s="219"/>
      <c r="N157" s="218"/>
      <c r="O157" s="202" t="s">
        <v>188</v>
      </c>
      <c r="P157" s="244">
        <v>3608</v>
      </c>
      <c r="Q157" s="244">
        <v>1</v>
      </c>
      <c r="R157" s="256" t="s">
        <v>1449</v>
      </c>
      <c r="S157" s="267"/>
      <c r="T157" s="267"/>
      <c r="U157" s="267">
        <v>100</v>
      </c>
      <c r="V157" s="243">
        <v>30</v>
      </c>
      <c r="W157" s="260">
        <v>80</v>
      </c>
      <c r="X157" s="206">
        <f>SUM((V157*Q157))</f>
        <v>30</v>
      </c>
      <c r="Y157" s="206">
        <f t="shared" si="82"/>
        <v>2400</v>
      </c>
      <c r="Z157" s="207">
        <f t="shared" si="60"/>
        <v>1680</v>
      </c>
    </row>
    <row r="158" spans="1:26" s="221" customFormat="1" ht="15.6" customHeight="1" x14ac:dyDescent="0.25">
      <c r="A158" s="266"/>
      <c r="B158" s="253"/>
      <c r="C158" s="253"/>
      <c r="D158" s="253"/>
      <c r="E158" s="254" t="s">
        <v>762</v>
      </c>
      <c r="F158" s="263" t="s">
        <v>763</v>
      </c>
      <c r="G158" s="220"/>
      <c r="H158" s="243"/>
      <c r="I158" s="253" t="s">
        <v>701</v>
      </c>
      <c r="J158" s="220"/>
      <c r="K158" s="229"/>
      <c r="L158" s="219"/>
      <c r="M158" s="219"/>
      <c r="N158" s="218"/>
      <c r="O158" s="202" t="s">
        <v>188</v>
      </c>
      <c r="P158" s="244">
        <v>3608</v>
      </c>
      <c r="Q158" s="244">
        <v>1</v>
      </c>
      <c r="R158" s="256" t="s">
        <v>247</v>
      </c>
      <c r="S158" s="267"/>
      <c r="T158" s="267"/>
      <c r="U158" s="267">
        <v>100</v>
      </c>
      <c r="V158" s="260">
        <v>12</v>
      </c>
      <c r="W158" s="258">
        <v>70</v>
      </c>
      <c r="X158" s="206">
        <f>SUM((V158*Q158))</f>
        <v>12</v>
      </c>
      <c r="Y158" s="206">
        <f t="shared" ref="Y158" si="83">SUM(X158*W158)</f>
        <v>840</v>
      </c>
      <c r="Z158" s="207">
        <f t="shared" si="60"/>
        <v>588</v>
      </c>
    </row>
    <row r="159" spans="1:26" s="221" customFormat="1" ht="15.6" customHeight="1" x14ac:dyDescent="0.25">
      <c r="A159" s="266"/>
      <c r="B159" s="253"/>
      <c r="C159" s="253"/>
      <c r="D159" s="253"/>
      <c r="E159" s="254" t="s">
        <v>762</v>
      </c>
      <c r="F159" s="263" t="s">
        <v>763</v>
      </c>
      <c r="G159" s="220"/>
      <c r="H159" s="243"/>
      <c r="I159" s="253" t="s">
        <v>701</v>
      </c>
      <c r="J159" s="220"/>
      <c r="K159" s="229"/>
      <c r="L159" s="219"/>
      <c r="M159" s="219"/>
      <c r="N159" s="218"/>
      <c r="O159" s="202" t="s">
        <v>188</v>
      </c>
      <c r="P159" s="244">
        <v>3608</v>
      </c>
      <c r="Q159" s="244">
        <v>3</v>
      </c>
      <c r="R159" s="267" t="s">
        <v>152</v>
      </c>
      <c r="S159" s="267"/>
      <c r="T159" s="267"/>
      <c r="U159" s="267">
        <v>100</v>
      </c>
      <c r="V159" s="243">
        <v>20</v>
      </c>
      <c r="W159" s="260">
        <v>74</v>
      </c>
      <c r="X159" s="206">
        <f>SUM((W159*Q159))</f>
        <v>222</v>
      </c>
      <c r="Y159" s="206">
        <f t="shared" ref="Y159" si="84">SUM(X159*W159)</f>
        <v>16428</v>
      </c>
      <c r="Z159" s="207">
        <f t="shared" si="60"/>
        <v>11499.6</v>
      </c>
    </row>
    <row r="160" spans="1:26" s="221" customFormat="1" ht="15.6" customHeight="1" x14ac:dyDescent="0.25">
      <c r="A160" s="266"/>
      <c r="B160" s="253"/>
      <c r="C160" s="253"/>
      <c r="D160" s="253"/>
      <c r="E160" s="254" t="s">
        <v>762</v>
      </c>
      <c r="F160" s="263" t="s">
        <v>763</v>
      </c>
      <c r="G160" s="220"/>
      <c r="H160" s="243"/>
      <c r="I160" s="253" t="s">
        <v>701</v>
      </c>
      <c r="J160" s="220"/>
      <c r="K160" s="229"/>
      <c r="L160" s="219"/>
      <c r="M160" s="219"/>
      <c r="N160" s="218"/>
      <c r="O160" s="202" t="s">
        <v>188</v>
      </c>
      <c r="P160" s="244">
        <v>3608</v>
      </c>
      <c r="Q160" s="244">
        <v>250</v>
      </c>
      <c r="R160" s="267" t="s">
        <v>19</v>
      </c>
      <c r="S160" s="267"/>
      <c r="T160" s="267"/>
      <c r="U160" s="267">
        <v>100</v>
      </c>
      <c r="V160" s="257">
        <v>17500</v>
      </c>
      <c r="W160" s="258">
        <v>47</v>
      </c>
      <c r="X160" s="206">
        <f>SUM((V160*Q160)/10000)</f>
        <v>437.5</v>
      </c>
      <c r="Y160" s="206">
        <f>SUM(X160*W160)</f>
        <v>20562.5</v>
      </c>
      <c r="Z160" s="207">
        <f>SUM(Y160*70)/100</f>
        <v>14393.75</v>
      </c>
    </row>
    <row r="161" spans="1:26" s="221" customFormat="1" ht="15.6" customHeight="1" x14ac:dyDescent="0.25">
      <c r="A161" s="266"/>
      <c r="B161" s="253"/>
      <c r="C161" s="253"/>
      <c r="D161" s="253"/>
      <c r="E161" s="254" t="s">
        <v>762</v>
      </c>
      <c r="F161" s="263" t="s">
        <v>763</v>
      </c>
      <c r="G161" s="220"/>
      <c r="H161" s="243"/>
      <c r="I161" s="253" t="s">
        <v>701</v>
      </c>
      <c r="J161" s="220"/>
      <c r="K161" s="229"/>
      <c r="L161" s="219"/>
      <c r="M161" s="219"/>
      <c r="N161" s="218"/>
      <c r="O161" s="202" t="s">
        <v>188</v>
      </c>
      <c r="P161" s="244">
        <v>3608</v>
      </c>
      <c r="Q161" s="244">
        <v>250</v>
      </c>
      <c r="R161" s="256" t="s">
        <v>26</v>
      </c>
      <c r="S161" s="267"/>
      <c r="T161" s="267"/>
      <c r="U161" s="267">
        <v>100</v>
      </c>
      <c r="V161" s="262">
        <v>23500</v>
      </c>
      <c r="W161" s="258">
        <v>19</v>
      </c>
      <c r="X161" s="206">
        <f t="shared" ref="X161" si="85">SUM((V161*Q161)/10000)</f>
        <v>587.5</v>
      </c>
      <c r="Y161" s="206">
        <f t="shared" ref="Y161" si="86">SUM(X161*W161)</f>
        <v>11162.5</v>
      </c>
      <c r="Z161" s="207">
        <f t="shared" si="60"/>
        <v>7813.75</v>
      </c>
    </row>
    <row r="162" spans="1:26" s="221" customFormat="1" ht="15.6" customHeight="1" x14ac:dyDescent="0.25">
      <c r="A162" s="266"/>
      <c r="B162" s="253"/>
      <c r="C162" s="253"/>
      <c r="D162" s="253"/>
      <c r="E162" s="254" t="s">
        <v>762</v>
      </c>
      <c r="F162" s="263" t="s">
        <v>763</v>
      </c>
      <c r="G162" s="220"/>
      <c r="H162" s="243"/>
      <c r="I162" s="253" t="s">
        <v>701</v>
      </c>
      <c r="J162" s="220"/>
      <c r="K162" s="229"/>
      <c r="L162" s="219"/>
      <c r="M162" s="219"/>
      <c r="N162" s="218"/>
      <c r="O162" s="202" t="s">
        <v>188</v>
      </c>
      <c r="P162" s="244">
        <v>3608</v>
      </c>
      <c r="Q162" s="244">
        <v>250</v>
      </c>
      <c r="R162" s="267" t="s">
        <v>683</v>
      </c>
      <c r="S162" s="267"/>
      <c r="T162" s="267"/>
      <c r="U162" s="267">
        <v>100</v>
      </c>
      <c r="V162" s="243"/>
      <c r="W162" s="258">
        <v>31</v>
      </c>
      <c r="X162" s="206"/>
      <c r="Y162" s="206">
        <f>SUM(Q162*W162)</f>
        <v>7750</v>
      </c>
      <c r="Z162" s="206">
        <f>SUM(Q162*W162)</f>
        <v>7750</v>
      </c>
    </row>
    <row r="163" spans="1:26" s="221" customFormat="1" ht="15.6" customHeight="1" x14ac:dyDescent="0.25">
      <c r="A163" s="266"/>
      <c r="B163" s="253"/>
      <c r="C163" s="253"/>
      <c r="D163" s="253"/>
      <c r="E163" s="254" t="s">
        <v>762</v>
      </c>
      <c r="F163" s="263" t="s">
        <v>763</v>
      </c>
      <c r="G163" s="220"/>
      <c r="H163" s="243"/>
      <c r="I163" s="253" t="s">
        <v>701</v>
      </c>
      <c r="J163" s="220"/>
      <c r="K163" s="229"/>
      <c r="L163" s="219"/>
      <c r="M163" s="219"/>
      <c r="N163" s="218"/>
      <c r="O163" s="202" t="s">
        <v>188</v>
      </c>
      <c r="P163" s="244">
        <v>3608</v>
      </c>
      <c r="Q163" s="244">
        <v>250</v>
      </c>
      <c r="R163" s="256" t="s">
        <v>48</v>
      </c>
      <c r="S163" s="267"/>
      <c r="T163" s="267"/>
      <c r="U163" s="267">
        <v>100</v>
      </c>
      <c r="V163" s="243"/>
      <c r="W163" s="258">
        <v>11</v>
      </c>
      <c r="X163" s="206"/>
      <c r="Y163" s="206">
        <f>SUM(Q163*W163)</f>
        <v>2750</v>
      </c>
      <c r="Z163" s="206">
        <f>SUM(Q163*W163)</f>
        <v>2750</v>
      </c>
    </row>
    <row r="164" spans="1:26" s="221" customFormat="1" ht="15.6" customHeight="1" x14ac:dyDescent="0.25">
      <c r="A164" s="266"/>
      <c r="B164" s="253"/>
      <c r="C164" s="253"/>
      <c r="D164" s="253"/>
      <c r="E164" s="254" t="s">
        <v>762</v>
      </c>
      <c r="F164" s="263" t="s">
        <v>763</v>
      </c>
      <c r="G164" s="220"/>
      <c r="H164" s="243"/>
      <c r="I164" s="253" t="s">
        <v>701</v>
      </c>
      <c r="J164" s="220"/>
      <c r="K164" s="229"/>
      <c r="L164" s="219"/>
      <c r="M164" s="219"/>
      <c r="N164" s="218"/>
      <c r="O164" s="202" t="s">
        <v>188</v>
      </c>
      <c r="P164" s="244">
        <v>3608</v>
      </c>
      <c r="Q164" s="244">
        <v>185</v>
      </c>
      <c r="R164" s="267" t="s">
        <v>705</v>
      </c>
      <c r="S164" s="267"/>
      <c r="T164" s="267"/>
      <c r="U164" s="267">
        <v>100</v>
      </c>
      <c r="V164" s="243"/>
      <c r="W164" s="260">
        <v>7</v>
      </c>
      <c r="X164" s="206"/>
      <c r="Y164" s="206">
        <f>SUM(Q164*W164)</f>
        <v>1295</v>
      </c>
      <c r="Z164" s="206">
        <f>SUM(Q164*W164)</f>
        <v>1295</v>
      </c>
    </row>
    <row r="165" spans="1:26" s="17" customFormat="1" ht="16.149999999999999" customHeight="1" x14ac:dyDescent="0.25">
      <c r="A165" s="33">
        <v>16</v>
      </c>
      <c r="B165" s="34" t="s">
        <v>766</v>
      </c>
      <c r="C165" s="34" t="s">
        <v>51</v>
      </c>
      <c r="D165" s="34" t="s">
        <v>40</v>
      </c>
      <c r="E165" s="35" t="s">
        <v>767</v>
      </c>
      <c r="F165" s="29" t="s">
        <v>768</v>
      </c>
      <c r="G165" s="30" t="s">
        <v>769</v>
      </c>
      <c r="H165" s="36" t="s">
        <v>770</v>
      </c>
      <c r="I165" s="34" t="s">
        <v>220</v>
      </c>
      <c r="J165" s="30">
        <v>200002809053547</v>
      </c>
      <c r="K165" s="24" t="s">
        <v>702</v>
      </c>
      <c r="L165" s="31"/>
      <c r="M165" s="31" t="s">
        <v>771</v>
      </c>
      <c r="N165" s="32" t="s">
        <v>772</v>
      </c>
      <c r="O165" s="31" t="s">
        <v>220</v>
      </c>
      <c r="P165" s="31">
        <v>555</v>
      </c>
      <c r="Q165" s="31">
        <v>1620</v>
      </c>
      <c r="R165" s="160" t="s">
        <v>1460</v>
      </c>
      <c r="S165" s="117"/>
      <c r="T165" s="117"/>
      <c r="U165" s="117">
        <v>60</v>
      </c>
      <c r="V165" s="185">
        <v>3840</v>
      </c>
      <c r="W165" s="184">
        <v>11</v>
      </c>
      <c r="X165" s="176">
        <f t="shared" ref="X165:X168" si="87">SUM((V165*Q165)/10000)</f>
        <v>622.08000000000004</v>
      </c>
      <c r="Y165" s="176">
        <f t="shared" ref="Y165:Y168" si="88">SUM(X165*W165)</f>
        <v>6842.88</v>
      </c>
      <c r="Z165" s="177">
        <f t="shared" ref="Z165:Z168" si="89">SUM(Y165*70)/100</f>
        <v>4790.0160000000005</v>
      </c>
    </row>
    <row r="166" spans="1:26" s="17" customFormat="1" ht="16.149999999999999" customHeight="1" x14ac:dyDescent="0.25">
      <c r="A166" s="37"/>
      <c r="B166" s="34"/>
      <c r="C166" s="34"/>
      <c r="D166" s="34"/>
      <c r="E166" s="35" t="s">
        <v>767</v>
      </c>
      <c r="F166" s="29" t="s">
        <v>768</v>
      </c>
      <c r="G166" s="30"/>
      <c r="H166" s="36"/>
      <c r="I166" s="19" t="s">
        <v>220</v>
      </c>
      <c r="J166" s="30"/>
      <c r="K166" s="24"/>
      <c r="L166" s="31"/>
      <c r="M166" s="31"/>
      <c r="N166" s="32"/>
      <c r="O166" s="31" t="s">
        <v>220</v>
      </c>
      <c r="P166" s="31">
        <v>44</v>
      </c>
      <c r="Q166" s="31">
        <v>5610</v>
      </c>
      <c r="R166" s="160" t="s">
        <v>1460</v>
      </c>
      <c r="S166" s="117"/>
      <c r="T166" s="117"/>
      <c r="U166" s="117">
        <v>60</v>
      </c>
      <c r="V166" s="185">
        <v>3840</v>
      </c>
      <c r="W166" s="184">
        <v>11</v>
      </c>
      <c r="X166" s="176">
        <f t="shared" si="87"/>
        <v>2154.2399999999998</v>
      </c>
      <c r="Y166" s="176">
        <f t="shared" si="88"/>
        <v>23696.639999999999</v>
      </c>
      <c r="Z166" s="177">
        <f t="shared" si="89"/>
        <v>16587.648000000001</v>
      </c>
    </row>
    <row r="167" spans="1:26" s="17" customFormat="1" ht="16.149999999999999" customHeight="1" x14ac:dyDescent="0.25">
      <c r="A167" s="37"/>
      <c r="B167" s="34"/>
      <c r="C167" s="34"/>
      <c r="D167" s="34"/>
      <c r="E167" s="35" t="s">
        <v>767</v>
      </c>
      <c r="F167" s="29" t="s">
        <v>768</v>
      </c>
      <c r="G167" s="30"/>
      <c r="H167" s="36"/>
      <c r="I167" s="19" t="s">
        <v>220</v>
      </c>
      <c r="J167" s="30"/>
      <c r="K167" s="24"/>
      <c r="L167" s="31"/>
      <c r="M167" s="31"/>
      <c r="N167" s="32"/>
      <c r="O167" s="31" t="s">
        <v>220</v>
      </c>
      <c r="P167" s="31">
        <v>788</v>
      </c>
      <c r="Q167" s="31">
        <v>5364</v>
      </c>
      <c r="R167" s="160" t="s">
        <v>1460</v>
      </c>
      <c r="S167" s="117"/>
      <c r="T167" s="117"/>
      <c r="U167" s="117">
        <v>60</v>
      </c>
      <c r="V167" s="185">
        <v>3840</v>
      </c>
      <c r="W167" s="184">
        <v>11</v>
      </c>
      <c r="X167" s="176">
        <f t="shared" si="87"/>
        <v>2059.7759999999998</v>
      </c>
      <c r="Y167" s="176">
        <f t="shared" si="88"/>
        <v>22657.536</v>
      </c>
      <c r="Z167" s="177">
        <f t="shared" si="89"/>
        <v>15860.2752</v>
      </c>
    </row>
    <row r="168" spans="1:26" s="17" customFormat="1" ht="16.149999999999999" customHeight="1" x14ac:dyDescent="0.25">
      <c r="A168" s="37"/>
      <c r="B168" s="34"/>
      <c r="C168" s="34"/>
      <c r="D168" s="34"/>
      <c r="E168" s="35" t="s">
        <v>767</v>
      </c>
      <c r="F168" s="29" t="s">
        <v>768</v>
      </c>
      <c r="G168" s="30"/>
      <c r="H168" s="36"/>
      <c r="I168" s="19" t="s">
        <v>220</v>
      </c>
      <c r="J168" s="30"/>
      <c r="K168" s="24"/>
      <c r="L168" s="31"/>
      <c r="M168" s="31"/>
      <c r="N168" s="32"/>
      <c r="O168" s="31" t="s">
        <v>220</v>
      </c>
      <c r="P168" s="31" t="s">
        <v>773</v>
      </c>
      <c r="Q168" s="31">
        <v>2415</v>
      </c>
      <c r="R168" s="160" t="s">
        <v>1460</v>
      </c>
      <c r="S168" s="117"/>
      <c r="T168" s="117"/>
      <c r="U168" s="117">
        <v>60</v>
      </c>
      <c r="V168" s="185">
        <v>3840</v>
      </c>
      <c r="W168" s="184">
        <v>11</v>
      </c>
      <c r="X168" s="176">
        <f t="shared" si="87"/>
        <v>927.36</v>
      </c>
      <c r="Y168" s="176">
        <f t="shared" si="88"/>
        <v>10200.960000000001</v>
      </c>
      <c r="Z168" s="177">
        <f t="shared" si="89"/>
        <v>7140.6720000000005</v>
      </c>
    </row>
    <row r="169" spans="1:26" s="221" customFormat="1" ht="14.45" customHeight="1" x14ac:dyDescent="0.25">
      <c r="A169" s="266">
        <v>17</v>
      </c>
      <c r="B169" s="253" t="s">
        <v>774</v>
      </c>
      <c r="C169" s="253" t="s">
        <v>51</v>
      </c>
      <c r="D169" s="253" t="s">
        <v>40</v>
      </c>
      <c r="E169" s="254" t="s">
        <v>775</v>
      </c>
      <c r="F169" s="263" t="s">
        <v>776</v>
      </c>
      <c r="G169" s="220">
        <v>2310953450123</v>
      </c>
      <c r="H169" s="243" t="s">
        <v>770</v>
      </c>
      <c r="I169" s="253" t="s">
        <v>220</v>
      </c>
      <c r="J169" s="220">
        <v>300007058515048</v>
      </c>
      <c r="K169" s="229" t="s">
        <v>675</v>
      </c>
      <c r="L169" s="219"/>
      <c r="M169" s="219" t="s">
        <v>777</v>
      </c>
      <c r="N169" s="218" t="s">
        <v>772</v>
      </c>
      <c r="O169" s="219" t="s">
        <v>220</v>
      </c>
      <c r="P169" s="219" t="s">
        <v>778</v>
      </c>
      <c r="Q169" s="219">
        <v>4000</v>
      </c>
      <c r="R169" s="256" t="s">
        <v>85</v>
      </c>
      <c r="S169" s="256"/>
      <c r="T169" s="256"/>
      <c r="U169" s="256">
        <v>60</v>
      </c>
      <c r="V169" s="260">
        <v>5000</v>
      </c>
      <c r="W169" s="258">
        <v>11</v>
      </c>
      <c r="X169" s="206">
        <f t="shared" ref="X169" si="90">SUM((V169*Q169)/10000)</f>
        <v>2000</v>
      </c>
      <c r="Y169" s="206">
        <f t="shared" ref="Y169" si="91">SUM(X169*W169)</f>
        <v>22000</v>
      </c>
      <c r="Z169" s="207">
        <f t="shared" si="60"/>
        <v>15400</v>
      </c>
    </row>
    <row r="170" spans="1:26" s="221" customFormat="1" ht="14.45" customHeight="1" x14ac:dyDescent="0.25">
      <c r="A170" s="266"/>
      <c r="B170" s="253"/>
      <c r="C170" s="253"/>
      <c r="D170" s="253"/>
      <c r="E170" s="254" t="s">
        <v>775</v>
      </c>
      <c r="F170" s="263" t="s">
        <v>776</v>
      </c>
      <c r="G170" s="220"/>
      <c r="H170" s="243"/>
      <c r="I170" s="253" t="s">
        <v>220</v>
      </c>
      <c r="J170" s="220"/>
      <c r="K170" s="229"/>
      <c r="L170" s="219"/>
      <c r="M170" s="219"/>
      <c r="N170" s="218"/>
      <c r="O170" s="219" t="s">
        <v>220</v>
      </c>
      <c r="P170" s="219" t="s">
        <v>779</v>
      </c>
      <c r="Q170" s="219">
        <v>4975</v>
      </c>
      <c r="R170" s="256" t="s">
        <v>77</v>
      </c>
      <c r="S170" s="256"/>
      <c r="T170" s="256"/>
      <c r="U170" s="256">
        <v>60</v>
      </c>
      <c r="V170" s="260">
        <v>4000</v>
      </c>
      <c r="W170" s="258">
        <v>9</v>
      </c>
      <c r="X170" s="206">
        <f t="shared" ref="X170" si="92">SUM((V170*Q170)/10000)</f>
        <v>1990</v>
      </c>
      <c r="Y170" s="206">
        <f t="shared" ref="Y170" si="93">SUM(X170*W170)</f>
        <v>17910</v>
      </c>
      <c r="Z170" s="207">
        <f t="shared" si="60"/>
        <v>12537</v>
      </c>
    </row>
    <row r="171" spans="1:26" x14ac:dyDescent="0.25">
      <c r="A171" s="37">
        <v>18</v>
      </c>
      <c r="B171" s="19" t="s">
        <v>780</v>
      </c>
      <c r="C171" s="19" t="s">
        <v>58</v>
      </c>
      <c r="D171" s="19" t="s">
        <v>40</v>
      </c>
      <c r="E171" s="20" t="s">
        <v>781</v>
      </c>
      <c r="F171" s="29" t="s">
        <v>782</v>
      </c>
      <c r="G171" s="30" t="s">
        <v>783</v>
      </c>
      <c r="H171" s="23" t="s">
        <v>784</v>
      </c>
      <c r="I171" s="19" t="s">
        <v>220</v>
      </c>
      <c r="J171" s="30">
        <v>210501634925834</v>
      </c>
      <c r="K171" s="24" t="s">
        <v>291</v>
      </c>
      <c r="L171" s="31"/>
      <c r="M171" s="31" t="s">
        <v>785</v>
      </c>
      <c r="N171" s="32" t="s">
        <v>52</v>
      </c>
      <c r="O171" s="31" t="s">
        <v>220</v>
      </c>
      <c r="P171" s="31">
        <v>285</v>
      </c>
      <c r="Q171" s="31">
        <v>300</v>
      </c>
      <c r="R171" s="117" t="s">
        <v>19</v>
      </c>
      <c r="S171" s="117"/>
      <c r="T171" s="117"/>
      <c r="U171" s="117">
        <v>100</v>
      </c>
      <c r="V171" s="183">
        <v>17500</v>
      </c>
      <c r="W171" s="184">
        <v>47</v>
      </c>
      <c r="X171" s="176">
        <f>SUM((V171*Q171)/10000)</f>
        <v>525</v>
      </c>
      <c r="Y171" s="176">
        <f>SUM(X171*W171)</f>
        <v>24675</v>
      </c>
      <c r="Z171" s="177">
        <f>SUM(Y171*70)/100</f>
        <v>17272.5</v>
      </c>
    </row>
    <row r="172" spans="1:26" x14ac:dyDescent="0.25">
      <c r="A172" s="37"/>
      <c r="B172" s="19"/>
      <c r="C172" s="19"/>
      <c r="D172" s="19"/>
      <c r="E172" s="20" t="s">
        <v>781</v>
      </c>
      <c r="F172" s="29" t="s">
        <v>782</v>
      </c>
      <c r="G172" s="30"/>
      <c r="H172" s="23"/>
      <c r="I172" s="19" t="s">
        <v>220</v>
      </c>
      <c r="J172" s="30"/>
      <c r="K172" s="24"/>
      <c r="L172" s="31"/>
      <c r="M172" s="31"/>
      <c r="N172" s="32"/>
      <c r="O172" s="31" t="s">
        <v>220</v>
      </c>
      <c r="P172" s="31">
        <v>285</v>
      </c>
      <c r="Q172" s="31">
        <v>150</v>
      </c>
      <c r="R172" s="160" t="s">
        <v>1457</v>
      </c>
      <c r="S172" s="117"/>
      <c r="T172" s="117"/>
      <c r="U172" s="117">
        <v>100</v>
      </c>
      <c r="V172" s="36">
        <v>28000</v>
      </c>
      <c r="W172" s="185">
        <v>32</v>
      </c>
      <c r="X172" s="176">
        <f>SUM((V172*Q172)/10000)</f>
        <v>420</v>
      </c>
      <c r="Y172" s="176">
        <f>SUM(X172*W172)</f>
        <v>13440</v>
      </c>
      <c r="Z172" s="177">
        <f>SUM(Y172*70)/100</f>
        <v>9408</v>
      </c>
    </row>
    <row r="173" spans="1:26" x14ac:dyDescent="0.25">
      <c r="A173" s="37"/>
      <c r="B173" s="19"/>
      <c r="C173" s="19"/>
      <c r="D173" s="19"/>
      <c r="E173" s="20" t="s">
        <v>781</v>
      </c>
      <c r="F173" s="29" t="s">
        <v>782</v>
      </c>
      <c r="G173" s="30"/>
      <c r="H173" s="23"/>
      <c r="I173" s="19" t="s">
        <v>220</v>
      </c>
      <c r="J173" s="30"/>
      <c r="K173" s="24"/>
      <c r="L173" s="31"/>
      <c r="M173" s="31"/>
      <c r="N173" s="32"/>
      <c r="O173" s="31" t="s">
        <v>220</v>
      </c>
      <c r="P173" s="31">
        <v>285</v>
      </c>
      <c r="Q173" s="31">
        <v>150</v>
      </c>
      <c r="R173" s="117" t="s">
        <v>395</v>
      </c>
      <c r="S173" s="117"/>
      <c r="T173" s="117"/>
      <c r="U173" s="117">
        <v>100</v>
      </c>
      <c r="V173" s="36">
        <v>17500</v>
      </c>
      <c r="W173" s="185">
        <v>120</v>
      </c>
      <c r="X173" s="176">
        <f>SUM((V173*Q173)/10000)</f>
        <v>262.5</v>
      </c>
      <c r="Y173" s="176">
        <f>SUM(X173*W173)</f>
        <v>31500</v>
      </c>
      <c r="Z173" s="177">
        <f t="shared" si="60"/>
        <v>22050</v>
      </c>
    </row>
    <row r="174" spans="1:26" x14ac:dyDescent="0.25">
      <c r="A174" s="37"/>
      <c r="B174" s="19"/>
      <c r="C174" s="19"/>
      <c r="D174" s="19"/>
      <c r="E174" s="20" t="s">
        <v>781</v>
      </c>
      <c r="F174" s="29" t="s">
        <v>782</v>
      </c>
      <c r="G174" s="30"/>
      <c r="H174" s="23"/>
      <c r="I174" s="19" t="s">
        <v>220</v>
      </c>
      <c r="J174" s="30"/>
      <c r="K174" s="24"/>
      <c r="L174" s="31"/>
      <c r="M174" s="31"/>
      <c r="N174" s="32"/>
      <c r="O174" s="31" t="s">
        <v>220</v>
      </c>
      <c r="P174" s="31">
        <v>285</v>
      </c>
      <c r="Q174" s="31">
        <v>500</v>
      </c>
      <c r="R174" s="117" t="s">
        <v>26</v>
      </c>
      <c r="S174" s="117"/>
      <c r="T174" s="117"/>
      <c r="U174" s="117">
        <v>100</v>
      </c>
      <c r="V174" s="186">
        <v>23500</v>
      </c>
      <c r="W174" s="184">
        <v>19</v>
      </c>
      <c r="X174" s="176">
        <f t="shared" ref="X174" si="94">SUM((V174*Q174)/10000)</f>
        <v>1175</v>
      </c>
      <c r="Y174" s="176">
        <f t="shared" ref="Y174:Y175" si="95">SUM(X174*W174)</f>
        <v>22325</v>
      </c>
      <c r="Z174" s="177">
        <f t="shared" si="60"/>
        <v>15627.5</v>
      </c>
    </row>
    <row r="175" spans="1:26" x14ac:dyDescent="0.25">
      <c r="A175" s="37"/>
      <c r="B175" s="19"/>
      <c r="C175" s="19"/>
      <c r="D175" s="19"/>
      <c r="E175" s="20" t="s">
        <v>781</v>
      </c>
      <c r="F175" s="29" t="s">
        <v>782</v>
      </c>
      <c r="G175" s="30"/>
      <c r="H175" s="23"/>
      <c r="I175" s="19" t="s">
        <v>220</v>
      </c>
      <c r="J175" s="30"/>
      <c r="K175" s="24"/>
      <c r="L175" s="31"/>
      <c r="M175" s="31"/>
      <c r="N175" s="32"/>
      <c r="O175" s="31" t="s">
        <v>220</v>
      </c>
      <c r="P175" s="31" t="s">
        <v>786</v>
      </c>
      <c r="Q175" s="31">
        <v>2</v>
      </c>
      <c r="R175" s="117" t="s">
        <v>334</v>
      </c>
      <c r="S175" s="117"/>
      <c r="T175" s="117"/>
      <c r="U175" s="117">
        <v>100</v>
      </c>
      <c r="V175" s="185">
        <v>14</v>
      </c>
      <c r="W175" s="184">
        <v>533</v>
      </c>
      <c r="X175" s="176">
        <f>SUM((V175*Q175))</f>
        <v>28</v>
      </c>
      <c r="Y175" s="176">
        <f t="shared" si="95"/>
        <v>14924</v>
      </c>
      <c r="Z175" s="177">
        <f t="shared" si="60"/>
        <v>10446.799999999999</v>
      </c>
    </row>
    <row r="176" spans="1:26" x14ac:dyDescent="0.25">
      <c r="A176" s="37"/>
      <c r="B176" s="19"/>
      <c r="C176" s="19"/>
      <c r="D176" s="19"/>
      <c r="E176" s="20" t="s">
        <v>781</v>
      </c>
      <c r="F176" s="29" t="s">
        <v>782</v>
      </c>
      <c r="G176" s="30"/>
      <c r="H176" s="23"/>
      <c r="I176" s="19" t="s">
        <v>220</v>
      </c>
      <c r="J176" s="30"/>
      <c r="K176" s="24"/>
      <c r="L176" s="31"/>
      <c r="M176" s="31"/>
      <c r="N176" s="32"/>
      <c r="O176" s="31" t="s">
        <v>220</v>
      </c>
      <c r="P176" s="31" t="s">
        <v>786</v>
      </c>
      <c r="Q176" s="31">
        <v>6</v>
      </c>
      <c r="R176" s="160" t="s">
        <v>592</v>
      </c>
      <c r="S176" s="117"/>
      <c r="T176" s="117"/>
      <c r="U176" s="117">
        <v>100</v>
      </c>
      <c r="V176" s="36">
        <v>11</v>
      </c>
      <c r="W176" s="185">
        <v>34</v>
      </c>
      <c r="X176" s="176">
        <f>SUM((V176*Q176))</f>
        <v>66</v>
      </c>
      <c r="Y176" s="176">
        <f t="shared" ref="Y176" si="96">SUM(X176*W176)</f>
        <v>2244</v>
      </c>
      <c r="Z176" s="177">
        <f t="shared" si="60"/>
        <v>1570.8</v>
      </c>
    </row>
    <row r="177" spans="1:26" x14ac:dyDescent="0.25">
      <c r="A177" s="37"/>
      <c r="B177" s="19"/>
      <c r="C177" s="19"/>
      <c r="D177" s="19"/>
      <c r="E177" s="20" t="s">
        <v>781</v>
      </c>
      <c r="F177" s="29" t="s">
        <v>782</v>
      </c>
      <c r="G177" s="30"/>
      <c r="H177" s="23"/>
      <c r="I177" s="19" t="s">
        <v>220</v>
      </c>
      <c r="J177" s="30"/>
      <c r="K177" s="24"/>
      <c r="L177" s="31"/>
      <c r="M177" s="31"/>
      <c r="N177" s="32"/>
      <c r="O177" s="31" t="s">
        <v>220</v>
      </c>
      <c r="P177" s="31" t="s">
        <v>786</v>
      </c>
      <c r="Q177" s="31">
        <v>6</v>
      </c>
      <c r="R177" s="117" t="s">
        <v>247</v>
      </c>
      <c r="S177" s="117"/>
      <c r="T177" s="117"/>
      <c r="U177" s="117">
        <v>100</v>
      </c>
      <c r="V177" s="185">
        <v>12</v>
      </c>
      <c r="W177" s="184">
        <v>70</v>
      </c>
      <c r="X177" s="176">
        <f>SUM((V177*Q177))</f>
        <v>72</v>
      </c>
      <c r="Y177" s="176">
        <f t="shared" ref="Y177" si="97">SUM(X177*W177)</f>
        <v>5040</v>
      </c>
      <c r="Z177" s="177">
        <f t="shared" si="60"/>
        <v>3528</v>
      </c>
    </row>
    <row r="178" spans="1:26" x14ac:dyDescent="0.25">
      <c r="A178" s="37"/>
      <c r="B178" s="19"/>
      <c r="C178" s="19"/>
      <c r="D178" s="19"/>
      <c r="E178" s="20" t="s">
        <v>781</v>
      </c>
      <c r="F178" s="29" t="s">
        <v>782</v>
      </c>
      <c r="G178" s="30"/>
      <c r="H178" s="23"/>
      <c r="I178" s="19" t="s">
        <v>220</v>
      </c>
      <c r="J178" s="30"/>
      <c r="K178" s="24"/>
      <c r="L178" s="31"/>
      <c r="M178" s="31"/>
      <c r="N178" s="32"/>
      <c r="O178" s="31" t="s">
        <v>220</v>
      </c>
      <c r="P178" s="31">
        <v>487</v>
      </c>
      <c r="Q178" s="31">
        <v>8</v>
      </c>
      <c r="R178" s="117" t="s">
        <v>436</v>
      </c>
      <c r="S178" s="117"/>
      <c r="T178" s="117"/>
      <c r="U178" s="117">
        <v>100</v>
      </c>
      <c r="V178" s="185">
        <v>10</v>
      </c>
      <c r="W178" s="184">
        <v>45</v>
      </c>
      <c r="X178" s="176">
        <f>SUM((V178*Q178))</f>
        <v>80</v>
      </c>
      <c r="Y178" s="176">
        <f t="shared" ref="Y178:Y180" si="98">SUM(X178*W178)</f>
        <v>3600</v>
      </c>
      <c r="Z178" s="177">
        <f t="shared" si="60"/>
        <v>2520</v>
      </c>
    </row>
    <row r="179" spans="1:26" x14ac:dyDescent="0.25">
      <c r="A179" s="37"/>
      <c r="B179" s="19"/>
      <c r="C179" s="19"/>
      <c r="D179" s="19"/>
      <c r="E179" s="20" t="s">
        <v>781</v>
      </c>
      <c r="F179" s="29" t="s">
        <v>782</v>
      </c>
      <c r="G179" s="30"/>
      <c r="H179" s="23"/>
      <c r="I179" s="19" t="s">
        <v>220</v>
      </c>
      <c r="J179" s="30"/>
      <c r="K179" s="24"/>
      <c r="L179" s="31"/>
      <c r="M179" s="31"/>
      <c r="N179" s="32"/>
      <c r="O179" s="31" t="s">
        <v>220</v>
      </c>
      <c r="P179" s="31">
        <v>787</v>
      </c>
      <c r="Q179" s="31">
        <v>3610</v>
      </c>
      <c r="R179" s="117" t="s">
        <v>85</v>
      </c>
      <c r="S179" s="117"/>
      <c r="T179" s="117"/>
      <c r="U179" s="117">
        <v>60</v>
      </c>
      <c r="V179" s="185">
        <v>5000</v>
      </c>
      <c r="W179" s="184">
        <v>11</v>
      </c>
      <c r="X179" s="176">
        <f t="shared" ref="X179:X180" si="99">SUM((V179*Q179)/10000)</f>
        <v>1805</v>
      </c>
      <c r="Y179" s="176">
        <f t="shared" si="98"/>
        <v>19855</v>
      </c>
      <c r="Z179" s="177">
        <f t="shared" si="60"/>
        <v>13898.5</v>
      </c>
    </row>
    <row r="180" spans="1:26" x14ac:dyDescent="0.25">
      <c r="A180" s="37"/>
      <c r="B180" s="19"/>
      <c r="C180" s="19"/>
      <c r="D180" s="19"/>
      <c r="E180" s="20" t="s">
        <v>781</v>
      </c>
      <c r="F180" s="29" t="s">
        <v>782</v>
      </c>
      <c r="G180" s="30"/>
      <c r="H180" s="23"/>
      <c r="I180" s="19" t="s">
        <v>220</v>
      </c>
      <c r="J180" s="30"/>
      <c r="K180" s="24"/>
      <c r="L180" s="31"/>
      <c r="M180" s="31"/>
      <c r="N180" s="32"/>
      <c r="O180" s="31" t="s">
        <v>220</v>
      </c>
      <c r="P180" s="31">
        <v>787</v>
      </c>
      <c r="Q180" s="31">
        <v>1680</v>
      </c>
      <c r="R180" s="117" t="s">
        <v>85</v>
      </c>
      <c r="S180" s="117"/>
      <c r="T180" s="117"/>
      <c r="U180" s="117">
        <v>60</v>
      </c>
      <c r="V180" s="185">
        <v>5000</v>
      </c>
      <c r="W180" s="184">
        <v>11</v>
      </c>
      <c r="X180" s="176">
        <f t="shared" si="99"/>
        <v>840</v>
      </c>
      <c r="Y180" s="176">
        <f t="shared" si="98"/>
        <v>9240</v>
      </c>
      <c r="Z180" s="177">
        <f t="shared" si="60"/>
        <v>6468</v>
      </c>
    </row>
    <row r="181" spans="1:26" x14ac:dyDescent="0.25">
      <c r="A181" s="37"/>
      <c r="B181" s="19"/>
      <c r="C181" s="19"/>
      <c r="D181" s="19"/>
      <c r="E181" s="20" t="s">
        <v>781</v>
      </c>
      <c r="F181" s="29" t="s">
        <v>782</v>
      </c>
      <c r="G181" s="30"/>
      <c r="H181" s="23"/>
      <c r="I181" s="19" t="s">
        <v>220</v>
      </c>
      <c r="J181" s="30"/>
      <c r="K181" s="24"/>
      <c r="L181" s="31"/>
      <c r="M181" s="31"/>
      <c r="N181" s="32"/>
      <c r="O181" s="31" t="s">
        <v>220</v>
      </c>
      <c r="P181" s="31">
        <v>285</v>
      </c>
      <c r="Q181" s="31">
        <v>750</v>
      </c>
      <c r="R181" s="117" t="s">
        <v>683</v>
      </c>
      <c r="S181" s="117"/>
      <c r="T181" s="117"/>
      <c r="U181" s="117">
        <v>100</v>
      </c>
      <c r="V181" s="36"/>
      <c r="W181" s="184">
        <v>31</v>
      </c>
      <c r="X181" s="176"/>
      <c r="Y181" s="176">
        <f>SUM(Q181*W181)</f>
        <v>23250</v>
      </c>
      <c r="Z181" s="176">
        <f>SUM(Q181*W181)</f>
        <v>23250</v>
      </c>
    </row>
    <row r="182" spans="1:26" x14ac:dyDescent="0.25">
      <c r="A182" s="37"/>
      <c r="B182" s="19"/>
      <c r="C182" s="19"/>
      <c r="D182" s="19"/>
      <c r="E182" s="20" t="s">
        <v>781</v>
      </c>
      <c r="F182" s="29" t="s">
        <v>782</v>
      </c>
      <c r="G182" s="30"/>
      <c r="H182" s="23"/>
      <c r="I182" s="19" t="s">
        <v>220</v>
      </c>
      <c r="J182" s="30"/>
      <c r="K182" s="24"/>
      <c r="L182" s="31"/>
      <c r="M182" s="31"/>
      <c r="N182" s="32"/>
      <c r="O182" s="31" t="s">
        <v>220</v>
      </c>
      <c r="P182" s="31">
        <v>285</v>
      </c>
      <c r="Q182" s="31">
        <v>625</v>
      </c>
      <c r="R182" s="117" t="s">
        <v>48</v>
      </c>
      <c r="S182" s="117"/>
      <c r="T182" s="117"/>
      <c r="U182" s="117">
        <v>100</v>
      </c>
      <c r="V182" s="36"/>
      <c r="W182" s="184">
        <v>11</v>
      </c>
      <c r="X182" s="176"/>
      <c r="Y182" s="176">
        <f>SUM(Q182*W182)</f>
        <v>6875</v>
      </c>
      <c r="Z182" s="176">
        <f>SUM(Q182*W182)</f>
        <v>6875</v>
      </c>
    </row>
    <row r="183" spans="1:26" x14ac:dyDescent="0.25">
      <c r="A183" s="37"/>
      <c r="B183" s="19"/>
      <c r="C183" s="19"/>
      <c r="D183" s="19"/>
      <c r="E183" s="20" t="s">
        <v>781</v>
      </c>
      <c r="F183" s="29" t="s">
        <v>782</v>
      </c>
      <c r="G183" s="30"/>
      <c r="H183" s="23"/>
      <c r="I183" s="19" t="s">
        <v>220</v>
      </c>
      <c r="J183" s="30"/>
      <c r="K183" s="24"/>
      <c r="L183" s="31"/>
      <c r="M183" s="31"/>
      <c r="N183" s="32"/>
      <c r="O183" s="31" t="s">
        <v>220</v>
      </c>
      <c r="P183" s="31">
        <v>285</v>
      </c>
      <c r="Q183" s="31">
        <v>625</v>
      </c>
      <c r="R183" s="117" t="s">
        <v>705</v>
      </c>
      <c r="S183" s="117"/>
      <c r="T183" s="117"/>
      <c r="U183" s="117">
        <v>100</v>
      </c>
      <c r="V183" s="36"/>
      <c r="W183" s="187">
        <v>7</v>
      </c>
      <c r="X183" s="176"/>
      <c r="Y183" s="176">
        <f>SUM(Q183*W183)</f>
        <v>4375</v>
      </c>
      <c r="Z183" s="176">
        <f>SUM(Q183*W183)</f>
        <v>4375</v>
      </c>
    </row>
    <row r="184" spans="1:26" s="221" customFormat="1" ht="16.149999999999999" customHeight="1" x14ac:dyDescent="0.25">
      <c r="A184" s="266">
        <v>19</v>
      </c>
      <c r="B184" s="253" t="s">
        <v>787</v>
      </c>
      <c r="C184" s="253" t="s">
        <v>39</v>
      </c>
      <c r="D184" s="253" t="s">
        <v>40</v>
      </c>
      <c r="E184" s="254" t="s">
        <v>788</v>
      </c>
      <c r="F184" s="263" t="s">
        <v>776</v>
      </c>
      <c r="G184" s="220" t="s">
        <v>789</v>
      </c>
      <c r="H184" s="243" t="s">
        <v>790</v>
      </c>
      <c r="I184" s="253" t="s">
        <v>220</v>
      </c>
      <c r="J184" s="220">
        <v>300007058560638</v>
      </c>
      <c r="K184" s="233" t="s">
        <v>675</v>
      </c>
      <c r="L184" s="219"/>
      <c r="M184" s="219" t="s">
        <v>791</v>
      </c>
      <c r="N184" s="218" t="s">
        <v>792</v>
      </c>
      <c r="O184" s="219" t="s">
        <v>220</v>
      </c>
      <c r="P184" s="219">
        <v>11</v>
      </c>
      <c r="Q184" s="219">
        <v>1600</v>
      </c>
      <c r="R184" s="256" t="s">
        <v>639</v>
      </c>
      <c r="S184" s="256"/>
      <c r="T184" s="256"/>
      <c r="U184" s="256">
        <v>100</v>
      </c>
      <c r="V184" s="260">
        <v>17500</v>
      </c>
      <c r="W184" s="260">
        <v>46</v>
      </c>
      <c r="X184" s="206">
        <f t="shared" ref="X184" si="100">SUM((V184*Q184)/10000)</f>
        <v>2800</v>
      </c>
      <c r="Y184" s="206">
        <f t="shared" ref="Y184" si="101">SUM(X184*W184)</f>
        <v>128800</v>
      </c>
      <c r="Z184" s="207">
        <f t="shared" ref="Z184" si="102">SUM(Y184*70)/100</f>
        <v>90160</v>
      </c>
    </row>
    <row r="185" spans="1:26" s="221" customFormat="1" ht="16.149999999999999" customHeight="1" x14ac:dyDescent="0.25">
      <c r="A185" s="266"/>
      <c r="B185" s="253"/>
      <c r="C185" s="253"/>
      <c r="D185" s="253"/>
      <c r="E185" s="254" t="s">
        <v>788</v>
      </c>
      <c r="F185" s="263" t="s">
        <v>776</v>
      </c>
      <c r="G185" s="220"/>
      <c r="H185" s="243"/>
      <c r="I185" s="253" t="s">
        <v>220</v>
      </c>
      <c r="J185" s="220"/>
      <c r="K185" s="233"/>
      <c r="L185" s="219"/>
      <c r="M185" s="219"/>
      <c r="N185" s="218"/>
      <c r="O185" s="219" t="s">
        <v>220</v>
      </c>
      <c r="P185" s="219">
        <v>11</v>
      </c>
      <c r="Q185" s="219">
        <v>4000</v>
      </c>
      <c r="R185" s="256" t="s">
        <v>638</v>
      </c>
      <c r="S185" s="256"/>
      <c r="T185" s="256"/>
      <c r="U185" s="256">
        <v>100</v>
      </c>
      <c r="V185" s="243">
        <v>56000</v>
      </c>
      <c r="W185" s="260">
        <v>165</v>
      </c>
      <c r="X185" s="206">
        <f>SUM((V185*Q185)/10000)</f>
        <v>22400</v>
      </c>
      <c r="Y185" s="206">
        <f>SUM(X185*W185)</f>
        <v>3696000</v>
      </c>
      <c r="Z185" s="207">
        <f>SUM(Y185*70)/100</f>
        <v>2587200</v>
      </c>
    </row>
    <row r="186" spans="1:26" s="221" customFormat="1" ht="16.149999999999999" customHeight="1" x14ac:dyDescent="0.25">
      <c r="A186" s="266"/>
      <c r="B186" s="253"/>
      <c r="C186" s="253"/>
      <c r="D186" s="253"/>
      <c r="E186" s="254" t="s">
        <v>788</v>
      </c>
      <c r="F186" s="263" t="s">
        <v>776</v>
      </c>
      <c r="G186" s="220"/>
      <c r="H186" s="243"/>
      <c r="I186" s="253" t="s">
        <v>220</v>
      </c>
      <c r="J186" s="220"/>
      <c r="K186" s="233"/>
      <c r="L186" s="219"/>
      <c r="M186" s="219"/>
      <c r="N186" s="218"/>
      <c r="O186" s="219" t="s">
        <v>220</v>
      </c>
      <c r="P186" s="219" t="s">
        <v>793</v>
      </c>
      <c r="Q186" s="219">
        <v>4100</v>
      </c>
      <c r="R186" s="256" t="s">
        <v>77</v>
      </c>
      <c r="S186" s="256"/>
      <c r="T186" s="256"/>
      <c r="U186" s="256">
        <v>60</v>
      </c>
      <c r="V186" s="260">
        <v>4000</v>
      </c>
      <c r="W186" s="258">
        <v>9</v>
      </c>
      <c r="X186" s="206">
        <f t="shared" ref="X186:X187" si="103">SUM((V186*Q186)/10000)</f>
        <v>1640</v>
      </c>
      <c r="Y186" s="206">
        <f t="shared" ref="Y186:Y187" si="104">SUM(X186*W186)</f>
        <v>14760</v>
      </c>
      <c r="Z186" s="207">
        <f t="shared" si="60"/>
        <v>10332</v>
      </c>
    </row>
    <row r="187" spans="1:26" s="221" customFormat="1" ht="16.149999999999999" customHeight="1" x14ac:dyDescent="0.25">
      <c r="A187" s="266"/>
      <c r="B187" s="253"/>
      <c r="C187" s="253"/>
      <c r="D187" s="253"/>
      <c r="E187" s="254" t="s">
        <v>788</v>
      </c>
      <c r="F187" s="263" t="s">
        <v>776</v>
      </c>
      <c r="G187" s="220"/>
      <c r="H187" s="243"/>
      <c r="I187" s="253" t="s">
        <v>220</v>
      </c>
      <c r="J187" s="220"/>
      <c r="K187" s="233"/>
      <c r="L187" s="219"/>
      <c r="M187" s="219"/>
      <c r="N187" s="218"/>
      <c r="O187" s="219" t="s">
        <v>188</v>
      </c>
      <c r="P187" s="219">
        <v>2592</v>
      </c>
      <c r="Q187" s="219">
        <v>4350</v>
      </c>
      <c r="R187" s="261" t="s">
        <v>1460</v>
      </c>
      <c r="S187" s="256"/>
      <c r="T187" s="256"/>
      <c r="U187" s="256">
        <v>60</v>
      </c>
      <c r="V187" s="260">
        <v>3840</v>
      </c>
      <c r="W187" s="258">
        <v>11</v>
      </c>
      <c r="X187" s="206">
        <f t="shared" si="103"/>
        <v>1670.4</v>
      </c>
      <c r="Y187" s="206">
        <f t="shared" si="104"/>
        <v>18374.400000000001</v>
      </c>
      <c r="Z187" s="207">
        <f t="shared" si="60"/>
        <v>12862.08</v>
      </c>
    </row>
    <row r="188" spans="1:26" s="221" customFormat="1" ht="16.149999999999999" customHeight="1" x14ac:dyDescent="0.25">
      <c r="A188" s="266"/>
      <c r="B188" s="253"/>
      <c r="C188" s="253"/>
      <c r="D188" s="253"/>
      <c r="E188" s="254" t="s">
        <v>788</v>
      </c>
      <c r="F188" s="263" t="s">
        <v>776</v>
      </c>
      <c r="G188" s="220"/>
      <c r="H188" s="243"/>
      <c r="I188" s="253" t="s">
        <v>220</v>
      </c>
      <c r="J188" s="220"/>
      <c r="K188" s="233"/>
      <c r="L188" s="219"/>
      <c r="M188" s="219"/>
      <c r="N188" s="218"/>
      <c r="O188" s="219" t="s">
        <v>47</v>
      </c>
      <c r="P188" s="219">
        <v>799</v>
      </c>
      <c r="Q188" s="219">
        <v>4304</v>
      </c>
      <c r="R188" s="256" t="s">
        <v>77</v>
      </c>
      <c r="S188" s="256"/>
      <c r="T188" s="256"/>
      <c r="U188" s="256">
        <v>60</v>
      </c>
      <c r="V188" s="260">
        <v>4000</v>
      </c>
      <c r="W188" s="258">
        <v>9</v>
      </c>
      <c r="X188" s="206">
        <f t="shared" ref="X188" si="105">SUM((V188*Q188)/10000)</f>
        <v>1721.6</v>
      </c>
      <c r="Y188" s="206">
        <f t="shared" ref="Y188" si="106">SUM(X188*W188)</f>
        <v>15494.4</v>
      </c>
      <c r="Z188" s="207">
        <f t="shared" si="60"/>
        <v>10846.08</v>
      </c>
    </row>
    <row r="189" spans="1:26" s="221" customFormat="1" ht="16.149999999999999" customHeight="1" x14ac:dyDescent="0.25">
      <c r="A189" s="266"/>
      <c r="B189" s="253"/>
      <c r="C189" s="253"/>
      <c r="D189" s="253"/>
      <c r="E189" s="254" t="s">
        <v>788</v>
      </c>
      <c r="F189" s="263" t="s">
        <v>776</v>
      </c>
      <c r="G189" s="220"/>
      <c r="H189" s="243"/>
      <c r="I189" s="253" t="s">
        <v>220</v>
      </c>
      <c r="J189" s="220"/>
      <c r="K189" s="233"/>
      <c r="L189" s="219"/>
      <c r="M189" s="219"/>
      <c r="N189" s="218"/>
      <c r="O189" s="219" t="s">
        <v>220</v>
      </c>
      <c r="P189" s="219" t="s">
        <v>794</v>
      </c>
      <c r="Q189" s="219">
        <v>1500</v>
      </c>
      <c r="R189" s="256" t="s">
        <v>683</v>
      </c>
      <c r="S189" s="256"/>
      <c r="T189" s="256"/>
      <c r="U189" s="256">
        <v>100</v>
      </c>
      <c r="V189" s="243"/>
      <c r="W189" s="258">
        <v>31</v>
      </c>
      <c r="X189" s="206"/>
      <c r="Y189" s="206">
        <f t="shared" ref="Y189:Y190" si="107">SUM(Q189*W189)</f>
        <v>46500</v>
      </c>
      <c r="Z189" s="206">
        <f t="shared" ref="Z189:Z190" si="108">SUM(Q189*W189)</f>
        <v>46500</v>
      </c>
    </row>
    <row r="190" spans="1:26" s="221" customFormat="1" ht="16.149999999999999" customHeight="1" x14ac:dyDescent="0.25">
      <c r="A190" s="266"/>
      <c r="B190" s="253"/>
      <c r="C190" s="253"/>
      <c r="D190" s="253"/>
      <c r="E190" s="254" t="s">
        <v>788</v>
      </c>
      <c r="F190" s="263" t="s">
        <v>776</v>
      </c>
      <c r="G190" s="220"/>
      <c r="H190" s="243"/>
      <c r="I190" s="253" t="s">
        <v>220</v>
      </c>
      <c r="J190" s="220"/>
      <c r="K190" s="233"/>
      <c r="L190" s="219"/>
      <c r="M190" s="219"/>
      <c r="N190" s="218"/>
      <c r="O190" s="219" t="s">
        <v>220</v>
      </c>
      <c r="P190" s="219" t="s">
        <v>795</v>
      </c>
      <c r="Q190" s="219">
        <v>1500</v>
      </c>
      <c r="R190" s="256" t="s">
        <v>683</v>
      </c>
      <c r="S190" s="256"/>
      <c r="T190" s="256"/>
      <c r="U190" s="256">
        <v>100</v>
      </c>
      <c r="V190" s="243"/>
      <c r="W190" s="258">
        <v>31</v>
      </c>
      <c r="X190" s="206"/>
      <c r="Y190" s="206">
        <f t="shared" si="107"/>
        <v>46500</v>
      </c>
      <c r="Z190" s="206">
        <f t="shared" si="108"/>
        <v>46500</v>
      </c>
    </row>
    <row r="191" spans="1:26" s="221" customFormat="1" ht="16.149999999999999" customHeight="1" x14ac:dyDescent="0.25">
      <c r="A191" s="266"/>
      <c r="B191" s="253"/>
      <c r="C191" s="253"/>
      <c r="D191" s="253"/>
      <c r="E191" s="254" t="s">
        <v>788</v>
      </c>
      <c r="F191" s="263" t="s">
        <v>776</v>
      </c>
      <c r="G191" s="220"/>
      <c r="H191" s="243"/>
      <c r="I191" s="253" t="s">
        <v>220</v>
      </c>
      <c r="J191" s="220"/>
      <c r="K191" s="233"/>
      <c r="L191" s="219"/>
      <c r="M191" s="219"/>
      <c r="N191" s="218"/>
      <c r="O191" s="219" t="s">
        <v>220</v>
      </c>
      <c r="P191" s="219" t="s">
        <v>794</v>
      </c>
      <c r="Q191" s="219">
        <v>1500</v>
      </c>
      <c r="R191" s="256" t="s">
        <v>48</v>
      </c>
      <c r="S191" s="256"/>
      <c r="T191" s="256"/>
      <c r="U191" s="256">
        <v>100</v>
      </c>
      <c r="V191" s="243"/>
      <c r="W191" s="258">
        <v>11</v>
      </c>
      <c r="X191" s="206"/>
      <c r="Y191" s="206">
        <f t="shared" ref="Y191:Y192" si="109">SUM(Q191*W191)</f>
        <v>16500</v>
      </c>
      <c r="Z191" s="206">
        <f t="shared" ref="Z191:Z192" si="110">SUM(Q191*W191)</f>
        <v>16500</v>
      </c>
    </row>
    <row r="192" spans="1:26" s="221" customFormat="1" ht="16.149999999999999" customHeight="1" x14ac:dyDescent="0.25">
      <c r="A192" s="266"/>
      <c r="B192" s="253"/>
      <c r="C192" s="253"/>
      <c r="D192" s="253"/>
      <c r="E192" s="254" t="s">
        <v>788</v>
      </c>
      <c r="F192" s="263" t="s">
        <v>776</v>
      </c>
      <c r="G192" s="220"/>
      <c r="H192" s="243"/>
      <c r="I192" s="253" t="s">
        <v>220</v>
      </c>
      <c r="J192" s="220"/>
      <c r="K192" s="233"/>
      <c r="L192" s="219"/>
      <c r="M192" s="219"/>
      <c r="N192" s="218"/>
      <c r="O192" s="219" t="s">
        <v>220</v>
      </c>
      <c r="P192" s="219" t="s">
        <v>795</v>
      </c>
      <c r="Q192" s="219">
        <v>1500</v>
      </c>
      <c r="R192" s="256" t="s">
        <v>48</v>
      </c>
      <c r="S192" s="256"/>
      <c r="T192" s="256"/>
      <c r="U192" s="256">
        <v>100</v>
      </c>
      <c r="V192" s="243"/>
      <c r="W192" s="258">
        <v>11</v>
      </c>
      <c r="X192" s="206"/>
      <c r="Y192" s="206">
        <f t="shared" si="109"/>
        <v>16500</v>
      </c>
      <c r="Z192" s="206">
        <f t="shared" si="110"/>
        <v>16500</v>
      </c>
    </row>
    <row r="193" spans="1:26" s="221" customFormat="1" ht="16.149999999999999" customHeight="1" x14ac:dyDescent="0.25">
      <c r="A193" s="266"/>
      <c r="B193" s="253"/>
      <c r="C193" s="253"/>
      <c r="D193" s="253"/>
      <c r="E193" s="254" t="s">
        <v>788</v>
      </c>
      <c r="F193" s="263" t="s">
        <v>776</v>
      </c>
      <c r="G193" s="220"/>
      <c r="H193" s="243"/>
      <c r="I193" s="253" t="s">
        <v>220</v>
      </c>
      <c r="J193" s="220"/>
      <c r="K193" s="233"/>
      <c r="L193" s="219"/>
      <c r="M193" s="219"/>
      <c r="N193" s="218"/>
      <c r="O193" s="219" t="s">
        <v>220</v>
      </c>
      <c r="P193" s="219">
        <v>11</v>
      </c>
      <c r="Q193" s="219">
        <v>1600</v>
      </c>
      <c r="R193" s="256" t="s">
        <v>705</v>
      </c>
      <c r="S193" s="256"/>
      <c r="T193" s="256"/>
      <c r="U193" s="256">
        <v>100</v>
      </c>
      <c r="V193" s="243"/>
      <c r="W193" s="260">
        <v>7</v>
      </c>
      <c r="X193" s="206"/>
      <c r="Y193" s="206">
        <f>SUM(Q193*W193)</f>
        <v>11200</v>
      </c>
      <c r="Z193" s="206">
        <f>SUM(Q193*W193)</f>
        <v>11200</v>
      </c>
    </row>
    <row r="194" spans="1:26" ht="17.45" customHeight="1" x14ac:dyDescent="0.25">
      <c r="A194" s="37">
        <v>20</v>
      </c>
      <c r="B194" s="19" t="s">
        <v>796</v>
      </c>
      <c r="C194" s="19" t="s">
        <v>39</v>
      </c>
      <c r="D194" s="19" t="s">
        <v>40</v>
      </c>
      <c r="E194" s="20" t="s">
        <v>755</v>
      </c>
      <c r="F194" s="39" t="s">
        <v>797</v>
      </c>
      <c r="G194" s="40">
        <v>2405963450041</v>
      </c>
      <c r="H194" s="23" t="s">
        <v>798</v>
      </c>
      <c r="I194" s="19" t="s">
        <v>220</v>
      </c>
      <c r="J194" s="41">
        <v>300007086557942</v>
      </c>
      <c r="K194" s="38" t="s">
        <v>675</v>
      </c>
      <c r="L194" s="42"/>
      <c r="M194" s="24" t="s">
        <v>799</v>
      </c>
      <c r="N194" s="43" t="s">
        <v>100</v>
      </c>
      <c r="O194" s="31" t="s">
        <v>188</v>
      </c>
      <c r="P194" s="24" t="s">
        <v>800</v>
      </c>
      <c r="Q194" s="24">
        <v>500</v>
      </c>
      <c r="R194" s="119" t="s">
        <v>341</v>
      </c>
      <c r="S194" s="119"/>
      <c r="T194" s="119"/>
      <c r="U194" s="119">
        <v>100</v>
      </c>
      <c r="V194" s="185">
        <v>1000</v>
      </c>
      <c r="W194" s="184">
        <v>198</v>
      </c>
      <c r="X194" s="176">
        <f>SUM((V194*Q194)/10000)</f>
        <v>50</v>
      </c>
      <c r="Y194" s="176">
        <f>SUM(X194*W194)</f>
        <v>9900</v>
      </c>
      <c r="Z194" s="177">
        <f t="shared" si="60"/>
        <v>6930</v>
      </c>
    </row>
    <row r="195" spans="1:26" ht="17.45" customHeight="1" x14ac:dyDescent="0.25">
      <c r="A195" s="37"/>
      <c r="B195" s="19"/>
      <c r="C195" s="19"/>
      <c r="D195" s="19"/>
      <c r="E195" s="20" t="s">
        <v>755</v>
      </c>
      <c r="F195" s="39" t="s">
        <v>797</v>
      </c>
      <c r="G195" s="40"/>
      <c r="H195" s="23"/>
      <c r="I195" s="19" t="s">
        <v>220</v>
      </c>
      <c r="J195" s="41"/>
      <c r="K195" s="38"/>
      <c r="L195" s="42"/>
      <c r="M195" s="24"/>
      <c r="N195" s="43"/>
      <c r="O195" s="31" t="s">
        <v>188</v>
      </c>
      <c r="P195" s="24" t="s">
        <v>800</v>
      </c>
      <c r="Q195" s="24">
        <v>2000</v>
      </c>
      <c r="R195" s="160" t="s">
        <v>1460</v>
      </c>
      <c r="S195" s="119"/>
      <c r="T195" s="119"/>
      <c r="U195" s="119">
        <v>60</v>
      </c>
      <c r="V195" s="185">
        <v>3840</v>
      </c>
      <c r="W195" s="184">
        <v>11</v>
      </c>
      <c r="X195" s="176">
        <f t="shared" ref="X195" si="111">SUM((V195*Q195)/10000)</f>
        <v>768</v>
      </c>
      <c r="Y195" s="176">
        <f t="shared" ref="Y195" si="112">SUM(X195*W195)</f>
        <v>8448</v>
      </c>
      <c r="Z195" s="177">
        <f t="shared" ref="Z195" si="113">SUM(Y195*70)/100</f>
        <v>5913.6</v>
      </c>
    </row>
    <row r="196" spans="1:26" ht="17.45" customHeight="1" x14ac:dyDescent="0.25">
      <c r="A196" s="37"/>
      <c r="B196" s="19"/>
      <c r="C196" s="19"/>
      <c r="D196" s="19"/>
      <c r="E196" s="20" t="s">
        <v>755</v>
      </c>
      <c r="F196" s="39" t="s">
        <v>797</v>
      </c>
      <c r="G196" s="40"/>
      <c r="H196" s="23"/>
      <c r="I196" s="19" t="s">
        <v>220</v>
      </c>
      <c r="J196" s="41"/>
      <c r="K196" s="38"/>
      <c r="L196" s="42"/>
      <c r="M196" s="24"/>
      <c r="N196" s="43"/>
      <c r="O196" s="31" t="s">
        <v>188</v>
      </c>
      <c r="P196" s="24" t="s">
        <v>800</v>
      </c>
      <c r="Q196" s="24">
        <v>200</v>
      </c>
      <c r="R196" s="117" t="s">
        <v>26</v>
      </c>
      <c r="S196" s="119"/>
      <c r="T196" s="119"/>
      <c r="U196" s="119">
        <v>100</v>
      </c>
      <c r="V196" s="186">
        <v>23500</v>
      </c>
      <c r="W196" s="184">
        <v>19</v>
      </c>
      <c r="X196" s="176">
        <f t="shared" ref="X196:X197" si="114">SUM((V196*Q196)/10000)</f>
        <v>470</v>
      </c>
      <c r="Y196" s="176">
        <f t="shared" ref="Y196:Y197" si="115">SUM(X196*W196)</f>
        <v>8930</v>
      </c>
      <c r="Z196" s="177">
        <f t="shared" ref="Z196:Z255" si="116">SUM(Y196*70)/100</f>
        <v>6251</v>
      </c>
    </row>
    <row r="197" spans="1:26" ht="17.45" customHeight="1" x14ac:dyDescent="0.25">
      <c r="A197" s="37"/>
      <c r="B197" s="19"/>
      <c r="C197" s="19"/>
      <c r="D197" s="19"/>
      <c r="E197" s="20" t="s">
        <v>755</v>
      </c>
      <c r="F197" s="39" t="s">
        <v>797</v>
      </c>
      <c r="G197" s="40"/>
      <c r="H197" s="23"/>
      <c r="I197" s="19" t="s">
        <v>220</v>
      </c>
      <c r="J197" s="41"/>
      <c r="K197" s="38"/>
      <c r="L197" s="42"/>
      <c r="M197" s="24"/>
      <c r="N197" s="43"/>
      <c r="O197" s="31" t="s">
        <v>188</v>
      </c>
      <c r="P197" s="24">
        <v>3164</v>
      </c>
      <c r="Q197" s="24">
        <v>2000</v>
      </c>
      <c r="R197" s="117" t="s">
        <v>85</v>
      </c>
      <c r="S197" s="119"/>
      <c r="T197" s="119"/>
      <c r="U197" s="119">
        <v>60</v>
      </c>
      <c r="V197" s="185">
        <v>5000</v>
      </c>
      <c r="W197" s="184">
        <v>11</v>
      </c>
      <c r="X197" s="176">
        <f t="shared" si="114"/>
        <v>1000</v>
      </c>
      <c r="Y197" s="176">
        <f t="shared" si="115"/>
        <v>11000</v>
      </c>
      <c r="Z197" s="177">
        <f t="shared" si="116"/>
        <v>7700</v>
      </c>
    </row>
    <row r="198" spans="1:26" ht="17.45" customHeight="1" x14ac:dyDescent="0.25">
      <c r="A198" s="37"/>
      <c r="B198" s="19"/>
      <c r="C198" s="19"/>
      <c r="D198" s="19"/>
      <c r="E198" s="20" t="s">
        <v>755</v>
      </c>
      <c r="F198" s="39" t="s">
        <v>797</v>
      </c>
      <c r="G198" s="40"/>
      <c r="H198" s="23"/>
      <c r="I198" s="19" t="s">
        <v>220</v>
      </c>
      <c r="J198" s="41"/>
      <c r="K198" s="38"/>
      <c r="L198" s="42"/>
      <c r="M198" s="24"/>
      <c r="N198" s="43"/>
      <c r="O198" s="31" t="s">
        <v>188</v>
      </c>
      <c r="P198" s="24" t="s">
        <v>801</v>
      </c>
      <c r="Q198" s="24">
        <v>1500</v>
      </c>
      <c r="R198" s="119" t="s">
        <v>802</v>
      </c>
      <c r="S198" s="119"/>
      <c r="T198" s="119"/>
      <c r="U198" s="119">
        <v>100</v>
      </c>
      <c r="V198" s="36">
        <v>20000</v>
      </c>
      <c r="W198" s="185">
        <v>234</v>
      </c>
      <c r="X198" s="176">
        <f>SUM((V198*Q198)/10000)</f>
        <v>3000</v>
      </c>
      <c r="Y198" s="176">
        <f>SUM(X198*W198)</f>
        <v>702000</v>
      </c>
      <c r="Z198" s="177">
        <f>SUM(Y198*70)/100</f>
        <v>491400</v>
      </c>
    </row>
    <row r="199" spans="1:26" ht="17.45" customHeight="1" x14ac:dyDescent="0.25">
      <c r="A199" s="37"/>
      <c r="B199" s="19"/>
      <c r="C199" s="19"/>
      <c r="D199" s="19"/>
      <c r="E199" s="20" t="s">
        <v>755</v>
      </c>
      <c r="F199" s="39" t="s">
        <v>797</v>
      </c>
      <c r="G199" s="40"/>
      <c r="H199" s="23"/>
      <c r="I199" s="19" t="s">
        <v>220</v>
      </c>
      <c r="J199" s="41"/>
      <c r="K199" s="38"/>
      <c r="L199" s="42"/>
      <c r="M199" s="24"/>
      <c r="N199" s="43"/>
      <c r="O199" s="31" t="s">
        <v>188</v>
      </c>
      <c r="P199" s="24">
        <v>2101</v>
      </c>
      <c r="Q199" s="24">
        <v>1500</v>
      </c>
      <c r="R199" s="160" t="s">
        <v>1459</v>
      </c>
      <c r="S199" s="119"/>
      <c r="T199" s="119"/>
      <c r="U199" s="119">
        <v>100</v>
      </c>
      <c r="V199" s="185">
        <v>2</v>
      </c>
      <c r="W199" s="184">
        <v>21</v>
      </c>
      <c r="X199" s="176">
        <f>SUM((V199*Q199))</f>
        <v>3000</v>
      </c>
      <c r="Y199" s="176">
        <f t="shared" ref="Y199" si="117">SUM(X199*W199)</f>
        <v>63000</v>
      </c>
      <c r="Z199" s="177">
        <f t="shared" ref="Z199" si="118">SUM(Y199*70)/100</f>
        <v>44100</v>
      </c>
    </row>
    <row r="200" spans="1:26" ht="17.45" customHeight="1" x14ac:dyDescent="0.25">
      <c r="A200" s="37"/>
      <c r="B200" s="19"/>
      <c r="C200" s="19"/>
      <c r="D200" s="19"/>
      <c r="E200" s="20" t="s">
        <v>755</v>
      </c>
      <c r="F200" s="39" t="s">
        <v>797</v>
      </c>
      <c r="G200" s="40"/>
      <c r="H200" s="23"/>
      <c r="I200" s="19" t="s">
        <v>220</v>
      </c>
      <c r="J200" s="41"/>
      <c r="K200" s="38"/>
      <c r="L200" s="42"/>
      <c r="M200" s="24"/>
      <c r="N200" s="43"/>
      <c r="O200" s="31" t="s">
        <v>188</v>
      </c>
      <c r="P200" s="24" t="s">
        <v>800</v>
      </c>
      <c r="Q200" s="24">
        <v>500</v>
      </c>
      <c r="R200" s="117" t="s">
        <v>22</v>
      </c>
      <c r="S200" s="119"/>
      <c r="T200" s="119"/>
      <c r="U200" s="119">
        <v>30</v>
      </c>
      <c r="V200" s="185">
        <v>25000</v>
      </c>
      <c r="W200" s="184">
        <v>79</v>
      </c>
      <c r="X200" s="176">
        <f t="shared" ref="X200" si="119">SUM((V200*Q200)/10000)</f>
        <v>1250</v>
      </c>
      <c r="Y200" s="176">
        <f t="shared" ref="Y200" si="120">SUM(X200*W200)</f>
        <v>98750</v>
      </c>
      <c r="Z200" s="177">
        <f t="shared" si="116"/>
        <v>69125</v>
      </c>
    </row>
    <row r="201" spans="1:26" ht="17.45" customHeight="1" x14ac:dyDescent="0.25">
      <c r="A201" s="37"/>
      <c r="B201" s="19"/>
      <c r="C201" s="19"/>
      <c r="D201" s="19"/>
      <c r="E201" s="20" t="s">
        <v>755</v>
      </c>
      <c r="F201" s="39" t="s">
        <v>797</v>
      </c>
      <c r="G201" s="40"/>
      <c r="H201" s="23"/>
      <c r="I201" s="19" t="s">
        <v>220</v>
      </c>
      <c r="J201" s="41"/>
      <c r="K201" s="38"/>
      <c r="L201" s="42"/>
      <c r="M201" s="24"/>
      <c r="N201" s="43"/>
      <c r="O201" s="31" t="s">
        <v>188</v>
      </c>
      <c r="P201" s="24" t="s">
        <v>803</v>
      </c>
      <c r="Q201" s="24">
        <v>5</v>
      </c>
      <c r="R201" s="117" t="s">
        <v>247</v>
      </c>
      <c r="S201" s="119"/>
      <c r="T201" s="119"/>
      <c r="U201" s="119">
        <v>100</v>
      </c>
      <c r="V201" s="185">
        <v>12</v>
      </c>
      <c r="W201" s="184">
        <v>70</v>
      </c>
      <c r="X201" s="176">
        <f>SUM((V201*Q201))</f>
        <v>60</v>
      </c>
      <c r="Y201" s="176">
        <f t="shared" ref="Y201:Y202" si="121">SUM(X201*W201)</f>
        <v>4200</v>
      </c>
      <c r="Z201" s="177">
        <f t="shared" si="116"/>
        <v>2940</v>
      </c>
    </row>
    <row r="202" spans="1:26" ht="17.45" customHeight="1" x14ac:dyDescent="0.25">
      <c r="A202" s="37"/>
      <c r="B202" s="19"/>
      <c r="C202" s="19"/>
      <c r="D202" s="19"/>
      <c r="E202" s="20" t="s">
        <v>755</v>
      </c>
      <c r="F202" s="39" t="s">
        <v>797</v>
      </c>
      <c r="G202" s="40"/>
      <c r="H202" s="23"/>
      <c r="I202" s="19" t="s">
        <v>220</v>
      </c>
      <c r="J202" s="41"/>
      <c r="K202" s="38"/>
      <c r="L202" s="42"/>
      <c r="M202" s="24"/>
      <c r="N202" s="43"/>
      <c r="O202" s="31" t="s">
        <v>188</v>
      </c>
      <c r="P202" s="24" t="s">
        <v>803</v>
      </c>
      <c r="Q202" s="24">
        <v>5</v>
      </c>
      <c r="R202" s="160" t="s">
        <v>592</v>
      </c>
      <c r="S202" s="119"/>
      <c r="T202" s="119"/>
      <c r="U202" s="119">
        <v>100</v>
      </c>
      <c r="V202" s="36">
        <v>11</v>
      </c>
      <c r="W202" s="185">
        <v>34</v>
      </c>
      <c r="X202" s="176">
        <f>SUM((V202*Q202))</f>
        <v>55</v>
      </c>
      <c r="Y202" s="176">
        <f t="shared" si="121"/>
        <v>1870</v>
      </c>
      <c r="Z202" s="177">
        <f t="shared" si="116"/>
        <v>1309</v>
      </c>
    </row>
    <row r="203" spans="1:26" ht="17.45" customHeight="1" x14ac:dyDescent="0.25">
      <c r="A203" s="37"/>
      <c r="B203" s="19"/>
      <c r="C203" s="19"/>
      <c r="D203" s="19"/>
      <c r="E203" s="20" t="s">
        <v>755</v>
      </c>
      <c r="F203" s="39" t="s">
        <v>797</v>
      </c>
      <c r="G203" s="40"/>
      <c r="H203" s="23"/>
      <c r="I203" s="19" t="s">
        <v>220</v>
      </c>
      <c r="J203" s="41"/>
      <c r="K203" s="38"/>
      <c r="L203" s="42"/>
      <c r="M203" s="24"/>
      <c r="N203" s="43"/>
      <c r="O203" s="31" t="s">
        <v>188</v>
      </c>
      <c r="P203" s="24" t="s">
        <v>803</v>
      </c>
      <c r="Q203" s="24">
        <v>10</v>
      </c>
      <c r="R203" s="119" t="s">
        <v>1450</v>
      </c>
      <c r="S203" s="119"/>
      <c r="T203" s="119"/>
      <c r="U203" s="119">
        <v>100</v>
      </c>
      <c r="V203" s="185">
        <v>4</v>
      </c>
      <c r="W203" s="184">
        <v>435</v>
      </c>
      <c r="X203" s="176">
        <f t="shared" ref="X203" si="122">SUM((V203*Q203))</f>
        <v>40</v>
      </c>
      <c r="Y203" s="176">
        <f t="shared" ref="Y203" si="123">SUM(X203*W203)</f>
        <v>17400</v>
      </c>
      <c r="Z203" s="177">
        <f t="shared" si="116"/>
        <v>12180</v>
      </c>
    </row>
    <row r="204" spans="1:26" ht="17.45" customHeight="1" x14ac:dyDescent="0.25">
      <c r="A204" s="37"/>
      <c r="B204" s="19"/>
      <c r="C204" s="19"/>
      <c r="D204" s="19"/>
      <c r="E204" s="20" t="s">
        <v>755</v>
      </c>
      <c r="F204" s="39" t="s">
        <v>797</v>
      </c>
      <c r="G204" s="40"/>
      <c r="H204" s="23"/>
      <c r="I204" s="19" t="s">
        <v>220</v>
      </c>
      <c r="J204" s="41"/>
      <c r="K204" s="38"/>
      <c r="L204" s="42"/>
      <c r="M204" s="24"/>
      <c r="N204" s="43"/>
      <c r="O204" s="31" t="s">
        <v>188</v>
      </c>
      <c r="P204" s="24" t="s">
        <v>800</v>
      </c>
      <c r="Q204" s="24">
        <v>1500</v>
      </c>
      <c r="R204" s="117" t="s">
        <v>48</v>
      </c>
      <c r="S204" s="119"/>
      <c r="T204" s="119"/>
      <c r="U204" s="119">
        <v>100</v>
      </c>
      <c r="V204" s="36"/>
      <c r="W204" s="184">
        <v>11</v>
      </c>
      <c r="X204" s="176"/>
      <c r="Y204" s="176">
        <f>SUM(Q204*W204)</f>
        <v>16500</v>
      </c>
      <c r="Z204" s="176">
        <f>SUM(Q204*W204)</f>
        <v>16500</v>
      </c>
    </row>
    <row r="205" spans="1:26" ht="17.45" customHeight="1" x14ac:dyDescent="0.25">
      <c r="A205" s="37"/>
      <c r="B205" s="19"/>
      <c r="C205" s="19"/>
      <c r="D205" s="19"/>
      <c r="E205" s="20" t="s">
        <v>755</v>
      </c>
      <c r="F205" s="39" t="s">
        <v>797</v>
      </c>
      <c r="G205" s="40"/>
      <c r="H205" s="23"/>
      <c r="I205" s="19" t="s">
        <v>220</v>
      </c>
      <c r="J205" s="41"/>
      <c r="K205" s="38"/>
      <c r="L205" s="42"/>
      <c r="M205" s="24"/>
      <c r="N205" s="43"/>
      <c r="O205" s="31" t="s">
        <v>188</v>
      </c>
      <c r="P205" s="24" t="s">
        <v>800</v>
      </c>
      <c r="Q205" s="24">
        <v>500</v>
      </c>
      <c r="R205" s="119" t="s">
        <v>683</v>
      </c>
      <c r="S205" s="119"/>
      <c r="T205" s="119"/>
      <c r="U205" s="119">
        <v>100</v>
      </c>
      <c r="V205" s="36"/>
      <c r="W205" s="184">
        <v>31</v>
      </c>
      <c r="X205" s="176"/>
      <c r="Y205" s="176">
        <f>SUM(Q205*W205)</f>
        <v>15500</v>
      </c>
      <c r="Z205" s="176">
        <f>SUM(Q205*W205)</f>
        <v>15500</v>
      </c>
    </row>
    <row r="206" spans="1:26" s="221" customFormat="1" ht="15.6" customHeight="1" x14ac:dyDescent="0.25">
      <c r="A206" s="266">
        <v>21</v>
      </c>
      <c r="B206" s="253" t="s">
        <v>804</v>
      </c>
      <c r="C206" s="253" t="s">
        <v>62</v>
      </c>
      <c r="D206" s="253" t="s">
        <v>40</v>
      </c>
      <c r="E206" s="254" t="s">
        <v>707</v>
      </c>
      <c r="F206" s="268" t="s">
        <v>338</v>
      </c>
      <c r="G206" s="269">
        <v>2003953450026</v>
      </c>
      <c r="H206" s="270" t="s">
        <v>805</v>
      </c>
      <c r="I206" s="253" t="s">
        <v>220</v>
      </c>
      <c r="J206" s="269">
        <v>300007030200554</v>
      </c>
      <c r="K206" s="233" t="s">
        <v>675</v>
      </c>
      <c r="L206" s="232"/>
      <c r="M206" s="229" t="s">
        <v>806</v>
      </c>
      <c r="N206" s="230" t="s">
        <v>139</v>
      </c>
      <c r="O206" s="219" t="s">
        <v>188</v>
      </c>
      <c r="P206" s="229">
        <v>2452</v>
      </c>
      <c r="Q206" s="229">
        <v>10</v>
      </c>
      <c r="R206" s="256" t="s">
        <v>334</v>
      </c>
      <c r="S206" s="271"/>
      <c r="T206" s="271"/>
      <c r="U206" s="271">
        <v>100</v>
      </c>
      <c r="V206" s="260">
        <v>14</v>
      </c>
      <c r="W206" s="258">
        <v>533</v>
      </c>
      <c r="X206" s="206">
        <f t="shared" ref="X206:X210" si="124">SUM((V206*Q206))</f>
        <v>140</v>
      </c>
      <c r="Y206" s="206">
        <f t="shared" ref="Y206:Y210" si="125">SUM(X206*W206)</f>
        <v>74620</v>
      </c>
      <c r="Z206" s="207">
        <f t="shared" ref="Z206:Z211" si="126">SUM(Y206*70)/100</f>
        <v>52234</v>
      </c>
    </row>
    <row r="207" spans="1:26" s="221" customFormat="1" ht="15.6" customHeight="1" x14ac:dyDescent="0.25">
      <c r="A207" s="266"/>
      <c r="B207" s="253"/>
      <c r="C207" s="253"/>
      <c r="D207" s="253"/>
      <c r="E207" s="254" t="s">
        <v>707</v>
      </c>
      <c r="F207" s="268" t="s">
        <v>338</v>
      </c>
      <c r="G207" s="269"/>
      <c r="H207" s="270"/>
      <c r="I207" s="253" t="s">
        <v>220</v>
      </c>
      <c r="J207" s="269"/>
      <c r="K207" s="233"/>
      <c r="L207" s="232"/>
      <c r="M207" s="229"/>
      <c r="N207" s="230"/>
      <c r="O207" s="219" t="s">
        <v>188</v>
      </c>
      <c r="P207" s="229">
        <v>2453</v>
      </c>
      <c r="Q207" s="229">
        <v>35</v>
      </c>
      <c r="R207" s="271" t="s">
        <v>334</v>
      </c>
      <c r="S207" s="271"/>
      <c r="T207" s="271"/>
      <c r="U207" s="271">
        <v>100</v>
      </c>
      <c r="V207" s="260">
        <v>14</v>
      </c>
      <c r="W207" s="258">
        <v>533</v>
      </c>
      <c r="X207" s="206">
        <f t="shared" si="124"/>
        <v>490</v>
      </c>
      <c r="Y207" s="206">
        <f t="shared" si="125"/>
        <v>261170</v>
      </c>
      <c r="Z207" s="207">
        <f t="shared" si="126"/>
        <v>182819</v>
      </c>
    </row>
    <row r="208" spans="1:26" s="221" customFormat="1" ht="15.6" customHeight="1" x14ac:dyDescent="0.25">
      <c r="A208" s="266"/>
      <c r="B208" s="253"/>
      <c r="C208" s="253"/>
      <c r="D208" s="253"/>
      <c r="E208" s="254" t="s">
        <v>707</v>
      </c>
      <c r="F208" s="268" t="s">
        <v>338</v>
      </c>
      <c r="G208" s="269"/>
      <c r="H208" s="270"/>
      <c r="I208" s="253" t="s">
        <v>220</v>
      </c>
      <c r="J208" s="269"/>
      <c r="K208" s="233"/>
      <c r="L208" s="232"/>
      <c r="M208" s="229"/>
      <c r="N208" s="230"/>
      <c r="O208" s="219" t="s">
        <v>188</v>
      </c>
      <c r="P208" s="229">
        <v>2549</v>
      </c>
      <c r="Q208" s="229">
        <v>35</v>
      </c>
      <c r="R208" s="271" t="s">
        <v>334</v>
      </c>
      <c r="S208" s="271"/>
      <c r="T208" s="271"/>
      <c r="U208" s="271">
        <v>100</v>
      </c>
      <c r="V208" s="260">
        <v>14</v>
      </c>
      <c r="W208" s="258">
        <v>533</v>
      </c>
      <c r="X208" s="206">
        <f t="shared" si="124"/>
        <v>490</v>
      </c>
      <c r="Y208" s="206">
        <f t="shared" si="125"/>
        <v>261170</v>
      </c>
      <c r="Z208" s="207">
        <f t="shared" si="126"/>
        <v>182819</v>
      </c>
    </row>
    <row r="209" spans="1:26" s="221" customFormat="1" ht="15.6" customHeight="1" x14ac:dyDescent="0.25">
      <c r="A209" s="266"/>
      <c r="B209" s="253"/>
      <c r="C209" s="253"/>
      <c r="D209" s="253"/>
      <c r="E209" s="254" t="s">
        <v>707</v>
      </c>
      <c r="F209" s="268" t="s">
        <v>338</v>
      </c>
      <c r="G209" s="269"/>
      <c r="H209" s="270"/>
      <c r="I209" s="253" t="s">
        <v>220</v>
      </c>
      <c r="J209" s="269"/>
      <c r="K209" s="233"/>
      <c r="L209" s="232"/>
      <c r="M209" s="229"/>
      <c r="N209" s="230"/>
      <c r="O209" s="219" t="s">
        <v>188</v>
      </c>
      <c r="P209" s="229">
        <v>2543</v>
      </c>
      <c r="Q209" s="229">
        <v>70</v>
      </c>
      <c r="R209" s="256" t="s">
        <v>334</v>
      </c>
      <c r="S209" s="271"/>
      <c r="T209" s="271"/>
      <c r="U209" s="271">
        <v>100</v>
      </c>
      <c r="V209" s="260">
        <v>14</v>
      </c>
      <c r="W209" s="258">
        <v>533</v>
      </c>
      <c r="X209" s="206">
        <f t="shared" si="124"/>
        <v>980</v>
      </c>
      <c r="Y209" s="206">
        <f t="shared" si="125"/>
        <v>522340</v>
      </c>
      <c r="Z209" s="207">
        <f t="shared" si="126"/>
        <v>365638</v>
      </c>
    </row>
    <row r="210" spans="1:26" s="221" customFormat="1" ht="15.6" customHeight="1" x14ac:dyDescent="0.25">
      <c r="A210" s="266"/>
      <c r="B210" s="253"/>
      <c r="C210" s="253"/>
      <c r="D210" s="253"/>
      <c r="E210" s="254" t="s">
        <v>707</v>
      </c>
      <c r="F210" s="268" t="s">
        <v>338</v>
      </c>
      <c r="G210" s="269"/>
      <c r="H210" s="270"/>
      <c r="I210" s="253" t="s">
        <v>220</v>
      </c>
      <c r="J210" s="269"/>
      <c r="K210" s="233"/>
      <c r="L210" s="232"/>
      <c r="M210" s="229"/>
      <c r="N210" s="230"/>
      <c r="O210" s="219" t="s">
        <v>188</v>
      </c>
      <c r="P210" s="229">
        <v>2544</v>
      </c>
      <c r="Q210" s="229">
        <v>10</v>
      </c>
      <c r="R210" s="256" t="s">
        <v>334</v>
      </c>
      <c r="S210" s="271"/>
      <c r="T210" s="271"/>
      <c r="U210" s="271">
        <v>100</v>
      </c>
      <c r="V210" s="260">
        <v>14</v>
      </c>
      <c r="W210" s="258">
        <v>533</v>
      </c>
      <c r="X210" s="206">
        <f t="shared" si="124"/>
        <v>140</v>
      </c>
      <c r="Y210" s="206">
        <f t="shared" si="125"/>
        <v>74620</v>
      </c>
      <c r="Z210" s="207">
        <f t="shared" si="126"/>
        <v>52234</v>
      </c>
    </row>
    <row r="211" spans="1:26" s="17" customFormat="1" ht="15.6" customHeight="1" x14ac:dyDescent="0.25">
      <c r="A211" s="37">
        <v>22</v>
      </c>
      <c r="B211" s="34" t="s">
        <v>807</v>
      </c>
      <c r="C211" s="34" t="s">
        <v>58</v>
      </c>
      <c r="D211" s="34" t="s">
        <v>40</v>
      </c>
      <c r="E211" s="35" t="s">
        <v>808</v>
      </c>
      <c r="F211" s="39" t="s">
        <v>809</v>
      </c>
      <c r="G211" s="40">
        <v>1711965450057</v>
      </c>
      <c r="H211" s="36" t="s">
        <v>810</v>
      </c>
      <c r="I211" s="34" t="s">
        <v>188</v>
      </c>
      <c r="J211" s="40">
        <v>300007012907491</v>
      </c>
      <c r="K211" s="38" t="s">
        <v>675</v>
      </c>
      <c r="L211" s="42"/>
      <c r="M211" s="24" t="s">
        <v>811</v>
      </c>
      <c r="N211" s="43" t="s">
        <v>58</v>
      </c>
      <c r="O211" s="31" t="s">
        <v>188</v>
      </c>
      <c r="P211" s="24">
        <v>2669</v>
      </c>
      <c r="Q211" s="24">
        <v>125</v>
      </c>
      <c r="R211" s="117" t="s">
        <v>25</v>
      </c>
      <c r="S211" s="119"/>
      <c r="T211" s="119"/>
      <c r="U211" s="119">
        <v>60</v>
      </c>
      <c r="V211" s="185">
        <v>30000</v>
      </c>
      <c r="W211" s="184">
        <v>60</v>
      </c>
      <c r="X211" s="176">
        <f t="shared" ref="X211" si="127">SUM((V211*Q211)/10000)</f>
        <v>375</v>
      </c>
      <c r="Y211" s="176">
        <f t="shared" ref="Y211" si="128">SUM(X211*W211)</f>
        <v>22500</v>
      </c>
      <c r="Z211" s="177">
        <f t="shared" si="126"/>
        <v>15750</v>
      </c>
    </row>
    <row r="212" spans="1:26" s="17" customFormat="1" ht="15.6" customHeight="1" x14ac:dyDescent="0.25">
      <c r="A212" s="37"/>
      <c r="B212" s="34"/>
      <c r="C212" s="34"/>
      <c r="D212" s="34"/>
      <c r="E212" s="35" t="s">
        <v>808</v>
      </c>
      <c r="F212" s="39" t="s">
        <v>809</v>
      </c>
      <c r="G212" s="40"/>
      <c r="H212" s="36"/>
      <c r="I212" s="34" t="s">
        <v>188</v>
      </c>
      <c r="J212" s="40"/>
      <c r="K212" s="38"/>
      <c r="L212" s="42"/>
      <c r="M212" s="24"/>
      <c r="N212" s="43"/>
      <c r="O212" s="31" t="s">
        <v>188</v>
      </c>
      <c r="P212" s="24">
        <v>2669</v>
      </c>
      <c r="Q212" s="24">
        <v>625</v>
      </c>
      <c r="R212" s="119" t="s">
        <v>683</v>
      </c>
      <c r="S212" s="119"/>
      <c r="T212" s="119"/>
      <c r="U212" s="119">
        <v>100</v>
      </c>
      <c r="V212" s="36"/>
      <c r="W212" s="184">
        <v>31</v>
      </c>
      <c r="X212" s="176"/>
      <c r="Y212" s="176">
        <f>SUM(Q212*W212)</f>
        <v>19375</v>
      </c>
      <c r="Z212" s="176">
        <f>SUM(Q212*W212)</f>
        <v>19375</v>
      </c>
    </row>
    <row r="213" spans="1:26" s="221" customFormat="1" x14ac:dyDescent="0.25">
      <c r="A213" s="266">
        <v>23</v>
      </c>
      <c r="B213" s="253" t="s">
        <v>812</v>
      </c>
      <c r="C213" s="253" t="s">
        <v>62</v>
      </c>
      <c r="D213" s="253" t="s">
        <v>324</v>
      </c>
      <c r="E213" s="254" t="s">
        <v>813</v>
      </c>
      <c r="F213" s="268" t="s">
        <v>814</v>
      </c>
      <c r="G213" s="269" t="s">
        <v>815</v>
      </c>
      <c r="H213" s="243" t="s">
        <v>816</v>
      </c>
      <c r="I213" s="253" t="s">
        <v>188</v>
      </c>
      <c r="J213" s="269">
        <v>210501687201656</v>
      </c>
      <c r="K213" s="233" t="s">
        <v>291</v>
      </c>
      <c r="L213" s="232"/>
      <c r="M213" s="229" t="s">
        <v>817</v>
      </c>
      <c r="N213" s="230" t="s">
        <v>52</v>
      </c>
      <c r="O213" s="219" t="s">
        <v>188</v>
      </c>
      <c r="P213" s="229">
        <v>2669</v>
      </c>
      <c r="Q213" s="229">
        <v>375</v>
      </c>
      <c r="R213" s="256" t="s">
        <v>25</v>
      </c>
      <c r="S213" s="271"/>
      <c r="T213" s="271"/>
      <c r="U213" s="271">
        <v>100</v>
      </c>
      <c r="V213" s="260">
        <v>30000</v>
      </c>
      <c r="W213" s="258">
        <v>60</v>
      </c>
      <c r="X213" s="206">
        <f t="shared" ref="X213" si="129">SUM((V213*Q213)/10000)</f>
        <v>1125</v>
      </c>
      <c r="Y213" s="206">
        <f t="shared" ref="Y213:Y214" si="130">SUM(X213*W213)</f>
        <v>67500</v>
      </c>
      <c r="Z213" s="207">
        <f t="shared" ref="Z213:Z214" si="131">SUM(Y213*70)/100</f>
        <v>47250</v>
      </c>
    </row>
    <row r="214" spans="1:26" s="221" customFormat="1" x14ac:dyDescent="0.25">
      <c r="A214" s="266"/>
      <c r="B214" s="253"/>
      <c r="C214" s="253"/>
      <c r="D214" s="253"/>
      <c r="E214" s="254" t="s">
        <v>813</v>
      </c>
      <c r="F214" s="268" t="s">
        <v>814</v>
      </c>
      <c r="G214" s="269"/>
      <c r="H214" s="243"/>
      <c r="I214" s="253" t="s">
        <v>188</v>
      </c>
      <c r="J214" s="269"/>
      <c r="K214" s="233"/>
      <c r="L214" s="232"/>
      <c r="M214" s="229"/>
      <c r="N214" s="230"/>
      <c r="O214" s="219" t="s">
        <v>188</v>
      </c>
      <c r="P214" s="229">
        <v>2524</v>
      </c>
      <c r="Q214" s="229">
        <v>550</v>
      </c>
      <c r="R214" s="261" t="s">
        <v>1459</v>
      </c>
      <c r="S214" s="271"/>
      <c r="T214" s="271"/>
      <c r="U214" s="271">
        <v>100</v>
      </c>
      <c r="V214" s="260">
        <v>2</v>
      </c>
      <c r="W214" s="258">
        <v>21</v>
      </c>
      <c r="X214" s="206">
        <f>SUM((V214*Q214))</f>
        <v>1100</v>
      </c>
      <c r="Y214" s="206">
        <f t="shared" si="130"/>
        <v>23100</v>
      </c>
      <c r="Z214" s="207">
        <f t="shared" si="131"/>
        <v>16170</v>
      </c>
    </row>
    <row r="215" spans="1:26" s="221" customFormat="1" x14ac:dyDescent="0.25">
      <c r="A215" s="266"/>
      <c r="B215" s="253"/>
      <c r="C215" s="253"/>
      <c r="D215" s="253"/>
      <c r="E215" s="254" t="s">
        <v>813</v>
      </c>
      <c r="F215" s="268" t="s">
        <v>814</v>
      </c>
      <c r="G215" s="269"/>
      <c r="H215" s="243"/>
      <c r="I215" s="253" t="s">
        <v>188</v>
      </c>
      <c r="J215" s="269"/>
      <c r="K215" s="233"/>
      <c r="L215" s="232"/>
      <c r="M215" s="229"/>
      <c r="N215" s="230"/>
      <c r="O215" s="219" t="s">
        <v>188</v>
      </c>
      <c r="P215" s="229">
        <v>2573</v>
      </c>
      <c r="Q215" s="229">
        <v>250</v>
      </c>
      <c r="R215" s="271" t="s">
        <v>988</v>
      </c>
      <c r="S215" s="271"/>
      <c r="T215" s="271"/>
      <c r="U215" s="271">
        <v>100</v>
      </c>
      <c r="V215" s="243">
        <v>70000</v>
      </c>
      <c r="W215" s="260">
        <v>33</v>
      </c>
      <c r="X215" s="206">
        <f>SUM((V215*Q215)/10000)</f>
        <v>1750</v>
      </c>
      <c r="Y215" s="206">
        <f>SUM(X215*W215)</f>
        <v>57750</v>
      </c>
      <c r="Z215" s="207">
        <f>SUM(Y215*70)/100</f>
        <v>40425</v>
      </c>
    </row>
    <row r="216" spans="1:26" s="221" customFormat="1" x14ac:dyDescent="0.25">
      <c r="A216" s="266"/>
      <c r="B216" s="253"/>
      <c r="C216" s="253"/>
      <c r="D216" s="253"/>
      <c r="E216" s="254" t="s">
        <v>813</v>
      </c>
      <c r="F216" s="268" t="s">
        <v>814</v>
      </c>
      <c r="G216" s="269"/>
      <c r="H216" s="243"/>
      <c r="I216" s="253" t="s">
        <v>188</v>
      </c>
      <c r="J216" s="269"/>
      <c r="K216" s="233"/>
      <c r="L216" s="232"/>
      <c r="M216" s="229"/>
      <c r="N216" s="230"/>
      <c r="O216" s="219" t="s">
        <v>188</v>
      </c>
      <c r="P216" s="229">
        <v>3218</v>
      </c>
      <c r="Q216" s="229">
        <v>1</v>
      </c>
      <c r="R216" s="256" t="s">
        <v>334</v>
      </c>
      <c r="S216" s="271"/>
      <c r="T216" s="271"/>
      <c r="U216" s="271">
        <v>100</v>
      </c>
      <c r="V216" s="260">
        <v>14</v>
      </c>
      <c r="W216" s="258">
        <v>533</v>
      </c>
      <c r="X216" s="206">
        <f>SUM((V216*Q216))</f>
        <v>14</v>
      </c>
      <c r="Y216" s="206">
        <f t="shared" ref="Y216" si="132">SUM(X216*W216)</f>
        <v>7462</v>
      </c>
      <c r="Z216" s="207">
        <f t="shared" si="116"/>
        <v>5223.3999999999996</v>
      </c>
    </row>
    <row r="217" spans="1:26" s="221" customFormat="1" x14ac:dyDescent="0.25">
      <c r="A217" s="266"/>
      <c r="B217" s="253"/>
      <c r="C217" s="253"/>
      <c r="D217" s="253"/>
      <c r="E217" s="254" t="s">
        <v>813</v>
      </c>
      <c r="F217" s="268" t="s">
        <v>814</v>
      </c>
      <c r="G217" s="269"/>
      <c r="H217" s="243"/>
      <c r="I217" s="253" t="s">
        <v>188</v>
      </c>
      <c r="J217" s="269"/>
      <c r="K217" s="233"/>
      <c r="L217" s="232"/>
      <c r="M217" s="229"/>
      <c r="N217" s="230"/>
      <c r="O217" s="219" t="s">
        <v>188</v>
      </c>
      <c r="P217" s="229" t="s">
        <v>818</v>
      </c>
      <c r="Q217" s="229">
        <v>10</v>
      </c>
      <c r="R217" s="256" t="s">
        <v>247</v>
      </c>
      <c r="S217" s="271"/>
      <c r="T217" s="271"/>
      <c r="U217" s="271">
        <v>100</v>
      </c>
      <c r="V217" s="260">
        <v>12</v>
      </c>
      <c r="W217" s="258">
        <v>70</v>
      </c>
      <c r="X217" s="206">
        <f>SUM((V217*Q217))</f>
        <v>120</v>
      </c>
      <c r="Y217" s="206">
        <f t="shared" ref="Y217:Y218" si="133">SUM(X217*W217)</f>
        <v>8400</v>
      </c>
      <c r="Z217" s="207">
        <f t="shared" si="116"/>
        <v>5880</v>
      </c>
    </row>
    <row r="218" spans="1:26" s="221" customFormat="1" x14ac:dyDescent="0.25">
      <c r="A218" s="266"/>
      <c r="B218" s="253"/>
      <c r="C218" s="253"/>
      <c r="D218" s="253"/>
      <c r="E218" s="254" t="s">
        <v>813</v>
      </c>
      <c r="F218" s="268" t="s">
        <v>814</v>
      </c>
      <c r="G218" s="269"/>
      <c r="H218" s="243"/>
      <c r="I218" s="253" t="s">
        <v>188</v>
      </c>
      <c r="J218" s="269"/>
      <c r="K218" s="233"/>
      <c r="L218" s="232"/>
      <c r="M218" s="229"/>
      <c r="N218" s="230"/>
      <c r="O218" s="219" t="s">
        <v>188</v>
      </c>
      <c r="P218" s="229">
        <v>2573</v>
      </c>
      <c r="Q218" s="229">
        <v>500</v>
      </c>
      <c r="R218" s="256" t="s">
        <v>26</v>
      </c>
      <c r="S218" s="271"/>
      <c r="T218" s="271"/>
      <c r="U218" s="271">
        <v>100</v>
      </c>
      <c r="V218" s="262">
        <v>23500</v>
      </c>
      <c r="W218" s="258">
        <v>19</v>
      </c>
      <c r="X218" s="206">
        <f t="shared" ref="X218" si="134">SUM((V218*Q218)/10000)</f>
        <v>1175</v>
      </c>
      <c r="Y218" s="206">
        <f t="shared" si="133"/>
        <v>22325</v>
      </c>
      <c r="Z218" s="207">
        <f t="shared" si="116"/>
        <v>15627.5</v>
      </c>
    </row>
    <row r="219" spans="1:26" s="221" customFormat="1" x14ac:dyDescent="0.25">
      <c r="A219" s="266"/>
      <c r="B219" s="253"/>
      <c r="C219" s="253"/>
      <c r="D219" s="253"/>
      <c r="E219" s="254" t="s">
        <v>813</v>
      </c>
      <c r="F219" s="268" t="s">
        <v>814</v>
      </c>
      <c r="G219" s="269"/>
      <c r="H219" s="243"/>
      <c r="I219" s="253" t="s">
        <v>188</v>
      </c>
      <c r="J219" s="269"/>
      <c r="K219" s="233"/>
      <c r="L219" s="232"/>
      <c r="M219" s="229"/>
      <c r="N219" s="230"/>
      <c r="O219" s="219" t="s">
        <v>188</v>
      </c>
      <c r="P219" s="229">
        <v>2573</v>
      </c>
      <c r="Q219" s="229">
        <v>625</v>
      </c>
      <c r="R219" s="271" t="s">
        <v>19</v>
      </c>
      <c r="S219" s="271"/>
      <c r="T219" s="271"/>
      <c r="U219" s="271">
        <v>100</v>
      </c>
      <c r="V219" s="257">
        <v>17500</v>
      </c>
      <c r="W219" s="258">
        <v>47</v>
      </c>
      <c r="X219" s="206">
        <f>SUM((V219*Q219)/10000)</f>
        <v>1093.75</v>
      </c>
      <c r="Y219" s="206">
        <f>SUM(X219*W219)</f>
        <v>51406.25</v>
      </c>
      <c r="Z219" s="207">
        <f>SUM(Y219*70)/100</f>
        <v>35984.375</v>
      </c>
    </row>
    <row r="220" spans="1:26" s="221" customFormat="1" x14ac:dyDescent="0.25">
      <c r="A220" s="266"/>
      <c r="B220" s="253"/>
      <c r="C220" s="253"/>
      <c r="D220" s="253"/>
      <c r="E220" s="254" t="s">
        <v>813</v>
      </c>
      <c r="F220" s="268" t="s">
        <v>814</v>
      </c>
      <c r="G220" s="269"/>
      <c r="H220" s="243"/>
      <c r="I220" s="253" t="s">
        <v>188</v>
      </c>
      <c r="J220" s="269"/>
      <c r="K220" s="233"/>
      <c r="L220" s="232"/>
      <c r="M220" s="229"/>
      <c r="N220" s="230"/>
      <c r="O220" s="219" t="s">
        <v>188</v>
      </c>
      <c r="P220" s="229">
        <v>2573</v>
      </c>
      <c r="Q220" s="229">
        <v>1875</v>
      </c>
      <c r="R220" s="271" t="s">
        <v>683</v>
      </c>
      <c r="S220" s="271"/>
      <c r="T220" s="271"/>
      <c r="U220" s="271">
        <v>100</v>
      </c>
      <c r="V220" s="243"/>
      <c r="W220" s="258">
        <v>31</v>
      </c>
      <c r="X220" s="206"/>
      <c r="Y220" s="206">
        <f>SUM(Q220*W220)</f>
        <v>58125</v>
      </c>
      <c r="Z220" s="206">
        <f>SUM(Q220*W220)</f>
        <v>58125</v>
      </c>
    </row>
    <row r="221" spans="1:26" s="221" customFormat="1" x14ac:dyDescent="0.25">
      <c r="A221" s="266"/>
      <c r="B221" s="253"/>
      <c r="C221" s="253"/>
      <c r="D221" s="253"/>
      <c r="E221" s="254" t="s">
        <v>813</v>
      </c>
      <c r="F221" s="268" t="s">
        <v>814</v>
      </c>
      <c r="G221" s="269"/>
      <c r="H221" s="243"/>
      <c r="I221" s="253" t="s">
        <v>188</v>
      </c>
      <c r="J221" s="269"/>
      <c r="K221" s="233"/>
      <c r="L221" s="232"/>
      <c r="M221" s="229"/>
      <c r="N221" s="230"/>
      <c r="O221" s="219" t="s">
        <v>188</v>
      </c>
      <c r="P221" s="229">
        <v>2573</v>
      </c>
      <c r="Q221" s="229">
        <v>1375</v>
      </c>
      <c r="R221" s="256" t="s">
        <v>48</v>
      </c>
      <c r="S221" s="271"/>
      <c r="T221" s="271"/>
      <c r="U221" s="271">
        <v>100</v>
      </c>
      <c r="V221" s="243"/>
      <c r="W221" s="258">
        <v>11</v>
      </c>
      <c r="X221" s="206"/>
      <c r="Y221" s="206">
        <f>SUM(Q221*W221)</f>
        <v>15125</v>
      </c>
      <c r="Z221" s="206">
        <f>SUM(Q221*W221)</f>
        <v>15125</v>
      </c>
    </row>
    <row r="222" spans="1:26" ht="15.6" customHeight="1" x14ac:dyDescent="0.25">
      <c r="A222" s="37">
        <v>24</v>
      </c>
      <c r="B222" s="19" t="s">
        <v>819</v>
      </c>
      <c r="C222" s="19" t="s">
        <v>51</v>
      </c>
      <c r="D222" s="19" t="s">
        <v>324</v>
      </c>
      <c r="E222" s="20" t="s">
        <v>820</v>
      </c>
      <c r="F222" s="39" t="s">
        <v>652</v>
      </c>
      <c r="G222" s="41">
        <v>1109976450057</v>
      </c>
      <c r="H222" s="23" t="s">
        <v>821</v>
      </c>
      <c r="I222" s="19" t="s">
        <v>188</v>
      </c>
      <c r="J222" s="40">
        <v>300007082883679</v>
      </c>
      <c r="K222" s="38" t="s">
        <v>675</v>
      </c>
      <c r="L222" s="42"/>
      <c r="M222" s="24" t="s">
        <v>822</v>
      </c>
      <c r="N222" s="43" t="s">
        <v>40</v>
      </c>
      <c r="O222" s="31" t="s">
        <v>188</v>
      </c>
      <c r="P222" s="24">
        <v>2484</v>
      </c>
      <c r="Q222" s="24">
        <v>125</v>
      </c>
      <c r="R222" s="117" t="s">
        <v>26</v>
      </c>
      <c r="S222" s="119"/>
      <c r="T222" s="119"/>
      <c r="U222" s="119">
        <v>100</v>
      </c>
      <c r="V222" s="186">
        <v>23500</v>
      </c>
      <c r="W222" s="184">
        <v>19</v>
      </c>
      <c r="X222" s="176">
        <f t="shared" ref="X222" si="135">SUM((V222*Q222)/10000)</f>
        <v>293.75</v>
      </c>
      <c r="Y222" s="176">
        <f t="shared" ref="Y222" si="136">SUM(X222*W222)</f>
        <v>5581.25</v>
      </c>
      <c r="Z222" s="177">
        <f t="shared" si="116"/>
        <v>3906.875</v>
      </c>
    </row>
    <row r="223" spans="1:26" ht="15.6" customHeight="1" x14ac:dyDescent="0.25">
      <c r="A223" s="37"/>
      <c r="B223" s="19"/>
      <c r="C223" s="19"/>
      <c r="D223" s="19"/>
      <c r="E223" s="20" t="s">
        <v>820</v>
      </c>
      <c r="F223" s="39" t="s">
        <v>652</v>
      </c>
      <c r="G223" s="41"/>
      <c r="H223" s="23"/>
      <c r="I223" s="19" t="s">
        <v>188</v>
      </c>
      <c r="J223" s="40"/>
      <c r="K223" s="38"/>
      <c r="L223" s="42"/>
      <c r="M223" s="24"/>
      <c r="N223" s="43"/>
      <c r="O223" s="31" t="s">
        <v>188</v>
      </c>
      <c r="P223" s="24">
        <v>2485</v>
      </c>
      <c r="Q223" s="24">
        <v>150</v>
      </c>
      <c r="R223" s="119" t="s">
        <v>341</v>
      </c>
      <c r="S223" s="119"/>
      <c r="T223" s="119"/>
      <c r="U223" s="119">
        <v>100</v>
      </c>
      <c r="V223" s="185">
        <v>1000</v>
      </c>
      <c r="W223" s="184">
        <v>198</v>
      </c>
      <c r="X223" s="176">
        <f>SUM((V223*Q223)/10000)</f>
        <v>15</v>
      </c>
      <c r="Y223" s="176">
        <f>SUM(X223*W223)</f>
        <v>2970</v>
      </c>
      <c r="Z223" s="177">
        <f t="shared" si="116"/>
        <v>2079</v>
      </c>
    </row>
    <row r="224" spans="1:26" ht="15.6" customHeight="1" x14ac:dyDescent="0.25">
      <c r="A224" s="37"/>
      <c r="B224" s="19"/>
      <c r="C224" s="19"/>
      <c r="D224" s="19"/>
      <c r="E224" s="20" t="s">
        <v>820</v>
      </c>
      <c r="F224" s="39" t="s">
        <v>652</v>
      </c>
      <c r="G224" s="41"/>
      <c r="H224" s="23"/>
      <c r="I224" s="19" t="s">
        <v>188</v>
      </c>
      <c r="J224" s="40"/>
      <c r="K224" s="38"/>
      <c r="L224" s="42"/>
      <c r="M224" s="24"/>
      <c r="N224" s="43"/>
      <c r="O224" s="31" t="s">
        <v>188</v>
      </c>
      <c r="P224" s="24">
        <v>2485</v>
      </c>
      <c r="Q224" s="24">
        <v>150</v>
      </c>
      <c r="R224" s="119" t="s">
        <v>988</v>
      </c>
      <c r="S224" s="119"/>
      <c r="T224" s="119"/>
      <c r="U224" s="119">
        <v>100</v>
      </c>
      <c r="V224" s="36">
        <v>70000</v>
      </c>
      <c r="W224" s="185">
        <v>33</v>
      </c>
      <c r="X224" s="176">
        <f>SUM((V224*Q224)/10000)</f>
        <v>1050</v>
      </c>
      <c r="Y224" s="176">
        <f>SUM(X224*W224)</f>
        <v>34650</v>
      </c>
      <c r="Z224" s="177">
        <f>SUM(Y224*70)/100</f>
        <v>24255</v>
      </c>
    </row>
    <row r="225" spans="1:26" ht="15.6" customHeight="1" x14ac:dyDescent="0.25">
      <c r="A225" s="37"/>
      <c r="B225" s="19"/>
      <c r="C225" s="19"/>
      <c r="D225" s="19"/>
      <c r="E225" s="20" t="s">
        <v>820</v>
      </c>
      <c r="F225" s="39" t="s">
        <v>652</v>
      </c>
      <c r="G225" s="41"/>
      <c r="H225" s="23"/>
      <c r="I225" s="19" t="s">
        <v>188</v>
      </c>
      <c r="J225" s="40"/>
      <c r="K225" s="38"/>
      <c r="L225" s="42"/>
      <c r="M225" s="24"/>
      <c r="N225" s="43"/>
      <c r="O225" s="31" t="s">
        <v>188</v>
      </c>
      <c r="P225" s="24">
        <v>2485</v>
      </c>
      <c r="Q225" s="24">
        <v>125</v>
      </c>
      <c r="R225" s="117" t="s">
        <v>22</v>
      </c>
      <c r="S225" s="119"/>
      <c r="T225" s="119"/>
      <c r="U225" s="119">
        <v>30</v>
      </c>
      <c r="V225" s="185">
        <v>25000</v>
      </c>
      <c r="W225" s="184">
        <v>79</v>
      </c>
      <c r="X225" s="176">
        <f t="shared" ref="X225:X226" si="137">SUM((V225*Q225)/10000)</f>
        <v>312.5</v>
      </c>
      <c r="Y225" s="176">
        <f t="shared" ref="Y225:Y226" si="138">SUM(X225*W225)</f>
        <v>24687.5</v>
      </c>
      <c r="Z225" s="177">
        <f t="shared" si="116"/>
        <v>17281.25</v>
      </c>
    </row>
    <row r="226" spans="1:26" ht="15.6" customHeight="1" x14ac:dyDescent="0.25">
      <c r="A226" s="37"/>
      <c r="B226" s="19"/>
      <c r="C226" s="19"/>
      <c r="D226" s="19"/>
      <c r="E226" s="20" t="s">
        <v>820</v>
      </c>
      <c r="F226" s="39" t="s">
        <v>652</v>
      </c>
      <c r="G226" s="41"/>
      <c r="H226" s="23"/>
      <c r="I226" s="19" t="s">
        <v>188</v>
      </c>
      <c r="J226" s="40"/>
      <c r="K226" s="38"/>
      <c r="L226" s="42"/>
      <c r="M226" s="24"/>
      <c r="N226" s="43"/>
      <c r="O226" s="31" t="s">
        <v>188</v>
      </c>
      <c r="P226" s="24">
        <v>2485</v>
      </c>
      <c r="Q226" s="24">
        <v>125</v>
      </c>
      <c r="R226" s="117" t="s">
        <v>25</v>
      </c>
      <c r="S226" s="119"/>
      <c r="T226" s="119"/>
      <c r="U226" s="119">
        <v>30</v>
      </c>
      <c r="V226" s="185">
        <v>30000</v>
      </c>
      <c r="W226" s="184">
        <v>60</v>
      </c>
      <c r="X226" s="176">
        <f t="shared" si="137"/>
        <v>375</v>
      </c>
      <c r="Y226" s="176">
        <f t="shared" si="138"/>
        <v>22500</v>
      </c>
      <c r="Z226" s="177">
        <f t="shared" si="116"/>
        <v>15750</v>
      </c>
    </row>
    <row r="227" spans="1:26" ht="15.6" customHeight="1" x14ac:dyDescent="0.25">
      <c r="A227" s="37"/>
      <c r="B227" s="19"/>
      <c r="C227" s="19"/>
      <c r="D227" s="19"/>
      <c r="E227" s="20" t="s">
        <v>820</v>
      </c>
      <c r="F227" s="39" t="s">
        <v>652</v>
      </c>
      <c r="G227" s="41"/>
      <c r="H227" s="23"/>
      <c r="I227" s="19" t="s">
        <v>188</v>
      </c>
      <c r="J227" s="40"/>
      <c r="K227" s="38"/>
      <c r="L227" s="42"/>
      <c r="M227" s="24"/>
      <c r="N227" s="43"/>
      <c r="O227" s="31" t="s">
        <v>188</v>
      </c>
      <c r="P227" s="24">
        <v>2484</v>
      </c>
      <c r="Q227" s="24">
        <v>120</v>
      </c>
      <c r="R227" s="119" t="s">
        <v>19</v>
      </c>
      <c r="S227" s="119"/>
      <c r="T227" s="119"/>
      <c r="U227" s="119">
        <v>100</v>
      </c>
      <c r="V227" s="183">
        <v>17500</v>
      </c>
      <c r="W227" s="184">
        <v>47</v>
      </c>
      <c r="X227" s="176">
        <f>SUM((V227*Q227)/10000)</f>
        <v>210</v>
      </c>
      <c r="Y227" s="176">
        <f>SUM(X227*W227)</f>
        <v>9870</v>
      </c>
      <c r="Z227" s="177">
        <f>SUM(Y227*70)/100</f>
        <v>6909</v>
      </c>
    </row>
    <row r="228" spans="1:26" ht="15.6" customHeight="1" x14ac:dyDescent="0.25">
      <c r="A228" s="37"/>
      <c r="B228" s="19"/>
      <c r="C228" s="19"/>
      <c r="D228" s="19"/>
      <c r="E228" s="20" t="s">
        <v>820</v>
      </c>
      <c r="F228" s="39" t="s">
        <v>652</v>
      </c>
      <c r="G228" s="41"/>
      <c r="H228" s="23"/>
      <c r="I228" s="19" t="s">
        <v>188</v>
      </c>
      <c r="J228" s="40"/>
      <c r="K228" s="38"/>
      <c r="L228" s="42"/>
      <c r="M228" s="24"/>
      <c r="N228" s="43"/>
      <c r="O228" s="31" t="s">
        <v>188</v>
      </c>
      <c r="P228" s="24">
        <v>2484</v>
      </c>
      <c r="Q228" s="24">
        <v>125</v>
      </c>
      <c r="R228" s="117" t="s">
        <v>48</v>
      </c>
      <c r="S228" s="119"/>
      <c r="T228" s="119"/>
      <c r="U228" s="119">
        <v>100</v>
      </c>
      <c r="V228" s="36"/>
      <c r="W228" s="184">
        <v>11</v>
      </c>
      <c r="X228" s="176"/>
      <c r="Y228" s="176">
        <f>SUM(Q228*W228)</f>
        <v>1375</v>
      </c>
      <c r="Z228" s="176">
        <f>SUM(Q228*W228)</f>
        <v>1375</v>
      </c>
    </row>
    <row r="229" spans="1:26" ht="15.6" customHeight="1" x14ac:dyDescent="0.25">
      <c r="A229" s="37"/>
      <c r="B229" s="19"/>
      <c r="C229" s="19"/>
      <c r="D229" s="19"/>
      <c r="E229" s="20" t="s">
        <v>820</v>
      </c>
      <c r="F229" s="39" t="s">
        <v>652</v>
      </c>
      <c r="G229" s="41"/>
      <c r="H229" s="23"/>
      <c r="I229" s="19" t="s">
        <v>188</v>
      </c>
      <c r="J229" s="40"/>
      <c r="K229" s="38"/>
      <c r="L229" s="42"/>
      <c r="M229" s="24"/>
      <c r="N229" s="43"/>
      <c r="O229" s="31" t="s">
        <v>188</v>
      </c>
      <c r="P229" s="24">
        <v>2485</v>
      </c>
      <c r="Q229" s="24">
        <v>250</v>
      </c>
      <c r="R229" s="119" t="s">
        <v>683</v>
      </c>
      <c r="S229" s="119"/>
      <c r="T229" s="119"/>
      <c r="U229" s="119">
        <v>100</v>
      </c>
      <c r="V229" s="36"/>
      <c r="W229" s="184">
        <v>31</v>
      </c>
      <c r="X229" s="176"/>
      <c r="Y229" s="176">
        <f>SUM(Q229*W229)</f>
        <v>7750</v>
      </c>
      <c r="Z229" s="176">
        <f>SUM(Q229*W229)</f>
        <v>7750</v>
      </c>
    </row>
    <row r="230" spans="1:26" s="221" customFormat="1" ht="18" customHeight="1" x14ac:dyDescent="0.25">
      <c r="A230" s="266">
        <v>25</v>
      </c>
      <c r="B230" s="253" t="s">
        <v>823</v>
      </c>
      <c r="C230" s="253" t="s">
        <v>58</v>
      </c>
      <c r="D230" s="253" t="s">
        <v>324</v>
      </c>
      <c r="E230" s="254" t="s">
        <v>824</v>
      </c>
      <c r="F230" s="268" t="s">
        <v>679</v>
      </c>
      <c r="G230" s="269">
        <v>1107949450085</v>
      </c>
      <c r="H230" s="243" t="s">
        <v>825</v>
      </c>
      <c r="I230" s="253" t="s">
        <v>188</v>
      </c>
      <c r="J230" s="269">
        <v>300007059265634</v>
      </c>
      <c r="K230" s="233" t="s">
        <v>675</v>
      </c>
      <c r="L230" s="232"/>
      <c r="M230" s="229" t="s">
        <v>826</v>
      </c>
      <c r="N230" s="230" t="s">
        <v>827</v>
      </c>
      <c r="O230" s="219" t="s">
        <v>188</v>
      </c>
      <c r="P230" s="229">
        <v>1229</v>
      </c>
      <c r="Q230" s="229">
        <v>1200</v>
      </c>
      <c r="R230" s="271" t="s">
        <v>829</v>
      </c>
      <c r="S230" s="271"/>
      <c r="T230" s="271"/>
      <c r="U230" s="271">
        <v>100</v>
      </c>
      <c r="V230" s="243">
        <v>3000</v>
      </c>
      <c r="W230" s="260">
        <v>9</v>
      </c>
      <c r="X230" s="206">
        <f>SUM((V230*Q230)/10000)</f>
        <v>360</v>
      </c>
      <c r="Y230" s="206">
        <f>SUM(X230*W230)</f>
        <v>3240</v>
      </c>
      <c r="Z230" s="207">
        <f>SUM(Y230*70)/100</f>
        <v>2268</v>
      </c>
    </row>
    <row r="231" spans="1:26" s="221" customFormat="1" ht="18" customHeight="1" x14ac:dyDescent="0.25">
      <c r="A231" s="266"/>
      <c r="B231" s="253"/>
      <c r="C231" s="253"/>
      <c r="D231" s="253"/>
      <c r="E231" s="254" t="s">
        <v>824</v>
      </c>
      <c r="F231" s="268" t="s">
        <v>679</v>
      </c>
      <c r="G231" s="269"/>
      <c r="H231" s="243"/>
      <c r="I231" s="253" t="s">
        <v>188</v>
      </c>
      <c r="J231" s="269"/>
      <c r="K231" s="233"/>
      <c r="L231" s="232"/>
      <c r="M231" s="229"/>
      <c r="N231" s="230"/>
      <c r="O231" s="219" t="s">
        <v>188</v>
      </c>
      <c r="P231" s="229">
        <v>1250</v>
      </c>
      <c r="Q231" s="229">
        <v>1455</v>
      </c>
      <c r="R231" s="256" t="s">
        <v>85</v>
      </c>
      <c r="S231" s="271"/>
      <c r="T231" s="271"/>
      <c r="U231" s="271">
        <v>100</v>
      </c>
      <c r="V231" s="260">
        <v>5000</v>
      </c>
      <c r="W231" s="258">
        <v>11</v>
      </c>
      <c r="X231" s="206">
        <f t="shared" ref="X231" si="139">SUM((V231*Q231)/10000)</f>
        <v>727.5</v>
      </c>
      <c r="Y231" s="206">
        <f t="shared" ref="Y231" si="140">SUM(X231*W231)</f>
        <v>8002.5</v>
      </c>
      <c r="Z231" s="207">
        <f t="shared" ref="Z231" si="141">SUM(Y231*70)/100</f>
        <v>5601.75</v>
      </c>
    </row>
    <row r="232" spans="1:26" s="221" customFormat="1" ht="18" customHeight="1" x14ac:dyDescent="0.25">
      <c r="A232" s="266"/>
      <c r="B232" s="253"/>
      <c r="C232" s="253"/>
      <c r="D232" s="253"/>
      <c r="E232" s="254" t="s">
        <v>824</v>
      </c>
      <c r="F232" s="268" t="s">
        <v>679</v>
      </c>
      <c r="G232" s="269"/>
      <c r="H232" s="243"/>
      <c r="I232" s="253" t="s">
        <v>188</v>
      </c>
      <c r="J232" s="269"/>
      <c r="K232" s="233"/>
      <c r="L232" s="232"/>
      <c r="M232" s="229"/>
      <c r="N232" s="230"/>
      <c r="O232" s="219" t="s">
        <v>188</v>
      </c>
      <c r="P232" s="229">
        <v>2481</v>
      </c>
      <c r="Q232" s="229">
        <v>2443</v>
      </c>
      <c r="R232" s="271" t="s">
        <v>828</v>
      </c>
      <c r="S232" s="271"/>
      <c r="T232" s="271"/>
      <c r="U232" s="271">
        <v>100</v>
      </c>
      <c r="V232" s="243">
        <v>3000</v>
      </c>
      <c r="W232" s="260">
        <v>9</v>
      </c>
      <c r="X232" s="206">
        <f t="shared" ref="X232:X233" si="142">SUM((V232*Q232)/10000)</f>
        <v>732.9</v>
      </c>
      <c r="Y232" s="206">
        <f t="shared" ref="Y232:Y233" si="143">SUM(X232*W232)</f>
        <v>6596.0999999999995</v>
      </c>
      <c r="Z232" s="207">
        <f t="shared" si="116"/>
        <v>4617.2699999999995</v>
      </c>
    </row>
    <row r="233" spans="1:26" s="221" customFormat="1" ht="18" customHeight="1" x14ac:dyDescent="0.25">
      <c r="A233" s="266"/>
      <c r="B233" s="253"/>
      <c r="C233" s="253"/>
      <c r="D233" s="253"/>
      <c r="E233" s="254" t="s">
        <v>824</v>
      </c>
      <c r="F233" s="268" t="s">
        <v>679</v>
      </c>
      <c r="G233" s="269"/>
      <c r="H233" s="243"/>
      <c r="I233" s="253" t="s">
        <v>188</v>
      </c>
      <c r="J233" s="269"/>
      <c r="K233" s="233"/>
      <c r="L233" s="232"/>
      <c r="M233" s="229"/>
      <c r="N233" s="230"/>
      <c r="O233" s="219" t="s">
        <v>188</v>
      </c>
      <c r="P233" s="229">
        <v>3240</v>
      </c>
      <c r="Q233" s="229">
        <v>1009</v>
      </c>
      <c r="R233" s="271" t="s">
        <v>829</v>
      </c>
      <c r="S233" s="271"/>
      <c r="T233" s="271"/>
      <c r="U233" s="271">
        <v>100</v>
      </c>
      <c r="V233" s="243">
        <v>3000</v>
      </c>
      <c r="W233" s="260">
        <v>9</v>
      </c>
      <c r="X233" s="206">
        <f t="shared" si="142"/>
        <v>302.7</v>
      </c>
      <c r="Y233" s="206">
        <f t="shared" si="143"/>
        <v>2724.2999999999997</v>
      </c>
      <c r="Z233" s="207">
        <f t="shared" si="116"/>
        <v>1907.0099999999998</v>
      </c>
    </row>
    <row r="234" spans="1:26" s="221" customFormat="1" ht="18" customHeight="1" x14ac:dyDescent="0.25">
      <c r="A234" s="266"/>
      <c r="B234" s="253"/>
      <c r="C234" s="253"/>
      <c r="D234" s="253"/>
      <c r="E234" s="254" t="s">
        <v>824</v>
      </c>
      <c r="F234" s="268" t="s">
        <v>679</v>
      </c>
      <c r="G234" s="269"/>
      <c r="H234" s="243"/>
      <c r="I234" s="253" t="s">
        <v>188</v>
      </c>
      <c r="J234" s="269"/>
      <c r="K234" s="233"/>
      <c r="L234" s="232"/>
      <c r="M234" s="229"/>
      <c r="N234" s="230"/>
      <c r="O234" s="219" t="s">
        <v>188</v>
      </c>
      <c r="P234" s="229">
        <v>1250</v>
      </c>
      <c r="Q234" s="229">
        <v>250</v>
      </c>
      <c r="R234" s="271" t="s">
        <v>683</v>
      </c>
      <c r="S234" s="271"/>
      <c r="T234" s="271"/>
      <c r="U234" s="271">
        <v>100</v>
      </c>
      <c r="V234" s="243"/>
      <c r="W234" s="258">
        <v>31</v>
      </c>
      <c r="X234" s="206"/>
      <c r="Y234" s="206">
        <f t="shared" ref="Y234:Y235" si="144">SUM(Q234*W234)</f>
        <v>7750</v>
      </c>
      <c r="Z234" s="206">
        <f t="shared" ref="Z234:Z235" si="145">SUM(Q234*W234)</f>
        <v>7750</v>
      </c>
    </row>
    <row r="235" spans="1:26" ht="16.149999999999999" customHeight="1" x14ac:dyDescent="0.25">
      <c r="A235" s="37">
        <v>26</v>
      </c>
      <c r="B235" s="19" t="s">
        <v>830</v>
      </c>
      <c r="C235" s="19" t="s">
        <v>58</v>
      </c>
      <c r="D235" s="19" t="s">
        <v>324</v>
      </c>
      <c r="E235" s="20" t="s">
        <v>831</v>
      </c>
      <c r="F235" s="39" t="s">
        <v>832</v>
      </c>
      <c r="G235" s="40">
        <v>1212980450024</v>
      </c>
      <c r="H235" s="23" t="s">
        <v>833</v>
      </c>
      <c r="I235" s="19" t="s">
        <v>188</v>
      </c>
      <c r="J235" s="40">
        <v>210501595334896</v>
      </c>
      <c r="K235" s="38" t="s">
        <v>291</v>
      </c>
      <c r="L235" s="42"/>
      <c r="M235" s="24" t="s">
        <v>834</v>
      </c>
      <c r="N235" s="43" t="s">
        <v>58</v>
      </c>
      <c r="O235" s="31" t="s">
        <v>188</v>
      </c>
      <c r="P235" s="24" t="s">
        <v>835</v>
      </c>
      <c r="Q235" s="24">
        <v>125</v>
      </c>
      <c r="R235" s="119" t="s">
        <v>683</v>
      </c>
      <c r="S235" s="119"/>
      <c r="T235" s="119"/>
      <c r="U235" s="119">
        <v>100</v>
      </c>
      <c r="V235" s="36"/>
      <c r="W235" s="184">
        <v>31</v>
      </c>
      <c r="X235" s="176"/>
      <c r="Y235" s="176">
        <f t="shared" si="144"/>
        <v>3875</v>
      </c>
      <c r="Z235" s="176">
        <f t="shared" si="145"/>
        <v>3875</v>
      </c>
    </row>
    <row r="236" spans="1:26" ht="16.149999999999999" customHeight="1" x14ac:dyDescent="0.25">
      <c r="A236" s="37"/>
      <c r="B236" s="19"/>
      <c r="C236" s="19"/>
      <c r="D236" s="19"/>
      <c r="E236" s="20" t="s">
        <v>831</v>
      </c>
      <c r="F236" s="39" t="s">
        <v>832</v>
      </c>
      <c r="G236" s="40"/>
      <c r="H236" s="23"/>
      <c r="I236" s="19" t="s">
        <v>188</v>
      </c>
      <c r="J236" s="40"/>
      <c r="K236" s="38"/>
      <c r="L236" s="42"/>
      <c r="M236" s="24"/>
      <c r="N236" s="43"/>
      <c r="O236" s="31" t="s">
        <v>188</v>
      </c>
      <c r="P236" s="24" t="s">
        <v>835</v>
      </c>
      <c r="Q236" s="24">
        <v>125</v>
      </c>
      <c r="R236" s="119" t="s">
        <v>705</v>
      </c>
      <c r="S236" s="119"/>
      <c r="T236" s="119"/>
      <c r="U236" s="119">
        <v>100</v>
      </c>
      <c r="V236" s="36"/>
      <c r="W236" s="187">
        <v>7</v>
      </c>
      <c r="X236" s="176"/>
      <c r="Y236" s="176">
        <f>SUM(Q236*W236)</f>
        <v>875</v>
      </c>
      <c r="Z236" s="176">
        <f>SUM(Q236*W236)</f>
        <v>875</v>
      </c>
    </row>
    <row r="237" spans="1:26" s="221" customFormat="1" ht="19.149999999999999" customHeight="1" x14ac:dyDescent="0.25">
      <c r="A237" s="266">
        <v>27</v>
      </c>
      <c r="B237" s="253" t="s">
        <v>836</v>
      </c>
      <c r="C237" s="253" t="s">
        <v>39</v>
      </c>
      <c r="D237" s="253" t="s">
        <v>324</v>
      </c>
      <c r="E237" s="254" t="s">
        <v>837</v>
      </c>
      <c r="F237" s="268" t="s">
        <v>838</v>
      </c>
      <c r="G237" s="269">
        <v>2503951450056</v>
      </c>
      <c r="H237" s="243" t="s">
        <v>839</v>
      </c>
      <c r="I237" s="253" t="s">
        <v>188</v>
      </c>
      <c r="J237" s="269">
        <v>300007080146824</v>
      </c>
      <c r="K237" s="233" t="s">
        <v>675</v>
      </c>
      <c r="L237" s="232"/>
      <c r="M237" s="229" t="s">
        <v>840</v>
      </c>
      <c r="N237" s="230" t="s">
        <v>52</v>
      </c>
      <c r="O237" s="219" t="s">
        <v>188</v>
      </c>
      <c r="P237" s="229" t="s">
        <v>841</v>
      </c>
      <c r="Q237" s="229">
        <v>125</v>
      </c>
      <c r="R237" s="271" t="s">
        <v>341</v>
      </c>
      <c r="S237" s="271"/>
      <c r="T237" s="271"/>
      <c r="U237" s="271">
        <v>100</v>
      </c>
      <c r="V237" s="260">
        <v>1000</v>
      </c>
      <c r="W237" s="258">
        <v>198</v>
      </c>
      <c r="X237" s="206">
        <f>SUM((V237*Q237)/10000)</f>
        <v>12.5</v>
      </c>
      <c r="Y237" s="206">
        <f>SUM(X237*W237)</f>
        <v>2475</v>
      </c>
      <c r="Z237" s="207">
        <f t="shared" si="116"/>
        <v>1732.5</v>
      </c>
    </row>
    <row r="238" spans="1:26" s="221" customFormat="1" x14ac:dyDescent="0.25">
      <c r="A238" s="266"/>
      <c r="B238" s="253"/>
      <c r="C238" s="253"/>
      <c r="D238" s="253"/>
      <c r="E238" s="254" t="s">
        <v>837</v>
      </c>
      <c r="F238" s="268" t="s">
        <v>838</v>
      </c>
      <c r="G238" s="269"/>
      <c r="H238" s="243"/>
      <c r="I238" s="253" t="s">
        <v>188</v>
      </c>
      <c r="J238" s="269"/>
      <c r="K238" s="232"/>
      <c r="L238" s="232"/>
      <c r="M238" s="229"/>
      <c r="N238" s="230"/>
      <c r="O238" s="219" t="s">
        <v>188</v>
      </c>
      <c r="P238" s="229" t="s">
        <v>841</v>
      </c>
      <c r="Q238" s="229">
        <v>125</v>
      </c>
      <c r="R238" s="271" t="s">
        <v>842</v>
      </c>
      <c r="S238" s="271"/>
      <c r="T238" s="271"/>
      <c r="U238" s="271">
        <v>100</v>
      </c>
      <c r="V238" s="243">
        <v>3500</v>
      </c>
      <c r="W238" s="260">
        <v>10</v>
      </c>
      <c r="X238" s="206">
        <f>SUM((V238*Q238)/10000)</f>
        <v>43.75</v>
      </c>
      <c r="Y238" s="206">
        <f>SUM(X238*W238)</f>
        <v>437.5</v>
      </c>
      <c r="Z238" s="207">
        <f>SUM(Y238*70)/100</f>
        <v>306.25</v>
      </c>
    </row>
    <row r="239" spans="1:26" s="221" customFormat="1" x14ac:dyDescent="0.25">
      <c r="A239" s="266"/>
      <c r="B239" s="253"/>
      <c r="C239" s="253"/>
      <c r="D239" s="253"/>
      <c r="E239" s="254" t="s">
        <v>837</v>
      </c>
      <c r="F239" s="268" t="s">
        <v>838</v>
      </c>
      <c r="G239" s="269"/>
      <c r="H239" s="243"/>
      <c r="I239" s="253" t="s">
        <v>188</v>
      </c>
      <c r="J239" s="269"/>
      <c r="K239" s="232"/>
      <c r="L239" s="232"/>
      <c r="M239" s="229"/>
      <c r="N239" s="230"/>
      <c r="O239" s="219" t="s">
        <v>188</v>
      </c>
      <c r="P239" s="229" t="s">
        <v>841</v>
      </c>
      <c r="Q239" s="229">
        <v>125</v>
      </c>
      <c r="R239" s="271" t="s">
        <v>367</v>
      </c>
      <c r="S239" s="271"/>
      <c r="T239" s="271"/>
      <c r="U239" s="271">
        <v>100</v>
      </c>
      <c r="V239" s="260">
        <v>20000</v>
      </c>
      <c r="W239" s="258">
        <v>22</v>
      </c>
      <c r="X239" s="206">
        <f t="shared" ref="X239" si="146">SUM((V239*Q239)/10000)</f>
        <v>250</v>
      </c>
      <c r="Y239" s="206">
        <f t="shared" ref="Y239" si="147">SUM(X239*W239)</f>
        <v>5500</v>
      </c>
      <c r="Z239" s="207">
        <f t="shared" si="116"/>
        <v>3850</v>
      </c>
    </row>
    <row r="240" spans="1:26" s="221" customFormat="1" x14ac:dyDescent="0.25">
      <c r="A240" s="266"/>
      <c r="B240" s="253"/>
      <c r="C240" s="253"/>
      <c r="D240" s="253"/>
      <c r="E240" s="254" t="s">
        <v>837</v>
      </c>
      <c r="F240" s="268" t="s">
        <v>838</v>
      </c>
      <c r="G240" s="269"/>
      <c r="H240" s="243"/>
      <c r="I240" s="253" t="s">
        <v>188</v>
      </c>
      <c r="J240" s="269"/>
      <c r="K240" s="232"/>
      <c r="L240" s="232"/>
      <c r="M240" s="229"/>
      <c r="N240" s="230"/>
      <c r="O240" s="219" t="s">
        <v>188</v>
      </c>
      <c r="P240" s="229" t="s">
        <v>841</v>
      </c>
      <c r="Q240" s="229">
        <v>6</v>
      </c>
      <c r="R240" s="256" t="s">
        <v>436</v>
      </c>
      <c r="S240" s="271"/>
      <c r="T240" s="271"/>
      <c r="U240" s="271">
        <v>100</v>
      </c>
      <c r="V240" s="260">
        <v>10</v>
      </c>
      <c r="W240" s="258">
        <v>45</v>
      </c>
      <c r="X240" s="206">
        <f t="shared" ref="X240:X245" si="148">SUM((V240*Q240))</f>
        <v>60</v>
      </c>
      <c r="Y240" s="206">
        <f t="shared" ref="Y240:Y242" si="149">SUM(X240*W240)</f>
        <v>2700</v>
      </c>
      <c r="Z240" s="207">
        <f t="shared" si="116"/>
        <v>1890</v>
      </c>
    </row>
    <row r="241" spans="1:26" s="221" customFormat="1" x14ac:dyDescent="0.25">
      <c r="A241" s="266"/>
      <c r="B241" s="253"/>
      <c r="C241" s="253"/>
      <c r="D241" s="253"/>
      <c r="E241" s="254" t="s">
        <v>837</v>
      </c>
      <c r="F241" s="268" t="s">
        <v>838</v>
      </c>
      <c r="G241" s="269"/>
      <c r="H241" s="243"/>
      <c r="I241" s="253" t="s">
        <v>188</v>
      </c>
      <c r="J241" s="269"/>
      <c r="K241" s="232"/>
      <c r="L241" s="232"/>
      <c r="M241" s="229"/>
      <c r="N241" s="230"/>
      <c r="O241" s="219" t="s">
        <v>188</v>
      </c>
      <c r="P241" s="229" t="s">
        <v>841</v>
      </c>
      <c r="Q241" s="229">
        <v>3</v>
      </c>
      <c r="R241" s="256" t="s">
        <v>247</v>
      </c>
      <c r="S241" s="271"/>
      <c r="T241" s="271"/>
      <c r="U241" s="271">
        <v>100</v>
      </c>
      <c r="V241" s="260">
        <v>12</v>
      </c>
      <c r="W241" s="258">
        <v>70</v>
      </c>
      <c r="X241" s="206">
        <f t="shared" si="148"/>
        <v>36</v>
      </c>
      <c r="Y241" s="206">
        <f t="shared" si="149"/>
        <v>2520</v>
      </c>
      <c r="Z241" s="207">
        <f t="shared" si="116"/>
        <v>1764</v>
      </c>
    </row>
    <row r="242" spans="1:26" s="221" customFormat="1" x14ac:dyDescent="0.25">
      <c r="A242" s="266"/>
      <c r="B242" s="253"/>
      <c r="C242" s="253"/>
      <c r="D242" s="253"/>
      <c r="E242" s="254" t="s">
        <v>837</v>
      </c>
      <c r="F242" s="268" t="s">
        <v>838</v>
      </c>
      <c r="G242" s="269"/>
      <c r="H242" s="243"/>
      <c r="I242" s="253" t="s">
        <v>188</v>
      </c>
      <c r="J242" s="269"/>
      <c r="K242" s="232"/>
      <c r="L242" s="232"/>
      <c r="M242" s="229"/>
      <c r="N242" s="230"/>
      <c r="O242" s="219" t="s">
        <v>188</v>
      </c>
      <c r="P242" s="229" t="s">
        <v>841</v>
      </c>
      <c r="Q242" s="229">
        <v>4</v>
      </c>
      <c r="R242" s="256" t="s">
        <v>1449</v>
      </c>
      <c r="S242" s="271"/>
      <c r="T242" s="271"/>
      <c r="U242" s="271">
        <v>100</v>
      </c>
      <c r="V242" s="243">
        <v>30</v>
      </c>
      <c r="W242" s="260">
        <v>80</v>
      </c>
      <c r="X242" s="206">
        <f t="shared" si="148"/>
        <v>120</v>
      </c>
      <c r="Y242" s="206">
        <f t="shared" si="149"/>
        <v>9600</v>
      </c>
      <c r="Z242" s="207">
        <f t="shared" si="116"/>
        <v>6720</v>
      </c>
    </row>
    <row r="243" spans="1:26" s="221" customFormat="1" x14ac:dyDescent="0.25">
      <c r="A243" s="266"/>
      <c r="B243" s="253"/>
      <c r="C243" s="253"/>
      <c r="D243" s="253"/>
      <c r="E243" s="254" t="s">
        <v>837</v>
      </c>
      <c r="F243" s="268" t="s">
        <v>838</v>
      </c>
      <c r="G243" s="269"/>
      <c r="H243" s="243"/>
      <c r="I243" s="253" t="s">
        <v>188</v>
      </c>
      <c r="J243" s="269"/>
      <c r="K243" s="232"/>
      <c r="L243" s="232"/>
      <c r="M243" s="229"/>
      <c r="N243" s="230"/>
      <c r="O243" s="219" t="s">
        <v>188</v>
      </c>
      <c r="P243" s="229" t="s">
        <v>841</v>
      </c>
      <c r="Q243" s="229">
        <v>2</v>
      </c>
      <c r="R243" s="271" t="s">
        <v>1446</v>
      </c>
      <c r="S243" s="271"/>
      <c r="T243" s="271"/>
      <c r="U243" s="271">
        <v>100</v>
      </c>
      <c r="V243" s="260">
        <v>93</v>
      </c>
      <c r="W243" s="258">
        <v>25</v>
      </c>
      <c r="X243" s="206">
        <f t="shared" si="148"/>
        <v>186</v>
      </c>
      <c r="Y243" s="206">
        <f t="shared" ref="Y243:Y244" si="150">SUM(X243*W243)</f>
        <v>4650</v>
      </c>
      <c r="Z243" s="207">
        <f t="shared" si="116"/>
        <v>3255</v>
      </c>
    </row>
    <row r="244" spans="1:26" s="221" customFormat="1" x14ac:dyDescent="0.25">
      <c r="A244" s="266"/>
      <c r="B244" s="253"/>
      <c r="C244" s="253"/>
      <c r="D244" s="253"/>
      <c r="E244" s="254" t="s">
        <v>837</v>
      </c>
      <c r="F244" s="268" t="s">
        <v>838</v>
      </c>
      <c r="G244" s="269"/>
      <c r="H244" s="243"/>
      <c r="I244" s="253" t="s">
        <v>188</v>
      </c>
      <c r="J244" s="269"/>
      <c r="K244" s="232"/>
      <c r="L244" s="232"/>
      <c r="M244" s="229"/>
      <c r="N244" s="230"/>
      <c r="O244" s="219" t="s">
        <v>188</v>
      </c>
      <c r="P244" s="229" t="s">
        <v>841</v>
      </c>
      <c r="Q244" s="229">
        <v>3</v>
      </c>
      <c r="R244" s="256" t="s">
        <v>455</v>
      </c>
      <c r="S244" s="271"/>
      <c r="T244" s="271"/>
      <c r="U244" s="271">
        <v>100</v>
      </c>
      <c r="V244" s="243">
        <v>19</v>
      </c>
      <c r="W244" s="260">
        <v>49</v>
      </c>
      <c r="X244" s="206">
        <f t="shared" si="148"/>
        <v>57</v>
      </c>
      <c r="Y244" s="206">
        <f t="shared" si="150"/>
        <v>2793</v>
      </c>
      <c r="Z244" s="207">
        <f t="shared" si="116"/>
        <v>1955.1</v>
      </c>
    </row>
    <row r="245" spans="1:26" s="221" customFormat="1" x14ac:dyDescent="0.25">
      <c r="A245" s="266"/>
      <c r="B245" s="253"/>
      <c r="C245" s="253"/>
      <c r="D245" s="253"/>
      <c r="E245" s="254" t="s">
        <v>837</v>
      </c>
      <c r="F245" s="268" t="s">
        <v>838</v>
      </c>
      <c r="G245" s="269"/>
      <c r="H245" s="243"/>
      <c r="I245" s="253" t="s">
        <v>188</v>
      </c>
      <c r="J245" s="269"/>
      <c r="K245" s="232"/>
      <c r="L245" s="232"/>
      <c r="M245" s="229"/>
      <c r="N245" s="230"/>
      <c r="O245" s="219" t="s">
        <v>188</v>
      </c>
      <c r="P245" s="229" t="s">
        <v>841</v>
      </c>
      <c r="Q245" s="229">
        <v>1</v>
      </c>
      <c r="R245" s="256" t="s">
        <v>334</v>
      </c>
      <c r="S245" s="271"/>
      <c r="T245" s="271"/>
      <c r="U245" s="271">
        <v>100</v>
      </c>
      <c r="V245" s="260">
        <v>14</v>
      </c>
      <c r="W245" s="258">
        <v>533</v>
      </c>
      <c r="X245" s="206">
        <f t="shared" si="148"/>
        <v>14</v>
      </c>
      <c r="Y245" s="206">
        <f t="shared" ref="Y245" si="151">SUM(X245*W245)</f>
        <v>7462</v>
      </c>
      <c r="Z245" s="207">
        <f t="shared" si="116"/>
        <v>5223.3999999999996</v>
      </c>
    </row>
    <row r="246" spans="1:26" s="221" customFormat="1" x14ac:dyDescent="0.25">
      <c r="A246" s="266"/>
      <c r="B246" s="253"/>
      <c r="C246" s="253"/>
      <c r="D246" s="253"/>
      <c r="E246" s="254" t="s">
        <v>837</v>
      </c>
      <c r="F246" s="268" t="s">
        <v>838</v>
      </c>
      <c r="G246" s="269"/>
      <c r="H246" s="243"/>
      <c r="I246" s="253" t="s">
        <v>188</v>
      </c>
      <c r="J246" s="269"/>
      <c r="K246" s="232"/>
      <c r="L246" s="232"/>
      <c r="M246" s="229"/>
      <c r="N246" s="230"/>
      <c r="O246" s="219" t="s">
        <v>188</v>
      </c>
      <c r="P246" s="229" t="s">
        <v>841</v>
      </c>
      <c r="Q246" s="229">
        <v>2</v>
      </c>
      <c r="R246" s="256" t="s">
        <v>1450</v>
      </c>
      <c r="S246" s="271"/>
      <c r="T246" s="271"/>
      <c r="U246" s="271">
        <v>100</v>
      </c>
      <c r="V246" s="260">
        <v>4</v>
      </c>
      <c r="W246" s="258">
        <v>435</v>
      </c>
      <c r="X246" s="206">
        <f t="shared" ref="X246" si="152">SUM((V246*Q246))</f>
        <v>8</v>
      </c>
      <c r="Y246" s="206">
        <f t="shared" ref="Y246" si="153">SUM(X246*W246)</f>
        <v>3480</v>
      </c>
      <c r="Z246" s="207">
        <f t="shared" si="116"/>
        <v>2436</v>
      </c>
    </row>
    <row r="247" spans="1:26" s="221" customFormat="1" x14ac:dyDescent="0.25">
      <c r="A247" s="266"/>
      <c r="B247" s="253"/>
      <c r="C247" s="253"/>
      <c r="D247" s="253"/>
      <c r="E247" s="254" t="s">
        <v>837</v>
      </c>
      <c r="F247" s="268" t="s">
        <v>838</v>
      </c>
      <c r="G247" s="269"/>
      <c r="H247" s="243"/>
      <c r="I247" s="253" t="s">
        <v>188</v>
      </c>
      <c r="J247" s="269"/>
      <c r="K247" s="232"/>
      <c r="L247" s="232"/>
      <c r="M247" s="229"/>
      <c r="N247" s="230"/>
      <c r="O247" s="219" t="s">
        <v>188</v>
      </c>
      <c r="P247" s="229" t="s">
        <v>841</v>
      </c>
      <c r="Q247" s="229">
        <v>1</v>
      </c>
      <c r="R247" s="256" t="s">
        <v>435</v>
      </c>
      <c r="S247" s="271"/>
      <c r="T247" s="271"/>
      <c r="U247" s="271">
        <v>100</v>
      </c>
      <c r="V247" s="260">
        <v>11</v>
      </c>
      <c r="W247" s="258">
        <v>642</v>
      </c>
      <c r="X247" s="206">
        <f>SUM((V247*Q247))</f>
        <v>11</v>
      </c>
      <c r="Y247" s="206">
        <f t="shared" ref="Y247" si="154">SUM(X247*W247)</f>
        <v>7062</v>
      </c>
      <c r="Z247" s="207">
        <f t="shared" si="116"/>
        <v>4943.3999999999996</v>
      </c>
    </row>
    <row r="248" spans="1:26" s="17" customFormat="1" ht="14.45" customHeight="1" x14ac:dyDescent="0.25">
      <c r="A248" s="37">
        <v>28</v>
      </c>
      <c r="B248" s="34" t="s">
        <v>849</v>
      </c>
      <c r="C248" s="34" t="s">
        <v>51</v>
      </c>
      <c r="D248" s="34" t="s">
        <v>324</v>
      </c>
      <c r="E248" s="35" t="s">
        <v>850</v>
      </c>
      <c r="F248" s="39" t="s">
        <v>851</v>
      </c>
      <c r="G248" s="40">
        <v>2311948455032</v>
      </c>
      <c r="H248" s="36" t="s">
        <v>852</v>
      </c>
      <c r="I248" s="34" t="s">
        <v>188</v>
      </c>
      <c r="J248" s="40">
        <v>200003767387842</v>
      </c>
      <c r="K248" s="24" t="s">
        <v>702</v>
      </c>
      <c r="L248" s="42"/>
      <c r="M248" s="24" t="s">
        <v>853</v>
      </c>
      <c r="N248" s="43" t="s">
        <v>854</v>
      </c>
      <c r="O248" s="31" t="s">
        <v>188</v>
      </c>
      <c r="P248" s="24">
        <v>1413</v>
      </c>
      <c r="Q248" s="24">
        <v>300</v>
      </c>
      <c r="R248" s="119" t="s">
        <v>341</v>
      </c>
      <c r="S248" s="119"/>
      <c r="T248" s="119"/>
      <c r="U248" s="119">
        <v>100</v>
      </c>
      <c r="V248" s="185">
        <v>1000</v>
      </c>
      <c r="W248" s="184">
        <v>198</v>
      </c>
      <c r="X248" s="176">
        <f>SUM((V248*Q248)/10000)</f>
        <v>30</v>
      </c>
      <c r="Y248" s="176">
        <f>SUM(X248*W248)</f>
        <v>5940</v>
      </c>
      <c r="Z248" s="177">
        <f t="shared" si="116"/>
        <v>4158</v>
      </c>
    </row>
    <row r="249" spans="1:26" s="17" customFormat="1" ht="14.45" customHeight="1" x14ac:dyDescent="0.25">
      <c r="A249" s="37"/>
      <c r="B249" s="34"/>
      <c r="C249" s="34"/>
      <c r="D249" s="34"/>
      <c r="E249" s="35" t="s">
        <v>850</v>
      </c>
      <c r="F249" s="39" t="s">
        <v>851</v>
      </c>
      <c r="G249" s="40"/>
      <c r="H249" s="36"/>
      <c r="I249" s="34" t="s">
        <v>188</v>
      </c>
      <c r="J249" s="40"/>
      <c r="K249" s="24"/>
      <c r="L249" s="42"/>
      <c r="M249" s="24"/>
      <c r="N249" s="43"/>
      <c r="O249" s="31" t="s">
        <v>188</v>
      </c>
      <c r="P249" s="24">
        <v>1413</v>
      </c>
      <c r="Q249" s="24">
        <v>300</v>
      </c>
      <c r="R249" s="119" t="s">
        <v>19</v>
      </c>
      <c r="S249" s="119"/>
      <c r="T249" s="119"/>
      <c r="U249" s="119">
        <v>100</v>
      </c>
      <c r="V249" s="183">
        <v>17500</v>
      </c>
      <c r="W249" s="184">
        <v>47</v>
      </c>
      <c r="X249" s="176">
        <f>SUM((V249*Q249)/10000)</f>
        <v>525</v>
      </c>
      <c r="Y249" s="176">
        <f>SUM(X249*W249)</f>
        <v>24675</v>
      </c>
      <c r="Z249" s="177">
        <f>SUM(Y249*70)/100</f>
        <v>17272.5</v>
      </c>
    </row>
    <row r="250" spans="1:26" s="17" customFormat="1" ht="14.45" customHeight="1" x14ac:dyDescent="0.25">
      <c r="A250" s="37"/>
      <c r="B250" s="34"/>
      <c r="C250" s="34"/>
      <c r="D250" s="34"/>
      <c r="E250" s="35" t="s">
        <v>850</v>
      </c>
      <c r="F250" s="39" t="s">
        <v>851</v>
      </c>
      <c r="G250" s="40"/>
      <c r="H250" s="36"/>
      <c r="I250" s="34" t="s">
        <v>188</v>
      </c>
      <c r="J250" s="40"/>
      <c r="K250" s="24"/>
      <c r="L250" s="42"/>
      <c r="M250" s="24"/>
      <c r="N250" s="43"/>
      <c r="O250" s="31" t="s">
        <v>188</v>
      </c>
      <c r="P250" s="24">
        <v>1413</v>
      </c>
      <c r="Q250" s="24">
        <v>300</v>
      </c>
      <c r="R250" s="117" t="s">
        <v>26</v>
      </c>
      <c r="S250" s="119"/>
      <c r="T250" s="119"/>
      <c r="U250" s="119">
        <v>100</v>
      </c>
      <c r="V250" s="186">
        <v>23500</v>
      </c>
      <c r="W250" s="184">
        <v>19</v>
      </c>
      <c r="X250" s="176">
        <f t="shared" ref="X250" si="155">SUM((V250*Q250)/10000)</f>
        <v>705</v>
      </c>
      <c r="Y250" s="176">
        <f t="shared" ref="Y250" si="156">SUM(X250*W250)</f>
        <v>13395</v>
      </c>
      <c r="Z250" s="177">
        <f t="shared" si="116"/>
        <v>9376.5</v>
      </c>
    </row>
    <row r="251" spans="1:26" s="17" customFormat="1" ht="14.45" customHeight="1" x14ac:dyDescent="0.25">
      <c r="A251" s="37"/>
      <c r="B251" s="34"/>
      <c r="C251" s="34"/>
      <c r="D251" s="34"/>
      <c r="E251" s="35" t="s">
        <v>850</v>
      </c>
      <c r="F251" s="39" t="s">
        <v>851</v>
      </c>
      <c r="G251" s="40"/>
      <c r="H251" s="36"/>
      <c r="I251" s="34" t="s">
        <v>188</v>
      </c>
      <c r="J251" s="40"/>
      <c r="K251" s="24"/>
      <c r="L251" s="42"/>
      <c r="M251" s="24"/>
      <c r="N251" s="43"/>
      <c r="O251" s="31" t="s">
        <v>188</v>
      </c>
      <c r="P251" s="24">
        <v>1413</v>
      </c>
      <c r="Q251" s="24">
        <v>240</v>
      </c>
      <c r="R251" s="119" t="s">
        <v>395</v>
      </c>
      <c r="S251" s="119"/>
      <c r="T251" s="119"/>
      <c r="U251" s="119">
        <v>100</v>
      </c>
      <c r="V251" s="36">
        <v>17500</v>
      </c>
      <c r="W251" s="185">
        <v>120</v>
      </c>
      <c r="X251" s="176">
        <f>SUM((V251*Q251)/10000)</f>
        <v>420</v>
      </c>
      <c r="Y251" s="176">
        <f>SUM(X251*W251)</f>
        <v>50400</v>
      </c>
      <c r="Z251" s="177">
        <f t="shared" si="116"/>
        <v>35280</v>
      </c>
    </row>
    <row r="252" spans="1:26" s="17" customFormat="1" ht="14.45" customHeight="1" x14ac:dyDescent="0.25">
      <c r="A252" s="37"/>
      <c r="B252" s="34"/>
      <c r="C252" s="34"/>
      <c r="D252" s="34"/>
      <c r="E252" s="35" t="s">
        <v>850</v>
      </c>
      <c r="F252" s="39" t="s">
        <v>851</v>
      </c>
      <c r="G252" s="40"/>
      <c r="H252" s="36"/>
      <c r="I252" s="34" t="s">
        <v>188</v>
      </c>
      <c r="J252" s="40"/>
      <c r="K252" s="24"/>
      <c r="L252" s="42"/>
      <c r="M252" s="24"/>
      <c r="N252" s="43"/>
      <c r="O252" s="31" t="s">
        <v>188</v>
      </c>
      <c r="P252" s="24">
        <v>1413</v>
      </c>
      <c r="Q252" s="24">
        <v>125</v>
      </c>
      <c r="R252" s="117" t="s">
        <v>22</v>
      </c>
      <c r="S252" s="119"/>
      <c r="T252" s="119"/>
      <c r="U252" s="119">
        <v>60</v>
      </c>
      <c r="V252" s="185">
        <v>25000</v>
      </c>
      <c r="W252" s="184">
        <v>79</v>
      </c>
      <c r="X252" s="176">
        <f t="shared" ref="X252:X253" si="157">SUM((V252*Q252)/10000)</f>
        <v>312.5</v>
      </c>
      <c r="Y252" s="176">
        <f t="shared" ref="Y252:Y253" si="158">SUM(X252*W252)</f>
        <v>24687.5</v>
      </c>
      <c r="Z252" s="177">
        <f t="shared" si="116"/>
        <v>17281.25</v>
      </c>
    </row>
    <row r="253" spans="1:26" s="17" customFormat="1" ht="14.45" customHeight="1" x14ac:dyDescent="0.25">
      <c r="A253" s="37"/>
      <c r="B253" s="34"/>
      <c r="C253" s="34"/>
      <c r="D253" s="34"/>
      <c r="E253" s="35" t="s">
        <v>850</v>
      </c>
      <c r="F253" s="39" t="s">
        <v>851</v>
      </c>
      <c r="G253" s="40"/>
      <c r="H253" s="36"/>
      <c r="I253" s="34" t="s">
        <v>188</v>
      </c>
      <c r="J253" s="40"/>
      <c r="K253" s="24"/>
      <c r="L253" s="42"/>
      <c r="M253" s="24"/>
      <c r="N253" s="43"/>
      <c r="O253" s="31" t="s">
        <v>188</v>
      </c>
      <c r="P253" s="24">
        <v>1413</v>
      </c>
      <c r="Q253" s="24">
        <v>125</v>
      </c>
      <c r="R253" s="117" t="s">
        <v>25</v>
      </c>
      <c r="S253" s="119"/>
      <c r="T253" s="119"/>
      <c r="U253" s="119">
        <v>60</v>
      </c>
      <c r="V253" s="185">
        <v>30000</v>
      </c>
      <c r="W253" s="184">
        <v>60</v>
      </c>
      <c r="X253" s="176">
        <f t="shared" si="157"/>
        <v>375</v>
      </c>
      <c r="Y253" s="176">
        <f t="shared" si="158"/>
        <v>22500</v>
      </c>
      <c r="Z253" s="177">
        <f t="shared" si="116"/>
        <v>15750</v>
      </c>
    </row>
    <row r="254" spans="1:26" s="17" customFormat="1" ht="14.45" customHeight="1" x14ac:dyDescent="0.25">
      <c r="A254" s="37"/>
      <c r="B254" s="34"/>
      <c r="C254" s="34"/>
      <c r="D254" s="34"/>
      <c r="E254" s="35" t="s">
        <v>850</v>
      </c>
      <c r="F254" s="39" t="s">
        <v>851</v>
      </c>
      <c r="G254" s="40"/>
      <c r="H254" s="36"/>
      <c r="I254" s="34" t="s">
        <v>188</v>
      </c>
      <c r="J254" s="40"/>
      <c r="K254" s="24"/>
      <c r="L254" s="42"/>
      <c r="M254" s="24"/>
      <c r="N254" s="43"/>
      <c r="O254" s="31" t="s">
        <v>188</v>
      </c>
      <c r="P254" s="24">
        <v>1413</v>
      </c>
      <c r="Q254" s="24">
        <v>125</v>
      </c>
      <c r="R254" s="119" t="s">
        <v>683</v>
      </c>
      <c r="S254" s="119"/>
      <c r="T254" s="119"/>
      <c r="U254" s="119">
        <v>100</v>
      </c>
      <c r="V254" s="36"/>
      <c r="W254" s="184">
        <v>31</v>
      </c>
      <c r="X254" s="176"/>
      <c r="Y254" s="176">
        <f>SUM(Q254*W254)</f>
        <v>3875</v>
      </c>
      <c r="Z254" s="176">
        <f>SUM(Q254*W254)</f>
        <v>3875</v>
      </c>
    </row>
    <row r="255" spans="1:26" s="221" customFormat="1" ht="18" customHeight="1" x14ac:dyDescent="0.25">
      <c r="A255" s="266">
        <v>29</v>
      </c>
      <c r="B255" s="253" t="s">
        <v>859</v>
      </c>
      <c r="C255" s="253" t="s">
        <v>58</v>
      </c>
      <c r="D255" s="253" t="s">
        <v>324</v>
      </c>
      <c r="E255" s="254" t="s">
        <v>391</v>
      </c>
      <c r="F255" s="268" t="s">
        <v>809</v>
      </c>
      <c r="G255" s="272">
        <v>3001961450052</v>
      </c>
      <c r="H255" s="243" t="s">
        <v>860</v>
      </c>
      <c r="I255" s="253" t="s">
        <v>188</v>
      </c>
      <c r="J255" s="269">
        <v>300007006162402</v>
      </c>
      <c r="K255" s="233" t="s">
        <v>675</v>
      </c>
      <c r="L255" s="232"/>
      <c r="M255" s="229" t="s">
        <v>861</v>
      </c>
      <c r="N255" s="230" t="s">
        <v>862</v>
      </c>
      <c r="O255" s="219" t="s">
        <v>188</v>
      </c>
      <c r="P255" s="229">
        <v>3092</v>
      </c>
      <c r="Q255" s="229">
        <v>1000</v>
      </c>
      <c r="R255" s="261" t="s">
        <v>1460</v>
      </c>
      <c r="S255" s="271"/>
      <c r="T255" s="271"/>
      <c r="U255" s="271">
        <v>60</v>
      </c>
      <c r="V255" s="260">
        <v>3840</v>
      </c>
      <c r="W255" s="258">
        <v>11</v>
      </c>
      <c r="X255" s="206">
        <f t="shared" ref="X255" si="159">SUM((V255*Q255)/10000)</f>
        <v>384</v>
      </c>
      <c r="Y255" s="206">
        <f t="shared" ref="Y255" si="160">SUM(X255*W255)</f>
        <v>4224</v>
      </c>
      <c r="Z255" s="207">
        <f t="shared" si="116"/>
        <v>2956.8</v>
      </c>
    </row>
    <row r="256" spans="1:26" s="221" customFormat="1" ht="18" customHeight="1" x14ac:dyDescent="0.25">
      <c r="A256" s="266"/>
      <c r="B256" s="253"/>
      <c r="C256" s="253"/>
      <c r="D256" s="253"/>
      <c r="E256" s="254" t="s">
        <v>391</v>
      </c>
      <c r="F256" s="268" t="s">
        <v>809</v>
      </c>
      <c r="G256" s="272"/>
      <c r="H256" s="243"/>
      <c r="I256" s="253" t="s">
        <v>188</v>
      </c>
      <c r="J256" s="269"/>
      <c r="K256" s="233"/>
      <c r="L256" s="232"/>
      <c r="M256" s="229"/>
      <c r="N256" s="230"/>
      <c r="O256" s="219" t="s">
        <v>188</v>
      </c>
      <c r="P256" s="229">
        <v>2668</v>
      </c>
      <c r="Q256" s="229">
        <v>1000</v>
      </c>
      <c r="R256" s="256" t="s">
        <v>85</v>
      </c>
      <c r="S256" s="271"/>
      <c r="T256" s="271"/>
      <c r="U256" s="271">
        <v>60</v>
      </c>
      <c r="V256" s="260">
        <v>5000</v>
      </c>
      <c r="W256" s="258">
        <v>11</v>
      </c>
      <c r="X256" s="206">
        <f t="shared" ref="X256" si="161">SUM((V256*Q256)/10000)</f>
        <v>500</v>
      </c>
      <c r="Y256" s="206">
        <f t="shared" ref="Y256" si="162">SUM(X256*W256)</f>
        <v>5500</v>
      </c>
      <c r="Z256" s="207">
        <f t="shared" ref="Z256" si="163">SUM(Y256*70)/100</f>
        <v>3850</v>
      </c>
    </row>
    <row r="257" spans="1:26" s="221" customFormat="1" ht="15.6" customHeight="1" x14ac:dyDescent="0.25">
      <c r="A257" s="266"/>
      <c r="B257" s="253"/>
      <c r="C257" s="253"/>
      <c r="D257" s="253"/>
      <c r="E257" s="254" t="s">
        <v>391</v>
      </c>
      <c r="F257" s="268" t="s">
        <v>809</v>
      </c>
      <c r="G257" s="272"/>
      <c r="H257" s="243"/>
      <c r="I257" s="253" t="s">
        <v>188</v>
      </c>
      <c r="J257" s="269"/>
      <c r="K257" s="233"/>
      <c r="L257" s="232"/>
      <c r="M257" s="229"/>
      <c r="N257" s="230"/>
      <c r="O257" s="219" t="s">
        <v>188</v>
      </c>
      <c r="P257" s="229">
        <v>3652</v>
      </c>
      <c r="Q257" s="229">
        <v>1629</v>
      </c>
      <c r="R257" s="256" t="s">
        <v>77</v>
      </c>
      <c r="S257" s="271"/>
      <c r="T257" s="271"/>
      <c r="U257" s="271">
        <v>60</v>
      </c>
      <c r="V257" s="260">
        <v>4000</v>
      </c>
      <c r="W257" s="258">
        <v>9</v>
      </c>
      <c r="X257" s="206">
        <f t="shared" ref="X257" si="164">SUM((V257*Q257)/10000)</f>
        <v>651.6</v>
      </c>
      <c r="Y257" s="206">
        <f t="shared" ref="Y257" si="165">SUM(X257*W257)</f>
        <v>5864.4000000000005</v>
      </c>
      <c r="Z257" s="207">
        <f t="shared" ref="Z257:Z313" si="166">SUM(Y257*70)/100</f>
        <v>4105.0800000000008</v>
      </c>
    </row>
    <row r="258" spans="1:26" s="221" customFormat="1" ht="15.6" customHeight="1" x14ac:dyDescent="0.25">
      <c r="A258" s="266"/>
      <c r="B258" s="253"/>
      <c r="C258" s="253"/>
      <c r="D258" s="253"/>
      <c r="E258" s="254" t="s">
        <v>391</v>
      </c>
      <c r="F258" s="268" t="s">
        <v>809</v>
      </c>
      <c r="G258" s="272"/>
      <c r="H258" s="243"/>
      <c r="I258" s="253" t="s">
        <v>188</v>
      </c>
      <c r="J258" s="269"/>
      <c r="K258" s="233"/>
      <c r="L258" s="232"/>
      <c r="M258" s="229"/>
      <c r="N258" s="230"/>
      <c r="O258" s="219" t="s">
        <v>188</v>
      </c>
      <c r="P258" s="229">
        <v>3092</v>
      </c>
      <c r="Q258" s="229">
        <v>200</v>
      </c>
      <c r="R258" s="271" t="s">
        <v>341</v>
      </c>
      <c r="S258" s="271"/>
      <c r="T258" s="271"/>
      <c r="U258" s="271">
        <v>100</v>
      </c>
      <c r="V258" s="260">
        <v>1000</v>
      </c>
      <c r="W258" s="258">
        <v>198</v>
      </c>
      <c r="X258" s="206">
        <f>SUM((V258*Q258)/10000)</f>
        <v>20</v>
      </c>
      <c r="Y258" s="206">
        <f>SUM(X258*W258)</f>
        <v>3960</v>
      </c>
      <c r="Z258" s="207">
        <f t="shared" si="166"/>
        <v>2772</v>
      </c>
    </row>
    <row r="259" spans="1:26" s="221" customFormat="1" ht="15.6" customHeight="1" x14ac:dyDescent="0.25">
      <c r="A259" s="266"/>
      <c r="B259" s="253"/>
      <c r="C259" s="253"/>
      <c r="D259" s="253"/>
      <c r="E259" s="254" t="s">
        <v>391</v>
      </c>
      <c r="F259" s="268" t="s">
        <v>809</v>
      </c>
      <c r="G259" s="272"/>
      <c r="H259" s="243"/>
      <c r="I259" s="253" t="s">
        <v>188</v>
      </c>
      <c r="J259" s="269"/>
      <c r="K259" s="233"/>
      <c r="L259" s="232"/>
      <c r="M259" s="229"/>
      <c r="N259" s="230"/>
      <c r="O259" s="219" t="s">
        <v>188</v>
      </c>
      <c r="P259" s="229" t="s">
        <v>863</v>
      </c>
      <c r="Q259" s="229">
        <v>1029</v>
      </c>
      <c r="R259" s="256" t="s">
        <v>77</v>
      </c>
      <c r="S259" s="271"/>
      <c r="T259" s="271"/>
      <c r="U259" s="271">
        <v>60</v>
      </c>
      <c r="V259" s="260">
        <v>4000</v>
      </c>
      <c r="W259" s="258">
        <v>9</v>
      </c>
      <c r="X259" s="206">
        <f t="shared" ref="X259" si="167">SUM((V259*Q259)/10000)</f>
        <v>411.6</v>
      </c>
      <c r="Y259" s="206">
        <f t="shared" ref="Y259" si="168">SUM(X259*W259)</f>
        <v>3704.4</v>
      </c>
      <c r="Z259" s="207">
        <f t="shared" si="166"/>
        <v>2593.08</v>
      </c>
    </row>
    <row r="260" spans="1:26" s="221" customFormat="1" ht="17.45" customHeight="1" x14ac:dyDescent="0.25">
      <c r="A260" s="266"/>
      <c r="B260" s="253"/>
      <c r="C260" s="253"/>
      <c r="D260" s="253"/>
      <c r="E260" s="254" t="s">
        <v>391</v>
      </c>
      <c r="F260" s="268" t="s">
        <v>809</v>
      </c>
      <c r="G260" s="272"/>
      <c r="H260" s="243"/>
      <c r="I260" s="253" t="s">
        <v>188</v>
      </c>
      <c r="J260" s="269"/>
      <c r="K260" s="233"/>
      <c r="L260" s="232"/>
      <c r="M260" s="229"/>
      <c r="N260" s="230"/>
      <c r="O260" s="219" t="s">
        <v>188</v>
      </c>
      <c r="P260" s="229">
        <v>3097</v>
      </c>
      <c r="Q260" s="229">
        <v>500</v>
      </c>
      <c r="R260" s="271" t="s">
        <v>683</v>
      </c>
      <c r="S260" s="271"/>
      <c r="T260" s="271"/>
      <c r="U260" s="271">
        <v>100</v>
      </c>
      <c r="V260" s="243"/>
      <c r="W260" s="258">
        <v>31</v>
      </c>
      <c r="X260" s="206"/>
      <c r="Y260" s="206">
        <f t="shared" ref="Y260:Y261" si="169">SUM(Q260*W260)</f>
        <v>15500</v>
      </c>
      <c r="Z260" s="206">
        <f t="shared" ref="Z260:Z261" si="170">SUM(Q260*W260)</f>
        <v>15500</v>
      </c>
    </row>
    <row r="261" spans="1:26" s="221" customFormat="1" ht="15.6" customHeight="1" x14ac:dyDescent="0.25">
      <c r="A261" s="266"/>
      <c r="B261" s="253"/>
      <c r="C261" s="253"/>
      <c r="D261" s="253"/>
      <c r="E261" s="254" t="s">
        <v>391</v>
      </c>
      <c r="F261" s="268" t="s">
        <v>809</v>
      </c>
      <c r="G261" s="272"/>
      <c r="H261" s="243"/>
      <c r="I261" s="253" t="s">
        <v>188</v>
      </c>
      <c r="J261" s="269"/>
      <c r="K261" s="233"/>
      <c r="L261" s="232"/>
      <c r="M261" s="229"/>
      <c r="N261" s="230"/>
      <c r="O261" s="219" t="s">
        <v>188</v>
      </c>
      <c r="P261" s="229">
        <v>3092</v>
      </c>
      <c r="Q261" s="229">
        <v>875</v>
      </c>
      <c r="R261" s="271" t="s">
        <v>683</v>
      </c>
      <c r="S261" s="271"/>
      <c r="T261" s="271"/>
      <c r="U261" s="271">
        <v>100</v>
      </c>
      <c r="V261" s="243"/>
      <c r="W261" s="258">
        <v>31</v>
      </c>
      <c r="X261" s="206"/>
      <c r="Y261" s="206">
        <f t="shared" si="169"/>
        <v>27125</v>
      </c>
      <c r="Z261" s="206">
        <f t="shared" si="170"/>
        <v>27125</v>
      </c>
    </row>
    <row r="262" spans="1:26" ht="17.45" customHeight="1" x14ac:dyDescent="0.25">
      <c r="A262" s="37">
        <v>30</v>
      </c>
      <c r="B262" s="19" t="s">
        <v>864</v>
      </c>
      <c r="C262" s="19" t="s">
        <v>58</v>
      </c>
      <c r="D262" s="19" t="s">
        <v>324</v>
      </c>
      <c r="E262" s="20" t="s">
        <v>775</v>
      </c>
      <c r="F262" s="39" t="s">
        <v>525</v>
      </c>
      <c r="G262" s="40">
        <v>1001954450163</v>
      </c>
      <c r="H262" s="23" t="s">
        <v>865</v>
      </c>
      <c r="I262" s="19" t="s">
        <v>188</v>
      </c>
      <c r="J262" s="40">
        <v>2000206166010030</v>
      </c>
      <c r="K262" s="24" t="s">
        <v>758</v>
      </c>
      <c r="L262" s="42"/>
      <c r="M262" s="24" t="s">
        <v>866</v>
      </c>
      <c r="N262" s="43" t="s">
        <v>75</v>
      </c>
      <c r="O262" s="31" t="s">
        <v>188</v>
      </c>
      <c r="P262" s="24">
        <v>1020</v>
      </c>
      <c r="Q262" s="24">
        <v>633</v>
      </c>
      <c r="R262" s="160" t="s">
        <v>1459</v>
      </c>
      <c r="S262" s="119"/>
      <c r="T262" s="119"/>
      <c r="U262" s="119">
        <v>100</v>
      </c>
      <c r="V262" s="185">
        <v>2</v>
      </c>
      <c r="W262" s="184">
        <v>21</v>
      </c>
      <c r="X262" s="176">
        <f>SUM((V262*Q262))</f>
        <v>1266</v>
      </c>
      <c r="Y262" s="176">
        <f t="shared" ref="Y262" si="171">SUM(X262*W262)</f>
        <v>26586</v>
      </c>
      <c r="Z262" s="177">
        <f t="shared" ref="Z262" si="172">SUM(Y262*70)/100</f>
        <v>18610.2</v>
      </c>
    </row>
    <row r="263" spans="1:26" ht="15" customHeight="1" x14ac:dyDescent="0.25">
      <c r="A263" s="37"/>
      <c r="B263" s="19"/>
      <c r="C263" s="19"/>
      <c r="D263" s="19"/>
      <c r="E263" s="20" t="s">
        <v>775</v>
      </c>
      <c r="F263" s="39" t="s">
        <v>525</v>
      </c>
      <c r="G263" s="40"/>
      <c r="H263" s="23"/>
      <c r="I263" s="19" t="s">
        <v>188</v>
      </c>
      <c r="J263" s="40"/>
      <c r="K263" s="24"/>
      <c r="L263" s="42"/>
      <c r="M263" s="24"/>
      <c r="N263" s="43"/>
      <c r="O263" s="31" t="s">
        <v>188</v>
      </c>
      <c r="P263" s="24">
        <v>1022</v>
      </c>
      <c r="Q263" s="24">
        <v>500</v>
      </c>
      <c r="R263" s="119" t="s">
        <v>341</v>
      </c>
      <c r="S263" s="119"/>
      <c r="T263" s="119"/>
      <c r="U263" s="119">
        <v>100</v>
      </c>
      <c r="V263" s="185">
        <v>1000</v>
      </c>
      <c r="W263" s="184">
        <v>198</v>
      </c>
      <c r="X263" s="176">
        <f>SUM((V263*Q263)/10000)</f>
        <v>50</v>
      </c>
      <c r="Y263" s="176">
        <f>SUM(X263*W263)</f>
        <v>9900</v>
      </c>
      <c r="Z263" s="177">
        <f t="shared" si="166"/>
        <v>6930</v>
      </c>
    </row>
    <row r="264" spans="1:26" ht="15" customHeight="1" x14ac:dyDescent="0.25">
      <c r="A264" s="37"/>
      <c r="B264" s="19"/>
      <c r="C264" s="19"/>
      <c r="D264" s="19"/>
      <c r="E264" s="20" t="s">
        <v>775</v>
      </c>
      <c r="F264" s="39" t="s">
        <v>525</v>
      </c>
      <c r="G264" s="40"/>
      <c r="H264" s="23"/>
      <c r="I264" s="19" t="s">
        <v>188</v>
      </c>
      <c r="J264" s="40"/>
      <c r="K264" s="24"/>
      <c r="L264" s="42"/>
      <c r="M264" s="24"/>
      <c r="N264" s="43"/>
      <c r="O264" s="31" t="s">
        <v>188</v>
      </c>
      <c r="P264" s="24">
        <v>1022</v>
      </c>
      <c r="Q264" s="24">
        <v>500</v>
      </c>
      <c r="R264" s="119" t="s">
        <v>802</v>
      </c>
      <c r="S264" s="119"/>
      <c r="T264" s="119"/>
      <c r="U264" s="119">
        <v>100</v>
      </c>
      <c r="V264" s="36">
        <v>20000</v>
      </c>
      <c r="W264" s="185">
        <v>234</v>
      </c>
      <c r="X264" s="176">
        <f>SUM((V264*Q264)/10000)</f>
        <v>1000</v>
      </c>
      <c r="Y264" s="176">
        <f>SUM(X264*W264)</f>
        <v>234000</v>
      </c>
      <c r="Z264" s="177">
        <f t="shared" si="166"/>
        <v>163800</v>
      </c>
    </row>
    <row r="265" spans="1:26" ht="15" customHeight="1" x14ac:dyDescent="0.25">
      <c r="A265" s="37"/>
      <c r="B265" s="19"/>
      <c r="C265" s="19"/>
      <c r="D265" s="19"/>
      <c r="E265" s="20" t="s">
        <v>775</v>
      </c>
      <c r="F265" s="39" t="s">
        <v>525</v>
      </c>
      <c r="G265" s="40"/>
      <c r="H265" s="23"/>
      <c r="I265" s="19" t="s">
        <v>188</v>
      </c>
      <c r="J265" s="40"/>
      <c r="K265" s="24"/>
      <c r="L265" s="42"/>
      <c r="M265" s="24"/>
      <c r="N265" s="43"/>
      <c r="O265" s="31" t="s">
        <v>188</v>
      </c>
      <c r="P265" s="24">
        <v>1022</v>
      </c>
      <c r="Q265" s="24">
        <v>625</v>
      </c>
      <c r="R265" s="119" t="s">
        <v>683</v>
      </c>
      <c r="S265" s="119"/>
      <c r="T265" s="119"/>
      <c r="U265" s="119">
        <v>100</v>
      </c>
      <c r="V265" s="36"/>
      <c r="W265" s="184">
        <v>31</v>
      </c>
      <c r="X265" s="176"/>
      <c r="Y265" s="176">
        <f>SUM(Q265*W265)</f>
        <v>19375</v>
      </c>
      <c r="Z265" s="176">
        <f>SUM(Q265*W265)</f>
        <v>19375</v>
      </c>
    </row>
    <row r="266" spans="1:26" ht="15" customHeight="1" x14ac:dyDescent="0.25">
      <c r="A266" s="37"/>
      <c r="B266" s="19"/>
      <c r="C266" s="19"/>
      <c r="D266" s="19"/>
      <c r="E266" s="20" t="s">
        <v>775</v>
      </c>
      <c r="F266" s="39" t="s">
        <v>525</v>
      </c>
      <c r="G266" s="40"/>
      <c r="H266" s="23"/>
      <c r="I266" s="19" t="s">
        <v>188</v>
      </c>
      <c r="J266" s="40"/>
      <c r="K266" s="24"/>
      <c r="L266" s="42"/>
      <c r="M266" s="24"/>
      <c r="N266" s="43"/>
      <c r="O266" s="31" t="s">
        <v>188</v>
      </c>
      <c r="P266" s="24">
        <v>1022</v>
      </c>
      <c r="Q266" s="24">
        <v>500</v>
      </c>
      <c r="R266" s="117" t="s">
        <v>48</v>
      </c>
      <c r="S266" s="119"/>
      <c r="T266" s="119"/>
      <c r="U266" s="119">
        <v>100</v>
      </c>
      <c r="V266" s="36"/>
      <c r="W266" s="184">
        <v>11</v>
      </c>
      <c r="X266" s="176"/>
      <c r="Y266" s="176">
        <f>SUM(Q266*W266)</f>
        <v>5500</v>
      </c>
      <c r="Z266" s="176">
        <f>SUM(Q266*W266)</f>
        <v>5500</v>
      </c>
    </row>
    <row r="267" spans="1:26" s="221" customFormat="1" ht="16.899999999999999" customHeight="1" x14ac:dyDescent="0.25">
      <c r="A267" s="266">
        <v>31</v>
      </c>
      <c r="B267" s="253" t="s">
        <v>867</v>
      </c>
      <c r="C267" s="253" t="s">
        <v>58</v>
      </c>
      <c r="D267" s="253" t="s">
        <v>324</v>
      </c>
      <c r="E267" s="254" t="s">
        <v>868</v>
      </c>
      <c r="F267" s="268" t="s">
        <v>552</v>
      </c>
      <c r="G267" s="269">
        <v>1910974450046</v>
      </c>
      <c r="H267" s="243" t="s">
        <v>869</v>
      </c>
      <c r="I267" s="253" t="s">
        <v>188</v>
      </c>
      <c r="J267" s="269">
        <v>300007017756812</v>
      </c>
      <c r="K267" s="233" t="s">
        <v>675</v>
      </c>
      <c r="L267" s="232"/>
      <c r="M267" s="229" t="s">
        <v>870</v>
      </c>
      <c r="N267" s="230" t="s">
        <v>373</v>
      </c>
      <c r="O267" s="219" t="s">
        <v>188</v>
      </c>
      <c r="P267" s="229" t="s">
        <v>871</v>
      </c>
      <c r="Q267" s="229">
        <v>5000</v>
      </c>
      <c r="R267" s="256" t="s">
        <v>85</v>
      </c>
      <c r="S267" s="271"/>
      <c r="T267" s="271"/>
      <c r="U267" s="271">
        <v>60</v>
      </c>
      <c r="V267" s="260">
        <v>5000</v>
      </c>
      <c r="W267" s="258">
        <v>11</v>
      </c>
      <c r="X267" s="206">
        <f t="shared" ref="X267" si="173">SUM((V267*Q267)/10000)</f>
        <v>2500</v>
      </c>
      <c r="Y267" s="206">
        <f t="shared" ref="Y267" si="174">SUM(X267*W267)</f>
        <v>27500</v>
      </c>
      <c r="Z267" s="207">
        <f t="shared" si="166"/>
        <v>19250</v>
      </c>
    </row>
    <row r="268" spans="1:26" s="221" customFormat="1" ht="16.899999999999999" customHeight="1" x14ac:dyDescent="0.25">
      <c r="A268" s="266"/>
      <c r="B268" s="253"/>
      <c r="C268" s="253"/>
      <c r="D268" s="253"/>
      <c r="E268" s="254" t="s">
        <v>868</v>
      </c>
      <c r="F268" s="268" t="s">
        <v>552</v>
      </c>
      <c r="G268" s="269"/>
      <c r="H268" s="243"/>
      <c r="I268" s="253" t="s">
        <v>188</v>
      </c>
      <c r="J268" s="269"/>
      <c r="K268" s="233"/>
      <c r="L268" s="232"/>
      <c r="M268" s="229"/>
      <c r="N268" s="230"/>
      <c r="O268" s="219" t="s">
        <v>188</v>
      </c>
      <c r="P268" s="229" t="s">
        <v>871</v>
      </c>
      <c r="Q268" s="229">
        <v>500</v>
      </c>
      <c r="R268" s="256" t="s">
        <v>26</v>
      </c>
      <c r="S268" s="271"/>
      <c r="T268" s="271"/>
      <c r="U268" s="271">
        <v>100</v>
      </c>
      <c r="V268" s="262">
        <v>23500</v>
      </c>
      <c r="W268" s="258">
        <v>19</v>
      </c>
      <c r="X268" s="206">
        <f t="shared" ref="X268" si="175">SUM((V268*Q268)/10000)</f>
        <v>1175</v>
      </c>
      <c r="Y268" s="206">
        <f t="shared" ref="Y268:Y269" si="176">SUM(X268*W268)</f>
        <v>22325</v>
      </c>
      <c r="Z268" s="207">
        <f t="shared" si="166"/>
        <v>15627.5</v>
      </c>
    </row>
    <row r="269" spans="1:26" s="221" customFormat="1" ht="16.899999999999999" customHeight="1" x14ac:dyDescent="0.25">
      <c r="A269" s="266"/>
      <c r="B269" s="253"/>
      <c r="C269" s="253"/>
      <c r="D269" s="253"/>
      <c r="E269" s="254" t="s">
        <v>868</v>
      </c>
      <c r="F269" s="268" t="s">
        <v>552</v>
      </c>
      <c r="G269" s="269"/>
      <c r="H269" s="243"/>
      <c r="I269" s="253" t="s">
        <v>188</v>
      </c>
      <c r="J269" s="269"/>
      <c r="K269" s="233"/>
      <c r="L269" s="232"/>
      <c r="M269" s="229"/>
      <c r="N269" s="230"/>
      <c r="O269" s="219" t="s">
        <v>188</v>
      </c>
      <c r="P269" s="229" t="s">
        <v>872</v>
      </c>
      <c r="Q269" s="229">
        <v>1100</v>
      </c>
      <c r="R269" s="261" t="s">
        <v>1459</v>
      </c>
      <c r="S269" s="271"/>
      <c r="T269" s="271"/>
      <c r="U269" s="271">
        <v>100</v>
      </c>
      <c r="V269" s="260">
        <v>2</v>
      </c>
      <c r="W269" s="258">
        <v>21</v>
      </c>
      <c r="X269" s="206">
        <f>SUM((V269*Q269))</f>
        <v>2200</v>
      </c>
      <c r="Y269" s="206">
        <f t="shared" si="176"/>
        <v>46200</v>
      </c>
      <c r="Z269" s="207">
        <f t="shared" si="166"/>
        <v>32340</v>
      </c>
    </row>
    <row r="270" spans="1:26" s="221" customFormat="1" ht="16.899999999999999" customHeight="1" x14ac:dyDescent="0.25">
      <c r="A270" s="266"/>
      <c r="B270" s="253"/>
      <c r="C270" s="253"/>
      <c r="D270" s="253"/>
      <c r="E270" s="254" t="s">
        <v>868</v>
      </c>
      <c r="F270" s="268" t="s">
        <v>552</v>
      </c>
      <c r="G270" s="269"/>
      <c r="H270" s="243"/>
      <c r="I270" s="253" t="s">
        <v>188</v>
      </c>
      <c r="J270" s="269"/>
      <c r="K270" s="233"/>
      <c r="L270" s="232"/>
      <c r="M270" s="229"/>
      <c r="N270" s="230"/>
      <c r="O270" s="219" t="s">
        <v>188</v>
      </c>
      <c r="P270" s="229">
        <v>3675</v>
      </c>
      <c r="Q270" s="229">
        <v>3627</v>
      </c>
      <c r="R270" s="261" t="s">
        <v>1460</v>
      </c>
      <c r="S270" s="271"/>
      <c r="T270" s="271"/>
      <c r="U270" s="271">
        <v>60</v>
      </c>
      <c r="V270" s="260">
        <v>3840</v>
      </c>
      <c r="W270" s="258">
        <v>11</v>
      </c>
      <c r="X270" s="206">
        <f t="shared" ref="X270" si="177">SUM((V270*Q270)/10000)</f>
        <v>1392.768</v>
      </c>
      <c r="Y270" s="206">
        <f t="shared" ref="Y270" si="178">SUM(X270*W270)</f>
        <v>15320.448</v>
      </c>
      <c r="Z270" s="207">
        <f t="shared" si="166"/>
        <v>10724.313600000001</v>
      </c>
    </row>
    <row r="271" spans="1:26" s="221" customFormat="1" ht="16.899999999999999" customHeight="1" x14ac:dyDescent="0.25">
      <c r="A271" s="266"/>
      <c r="B271" s="253"/>
      <c r="C271" s="253"/>
      <c r="D271" s="253"/>
      <c r="E271" s="254" t="s">
        <v>868</v>
      </c>
      <c r="F271" s="268" t="s">
        <v>552</v>
      </c>
      <c r="G271" s="269"/>
      <c r="H271" s="243"/>
      <c r="I271" s="253" t="s">
        <v>188</v>
      </c>
      <c r="J271" s="269"/>
      <c r="K271" s="233"/>
      <c r="L271" s="232"/>
      <c r="M271" s="229"/>
      <c r="N271" s="230"/>
      <c r="O271" s="219" t="s">
        <v>188</v>
      </c>
      <c r="P271" s="229">
        <v>3491</v>
      </c>
      <c r="Q271" s="229">
        <v>2000</v>
      </c>
      <c r="R271" s="256" t="s">
        <v>77</v>
      </c>
      <c r="S271" s="271"/>
      <c r="T271" s="271"/>
      <c r="U271" s="271">
        <v>60</v>
      </c>
      <c r="V271" s="260">
        <v>4000</v>
      </c>
      <c r="W271" s="258">
        <v>9</v>
      </c>
      <c r="X271" s="206">
        <f t="shared" ref="X271" si="179">SUM((V271*Q271)/10000)</f>
        <v>800</v>
      </c>
      <c r="Y271" s="206">
        <f t="shared" ref="Y271:Y272" si="180">SUM(X271*W271)</f>
        <v>7200</v>
      </c>
      <c r="Z271" s="207">
        <f t="shared" si="166"/>
        <v>5040</v>
      </c>
    </row>
    <row r="272" spans="1:26" s="221" customFormat="1" ht="16.899999999999999" customHeight="1" x14ac:dyDescent="0.25">
      <c r="A272" s="266"/>
      <c r="B272" s="253"/>
      <c r="C272" s="253"/>
      <c r="D272" s="253"/>
      <c r="E272" s="254" t="s">
        <v>868</v>
      </c>
      <c r="F272" s="268" t="s">
        <v>552</v>
      </c>
      <c r="G272" s="269"/>
      <c r="H272" s="243"/>
      <c r="I272" s="253" t="s">
        <v>188</v>
      </c>
      <c r="J272" s="269"/>
      <c r="K272" s="233"/>
      <c r="L272" s="232"/>
      <c r="M272" s="229"/>
      <c r="N272" s="230"/>
      <c r="O272" s="219" t="s">
        <v>188</v>
      </c>
      <c r="P272" s="229">
        <v>2090</v>
      </c>
      <c r="Q272" s="229">
        <v>1058</v>
      </c>
      <c r="R272" s="261" t="s">
        <v>1459</v>
      </c>
      <c r="S272" s="271"/>
      <c r="T272" s="271"/>
      <c r="U272" s="271">
        <v>100</v>
      </c>
      <c r="V272" s="260">
        <v>2</v>
      </c>
      <c r="W272" s="258">
        <v>21</v>
      </c>
      <c r="X272" s="206">
        <f>SUM((V272*Q272))</f>
        <v>2116</v>
      </c>
      <c r="Y272" s="206">
        <f t="shared" si="180"/>
        <v>44436</v>
      </c>
      <c r="Z272" s="207">
        <f t="shared" si="166"/>
        <v>31105.200000000001</v>
      </c>
    </row>
    <row r="273" spans="1:26" s="221" customFormat="1" ht="16.899999999999999" customHeight="1" x14ac:dyDescent="0.25">
      <c r="A273" s="266"/>
      <c r="B273" s="253"/>
      <c r="C273" s="253"/>
      <c r="D273" s="253"/>
      <c r="E273" s="254" t="s">
        <v>868</v>
      </c>
      <c r="F273" s="268" t="s">
        <v>552</v>
      </c>
      <c r="G273" s="269"/>
      <c r="H273" s="243"/>
      <c r="I273" s="253" t="s">
        <v>188</v>
      </c>
      <c r="J273" s="269"/>
      <c r="K273" s="233"/>
      <c r="L273" s="232"/>
      <c r="M273" s="229"/>
      <c r="N273" s="230"/>
      <c r="O273" s="219" t="s">
        <v>188</v>
      </c>
      <c r="P273" s="229" t="s">
        <v>871</v>
      </c>
      <c r="Q273" s="229">
        <v>125</v>
      </c>
      <c r="R273" s="271" t="s">
        <v>683</v>
      </c>
      <c r="S273" s="271"/>
      <c r="T273" s="271"/>
      <c r="U273" s="271">
        <v>100</v>
      </c>
      <c r="V273" s="243"/>
      <c r="W273" s="258">
        <v>31</v>
      </c>
      <c r="X273" s="206"/>
      <c r="Y273" s="206">
        <f>SUM(Q273*W273)</f>
        <v>3875</v>
      </c>
      <c r="Z273" s="206">
        <f>SUM(Q273*W273)</f>
        <v>3875</v>
      </c>
    </row>
    <row r="274" spans="1:26" ht="18.600000000000001" customHeight="1" x14ac:dyDescent="0.25">
      <c r="A274" s="37">
        <v>32</v>
      </c>
      <c r="B274" s="19" t="s">
        <v>873</v>
      </c>
      <c r="C274" s="19" t="s">
        <v>62</v>
      </c>
      <c r="D274" s="19" t="s">
        <v>324</v>
      </c>
      <c r="E274" s="20" t="s">
        <v>847</v>
      </c>
      <c r="F274" s="39" t="s">
        <v>874</v>
      </c>
      <c r="G274" s="40">
        <v>1809972450100</v>
      </c>
      <c r="H274" s="23" t="s">
        <v>875</v>
      </c>
      <c r="I274" s="19" t="s">
        <v>188</v>
      </c>
      <c r="J274" s="40">
        <v>300007030995857</v>
      </c>
      <c r="K274" s="38" t="s">
        <v>675</v>
      </c>
      <c r="L274" s="42"/>
      <c r="M274" s="24" t="s">
        <v>876</v>
      </c>
      <c r="N274" s="43" t="s">
        <v>324</v>
      </c>
      <c r="O274" s="31" t="s">
        <v>188</v>
      </c>
      <c r="P274" s="24">
        <v>2843</v>
      </c>
      <c r="Q274" s="24">
        <v>125</v>
      </c>
      <c r="R274" s="119" t="s">
        <v>341</v>
      </c>
      <c r="S274" s="119"/>
      <c r="T274" s="119"/>
      <c r="U274" s="119">
        <v>100</v>
      </c>
      <c r="V274" s="185">
        <v>1000</v>
      </c>
      <c r="W274" s="184">
        <v>198</v>
      </c>
      <c r="X274" s="176">
        <f>SUM((V274*Q274)/10000)</f>
        <v>12.5</v>
      </c>
      <c r="Y274" s="176">
        <f>SUM(X274*W274)</f>
        <v>2475</v>
      </c>
      <c r="Z274" s="177">
        <f t="shared" si="166"/>
        <v>1732.5</v>
      </c>
    </row>
    <row r="275" spans="1:26" ht="18.600000000000001" customHeight="1" x14ac:dyDescent="0.25">
      <c r="A275" s="37"/>
      <c r="B275" s="19"/>
      <c r="C275" s="19"/>
      <c r="D275" s="19"/>
      <c r="E275" s="20" t="s">
        <v>847</v>
      </c>
      <c r="F275" s="39" t="s">
        <v>874</v>
      </c>
      <c r="G275" s="40"/>
      <c r="H275" s="23"/>
      <c r="I275" s="19" t="s">
        <v>188</v>
      </c>
      <c r="J275" s="40"/>
      <c r="K275" s="38"/>
      <c r="L275" s="42"/>
      <c r="M275" s="24"/>
      <c r="N275" s="43"/>
      <c r="O275" s="31" t="s">
        <v>188</v>
      </c>
      <c r="P275" s="24">
        <v>2843</v>
      </c>
      <c r="Q275" s="24">
        <v>125</v>
      </c>
      <c r="R275" s="117" t="s">
        <v>26</v>
      </c>
      <c r="S275" s="119"/>
      <c r="T275" s="119"/>
      <c r="U275" s="119">
        <v>100</v>
      </c>
      <c r="V275" s="186">
        <v>23500</v>
      </c>
      <c r="W275" s="184">
        <v>19</v>
      </c>
      <c r="X275" s="176">
        <f t="shared" ref="X275" si="181">SUM((V275*Q275)/10000)</f>
        <v>293.75</v>
      </c>
      <c r="Y275" s="176">
        <f t="shared" ref="Y275" si="182">SUM(X275*W275)</f>
        <v>5581.25</v>
      </c>
      <c r="Z275" s="177">
        <f t="shared" si="166"/>
        <v>3906.875</v>
      </c>
    </row>
    <row r="276" spans="1:26" ht="18.600000000000001" customHeight="1" x14ac:dyDescent="0.25">
      <c r="A276" s="37"/>
      <c r="B276" s="19"/>
      <c r="C276" s="19"/>
      <c r="D276" s="19"/>
      <c r="E276" s="20" t="s">
        <v>847</v>
      </c>
      <c r="F276" s="39" t="s">
        <v>874</v>
      </c>
      <c r="G276" s="40"/>
      <c r="H276" s="23"/>
      <c r="I276" s="19" t="s">
        <v>188</v>
      </c>
      <c r="J276" s="40"/>
      <c r="K276" s="38"/>
      <c r="L276" s="42"/>
      <c r="M276" s="24"/>
      <c r="N276" s="43"/>
      <c r="O276" s="31" t="s">
        <v>188</v>
      </c>
      <c r="P276" s="24">
        <v>2842</v>
      </c>
      <c r="Q276" s="24">
        <v>625</v>
      </c>
      <c r="R276" s="119" t="s">
        <v>683</v>
      </c>
      <c r="S276" s="119"/>
      <c r="T276" s="119"/>
      <c r="U276" s="119">
        <v>100</v>
      </c>
      <c r="V276" s="36"/>
      <c r="W276" s="184">
        <v>31</v>
      </c>
      <c r="X276" s="176"/>
      <c r="Y276" s="176">
        <f>SUM(Q276*W276)</f>
        <v>19375</v>
      </c>
      <c r="Z276" s="176">
        <f>SUM(Q276*W276)</f>
        <v>19375</v>
      </c>
    </row>
    <row r="277" spans="1:26" s="221" customFormat="1" ht="15.6" customHeight="1" x14ac:dyDescent="0.25">
      <c r="A277" s="266">
        <v>33</v>
      </c>
      <c r="B277" s="253" t="s">
        <v>877</v>
      </c>
      <c r="C277" s="253" t="s">
        <v>39</v>
      </c>
      <c r="D277" s="253" t="s">
        <v>324</v>
      </c>
      <c r="E277" s="254" t="s">
        <v>856</v>
      </c>
      <c r="F277" s="268" t="s">
        <v>857</v>
      </c>
      <c r="G277" s="269">
        <v>2910969455025</v>
      </c>
      <c r="H277" s="243" t="s">
        <v>858</v>
      </c>
      <c r="I277" s="253" t="s">
        <v>188</v>
      </c>
      <c r="J277" s="269">
        <v>29050000529743</v>
      </c>
      <c r="K277" s="229" t="s">
        <v>878</v>
      </c>
      <c r="L277" s="232"/>
      <c r="M277" s="229" t="s">
        <v>879</v>
      </c>
      <c r="N277" s="230" t="s">
        <v>151</v>
      </c>
      <c r="O277" s="219" t="s">
        <v>188</v>
      </c>
      <c r="P277" s="229">
        <v>3144</v>
      </c>
      <c r="Q277" s="229">
        <v>50</v>
      </c>
      <c r="R277" s="256" t="s">
        <v>22</v>
      </c>
      <c r="S277" s="271"/>
      <c r="T277" s="271"/>
      <c r="U277" s="271">
        <v>100</v>
      </c>
      <c r="V277" s="260">
        <v>25000</v>
      </c>
      <c r="W277" s="258">
        <v>79</v>
      </c>
      <c r="X277" s="206">
        <f t="shared" ref="X277" si="183">SUM((V277*Q277)/10000)</f>
        <v>125</v>
      </c>
      <c r="Y277" s="206">
        <f t="shared" ref="Y277" si="184">SUM(X277*W277)</f>
        <v>9875</v>
      </c>
      <c r="Z277" s="207">
        <f t="shared" ref="Z277" si="185">SUM(Y277*70)/100</f>
        <v>6912.5</v>
      </c>
    </row>
    <row r="278" spans="1:26" s="221" customFormat="1" ht="15.6" customHeight="1" x14ac:dyDescent="0.25">
      <c r="A278" s="266"/>
      <c r="B278" s="253"/>
      <c r="C278" s="253"/>
      <c r="D278" s="253"/>
      <c r="E278" s="254" t="s">
        <v>856</v>
      </c>
      <c r="F278" s="268" t="s">
        <v>857</v>
      </c>
      <c r="G278" s="269"/>
      <c r="H278" s="243"/>
      <c r="I278" s="253" t="s">
        <v>188</v>
      </c>
      <c r="J278" s="269"/>
      <c r="K278" s="229"/>
      <c r="L278" s="232"/>
      <c r="M278" s="229"/>
      <c r="N278" s="230"/>
      <c r="O278" s="219" t="s">
        <v>188</v>
      </c>
      <c r="P278" s="229">
        <v>3144</v>
      </c>
      <c r="Q278" s="229">
        <v>50</v>
      </c>
      <c r="R278" s="271" t="s">
        <v>341</v>
      </c>
      <c r="S278" s="271"/>
      <c r="T278" s="271"/>
      <c r="U278" s="271">
        <v>100</v>
      </c>
      <c r="V278" s="260">
        <v>1000</v>
      </c>
      <c r="W278" s="258">
        <v>198</v>
      </c>
      <c r="X278" s="206">
        <f>SUM((V278*Q278)/10000)</f>
        <v>5</v>
      </c>
      <c r="Y278" s="206">
        <f>SUM(X278*W278)</f>
        <v>990</v>
      </c>
      <c r="Z278" s="207">
        <f t="shared" si="166"/>
        <v>693</v>
      </c>
    </row>
    <row r="279" spans="1:26" s="221" customFormat="1" ht="15.6" customHeight="1" x14ac:dyDescent="0.25">
      <c r="A279" s="266"/>
      <c r="B279" s="253"/>
      <c r="C279" s="253"/>
      <c r="D279" s="253"/>
      <c r="E279" s="254" t="s">
        <v>856</v>
      </c>
      <c r="F279" s="268" t="s">
        <v>857</v>
      </c>
      <c r="G279" s="269"/>
      <c r="H279" s="243"/>
      <c r="I279" s="253" t="s">
        <v>188</v>
      </c>
      <c r="J279" s="269"/>
      <c r="K279" s="229"/>
      <c r="L279" s="232"/>
      <c r="M279" s="229"/>
      <c r="N279" s="230"/>
      <c r="O279" s="219" t="s">
        <v>188</v>
      </c>
      <c r="P279" s="229">
        <v>3144</v>
      </c>
      <c r="Q279" s="229">
        <v>50</v>
      </c>
      <c r="R279" s="271" t="s">
        <v>19</v>
      </c>
      <c r="S279" s="271"/>
      <c r="T279" s="271"/>
      <c r="U279" s="271">
        <v>100</v>
      </c>
      <c r="V279" s="257">
        <v>17500</v>
      </c>
      <c r="W279" s="258">
        <v>47</v>
      </c>
      <c r="X279" s="206">
        <f>SUM((V279*Q279)/10000)</f>
        <v>87.5</v>
      </c>
      <c r="Y279" s="206">
        <f>SUM(X279*W279)</f>
        <v>4112.5</v>
      </c>
      <c r="Z279" s="207">
        <f>SUM(Y279*70)/100</f>
        <v>2878.75</v>
      </c>
    </row>
    <row r="280" spans="1:26" s="221" customFormat="1" ht="15.6" customHeight="1" x14ac:dyDescent="0.25">
      <c r="A280" s="266"/>
      <c r="B280" s="253"/>
      <c r="C280" s="253"/>
      <c r="D280" s="253"/>
      <c r="E280" s="254" t="s">
        <v>856</v>
      </c>
      <c r="F280" s="268" t="s">
        <v>857</v>
      </c>
      <c r="G280" s="269"/>
      <c r="H280" s="243"/>
      <c r="I280" s="253" t="s">
        <v>188</v>
      </c>
      <c r="J280" s="269"/>
      <c r="K280" s="229"/>
      <c r="L280" s="232"/>
      <c r="M280" s="229"/>
      <c r="N280" s="230"/>
      <c r="O280" s="219" t="s">
        <v>188</v>
      </c>
      <c r="P280" s="229">
        <v>3144</v>
      </c>
      <c r="Q280" s="229">
        <v>50</v>
      </c>
      <c r="R280" s="271" t="s">
        <v>988</v>
      </c>
      <c r="S280" s="271"/>
      <c r="T280" s="271"/>
      <c r="U280" s="271">
        <v>100</v>
      </c>
      <c r="V280" s="243">
        <v>70000</v>
      </c>
      <c r="W280" s="260">
        <v>33</v>
      </c>
      <c r="X280" s="206">
        <f>SUM((V280*Q280)/10000)</f>
        <v>350</v>
      </c>
      <c r="Y280" s="206">
        <f>SUM(X280*W280)</f>
        <v>11550</v>
      </c>
      <c r="Z280" s="207">
        <f>SUM(Y280*70)/100</f>
        <v>8085</v>
      </c>
    </row>
    <row r="281" spans="1:26" s="221" customFormat="1" ht="15.6" customHeight="1" x14ac:dyDescent="0.25">
      <c r="A281" s="266"/>
      <c r="B281" s="253"/>
      <c r="C281" s="253"/>
      <c r="D281" s="253"/>
      <c r="E281" s="254" t="s">
        <v>856</v>
      </c>
      <c r="F281" s="268" t="s">
        <v>857</v>
      </c>
      <c r="G281" s="269"/>
      <c r="H281" s="243"/>
      <c r="I281" s="253" t="s">
        <v>188</v>
      </c>
      <c r="J281" s="269"/>
      <c r="K281" s="229"/>
      <c r="L281" s="232"/>
      <c r="M281" s="229"/>
      <c r="N281" s="230"/>
      <c r="O281" s="219" t="s">
        <v>188</v>
      </c>
      <c r="P281" s="229">
        <v>3144</v>
      </c>
      <c r="Q281" s="229">
        <v>125</v>
      </c>
      <c r="R281" s="256" t="s">
        <v>48</v>
      </c>
      <c r="S281" s="271"/>
      <c r="T281" s="271"/>
      <c r="U281" s="271">
        <v>100</v>
      </c>
      <c r="V281" s="243"/>
      <c r="W281" s="258">
        <v>11</v>
      </c>
      <c r="X281" s="206"/>
      <c r="Y281" s="206">
        <f>SUM(Q281*W281)</f>
        <v>1375</v>
      </c>
      <c r="Z281" s="206">
        <f>SUM(Q281*W281)</f>
        <v>1375</v>
      </c>
    </row>
    <row r="282" spans="1:26" s="221" customFormat="1" ht="15.6" customHeight="1" x14ac:dyDescent="0.25">
      <c r="A282" s="266"/>
      <c r="B282" s="253"/>
      <c r="C282" s="253"/>
      <c r="D282" s="253"/>
      <c r="E282" s="254" t="s">
        <v>856</v>
      </c>
      <c r="F282" s="268" t="s">
        <v>857</v>
      </c>
      <c r="G282" s="269"/>
      <c r="H282" s="243"/>
      <c r="I282" s="253" t="s">
        <v>188</v>
      </c>
      <c r="J282" s="269"/>
      <c r="K282" s="229"/>
      <c r="L282" s="232"/>
      <c r="M282" s="229"/>
      <c r="N282" s="230"/>
      <c r="O282" s="219" t="s">
        <v>188</v>
      </c>
      <c r="P282" s="229">
        <v>3147</v>
      </c>
      <c r="Q282" s="229">
        <v>250</v>
      </c>
      <c r="R282" s="271" t="s">
        <v>683</v>
      </c>
      <c r="S282" s="271"/>
      <c r="T282" s="271"/>
      <c r="U282" s="271">
        <v>100</v>
      </c>
      <c r="V282" s="243"/>
      <c r="W282" s="258">
        <v>31</v>
      </c>
      <c r="X282" s="206"/>
      <c r="Y282" s="206">
        <f>SUM(Q282*W282)</f>
        <v>7750</v>
      </c>
      <c r="Z282" s="206">
        <f>SUM(Q282*W282)</f>
        <v>7750</v>
      </c>
    </row>
    <row r="283" spans="1:26" ht="16.899999999999999" customHeight="1" x14ac:dyDescent="0.25">
      <c r="A283" s="37">
        <v>34</v>
      </c>
      <c r="B283" s="19" t="s">
        <v>883</v>
      </c>
      <c r="C283" s="19" t="s">
        <v>39</v>
      </c>
      <c r="D283" s="19" t="s">
        <v>324</v>
      </c>
      <c r="E283" s="20" t="s">
        <v>884</v>
      </c>
      <c r="F283" s="39" t="s">
        <v>885</v>
      </c>
      <c r="G283" s="40">
        <v>2212965455005</v>
      </c>
      <c r="H283" s="23" t="s">
        <v>886</v>
      </c>
      <c r="I283" s="19" t="s">
        <v>188</v>
      </c>
      <c r="J283" s="40">
        <v>300007102781774</v>
      </c>
      <c r="K283" s="38" t="s">
        <v>675</v>
      </c>
      <c r="L283" s="42"/>
      <c r="M283" s="24" t="s">
        <v>887</v>
      </c>
      <c r="N283" s="43" t="s">
        <v>888</v>
      </c>
      <c r="O283" s="31" t="s">
        <v>188</v>
      </c>
      <c r="P283" s="24" t="s">
        <v>889</v>
      </c>
      <c r="Q283" s="24">
        <v>1200</v>
      </c>
      <c r="R283" s="119" t="s">
        <v>341</v>
      </c>
      <c r="S283" s="119"/>
      <c r="T283" s="119"/>
      <c r="U283" s="119">
        <v>100</v>
      </c>
      <c r="V283" s="185">
        <v>1000</v>
      </c>
      <c r="W283" s="184">
        <v>198</v>
      </c>
      <c r="X283" s="176">
        <f>SUM((V283*Q283)/10000)</f>
        <v>120</v>
      </c>
      <c r="Y283" s="176">
        <f>SUM(X283*W283)</f>
        <v>23760</v>
      </c>
      <c r="Z283" s="177">
        <f t="shared" si="166"/>
        <v>16632</v>
      </c>
    </row>
    <row r="284" spans="1:26" ht="16.899999999999999" customHeight="1" x14ac:dyDescent="0.25">
      <c r="A284" s="37"/>
      <c r="B284" s="19"/>
      <c r="C284" s="19"/>
      <c r="D284" s="19"/>
      <c r="E284" s="20" t="s">
        <v>884</v>
      </c>
      <c r="F284" s="39" t="s">
        <v>885</v>
      </c>
      <c r="G284" s="40"/>
      <c r="H284" s="23"/>
      <c r="I284" s="19" t="s">
        <v>188</v>
      </c>
      <c r="J284" s="40"/>
      <c r="K284" s="38"/>
      <c r="L284" s="42"/>
      <c r="M284" s="24"/>
      <c r="N284" s="43"/>
      <c r="O284" s="31" t="s">
        <v>188</v>
      </c>
      <c r="P284" s="24" t="s">
        <v>889</v>
      </c>
      <c r="Q284" s="24">
        <v>300</v>
      </c>
      <c r="R284" s="160" t="s">
        <v>1460</v>
      </c>
      <c r="S284" s="119"/>
      <c r="T284" s="119"/>
      <c r="U284" s="119">
        <v>60</v>
      </c>
      <c r="V284" s="185">
        <v>3840</v>
      </c>
      <c r="W284" s="184">
        <v>11</v>
      </c>
      <c r="X284" s="176">
        <f t="shared" ref="X284" si="186">SUM((V284*Q284)/10000)</f>
        <v>115.2</v>
      </c>
      <c r="Y284" s="176">
        <f t="shared" ref="Y284" si="187">SUM(X284*W284)</f>
        <v>1267.2</v>
      </c>
      <c r="Z284" s="177">
        <f t="shared" si="166"/>
        <v>887.04</v>
      </c>
    </row>
    <row r="285" spans="1:26" s="259" customFormat="1" ht="16.899999999999999" customHeight="1" x14ac:dyDescent="0.25">
      <c r="A285" s="266">
        <v>35</v>
      </c>
      <c r="B285" s="253" t="s">
        <v>892</v>
      </c>
      <c r="C285" s="253" t="s">
        <v>39</v>
      </c>
      <c r="D285" s="253" t="s">
        <v>324</v>
      </c>
      <c r="E285" s="254" t="s">
        <v>755</v>
      </c>
      <c r="F285" s="273" t="s">
        <v>893</v>
      </c>
      <c r="G285" s="225">
        <v>1309976450102</v>
      </c>
      <c r="H285" s="243" t="s">
        <v>894</v>
      </c>
      <c r="I285" s="253" t="s">
        <v>188</v>
      </c>
      <c r="J285" s="225">
        <v>210500004422764</v>
      </c>
      <c r="K285" s="233" t="s">
        <v>291</v>
      </c>
      <c r="L285" s="238"/>
      <c r="M285" s="219" t="s">
        <v>895</v>
      </c>
      <c r="N285" s="218" t="s">
        <v>40</v>
      </c>
      <c r="O285" s="219" t="s">
        <v>188</v>
      </c>
      <c r="P285" s="223">
        <v>1269</v>
      </c>
      <c r="Q285" s="223">
        <v>300</v>
      </c>
      <c r="R285" s="256" t="s">
        <v>341</v>
      </c>
      <c r="S285" s="256"/>
      <c r="T285" s="256"/>
      <c r="U285" s="256">
        <v>100</v>
      </c>
      <c r="V285" s="260">
        <v>1000</v>
      </c>
      <c r="W285" s="258">
        <v>198</v>
      </c>
      <c r="X285" s="206">
        <f>SUM((V285*Q285)/10000)</f>
        <v>30</v>
      </c>
      <c r="Y285" s="206">
        <f>SUM(X285*W285)</f>
        <v>5940</v>
      </c>
      <c r="Z285" s="207">
        <f t="shared" si="166"/>
        <v>4158</v>
      </c>
    </row>
    <row r="286" spans="1:26" s="259" customFormat="1" ht="16.899999999999999" customHeight="1" x14ac:dyDescent="0.25">
      <c r="A286" s="266"/>
      <c r="B286" s="253"/>
      <c r="C286" s="253"/>
      <c r="D286" s="253"/>
      <c r="E286" s="254" t="s">
        <v>755</v>
      </c>
      <c r="F286" s="273" t="s">
        <v>893</v>
      </c>
      <c r="G286" s="225"/>
      <c r="H286" s="243"/>
      <c r="I286" s="253" t="s">
        <v>188</v>
      </c>
      <c r="J286" s="225"/>
      <c r="K286" s="233"/>
      <c r="L286" s="238"/>
      <c r="M286" s="219"/>
      <c r="N286" s="218"/>
      <c r="O286" s="219" t="s">
        <v>188</v>
      </c>
      <c r="P286" s="223">
        <v>1269</v>
      </c>
      <c r="Q286" s="223">
        <v>325</v>
      </c>
      <c r="R286" s="256" t="s">
        <v>683</v>
      </c>
      <c r="S286" s="256"/>
      <c r="T286" s="256"/>
      <c r="U286" s="256">
        <v>100</v>
      </c>
      <c r="V286" s="258"/>
      <c r="W286" s="258">
        <v>31</v>
      </c>
      <c r="X286" s="206"/>
      <c r="Y286" s="206">
        <f>SUM(Q286*W286)</f>
        <v>10075</v>
      </c>
      <c r="Z286" s="206">
        <f>SUM(Q286*W286)</f>
        <v>10075</v>
      </c>
    </row>
    <row r="287" spans="1:26" s="95" customFormat="1" ht="51.6" customHeight="1" x14ac:dyDescent="0.25">
      <c r="A287" s="161">
        <v>36</v>
      </c>
      <c r="B287" s="162" t="s">
        <v>896</v>
      </c>
      <c r="C287" s="162" t="s">
        <v>39</v>
      </c>
      <c r="D287" s="162" t="s">
        <v>324</v>
      </c>
      <c r="E287" s="163" t="s">
        <v>897</v>
      </c>
      <c r="F287" s="164" t="s">
        <v>893</v>
      </c>
      <c r="G287" s="123">
        <v>2909975450037</v>
      </c>
      <c r="H287" s="165" t="s">
        <v>1437</v>
      </c>
      <c r="I287" s="162" t="s">
        <v>188</v>
      </c>
      <c r="J287" s="166">
        <v>300007091423171</v>
      </c>
      <c r="K287" s="121" t="s">
        <v>675</v>
      </c>
      <c r="L287" s="150"/>
      <c r="M287" s="124" t="s">
        <v>1438</v>
      </c>
      <c r="N287" s="122"/>
      <c r="O287" s="124" t="s">
        <v>188</v>
      </c>
      <c r="P287" s="124">
        <v>1269</v>
      </c>
      <c r="Q287" s="121">
        <v>500</v>
      </c>
      <c r="R287" s="167" t="s">
        <v>341</v>
      </c>
      <c r="S287" s="167"/>
      <c r="T287" s="167"/>
      <c r="U287" s="167">
        <v>100</v>
      </c>
      <c r="V287" s="187">
        <v>1000</v>
      </c>
      <c r="W287" s="188">
        <v>198</v>
      </c>
      <c r="X287" s="176">
        <f>SUM((V287*Q287)/10000)</f>
        <v>50</v>
      </c>
      <c r="Y287" s="176">
        <f>SUM(X287*W287)</f>
        <v>9900</v>
      </c>
      <c r="Z287" s="177">
        <f t="shared" si="166"/>
        <v>6930</v>
      </c>
    </row>
    <row r="288" spans="1:26" s="95" customFormat="1" ht="19.149999999999999" customHeight="1" x14ac:dyDescent="0.25">
      <c r="A288" s="161"/>
      <c r="B288" s="162"/>
      <c r="C288" s="162"/>
      <c r="D288" s="162"/>
      <c r="E288" s="163"/>
      <c r="F288" s="164"/>
      <c r="G288" s="123"/>
      <c r="H288" s="165"/>
      <c r="I288" s="162" t="s">
        <v>188</v>
      </c>
      <c r="J288" s="151"/>
      <c r="K288" s="150"/>
      <c r="L288" s="150"/>
      <c r="M288" s="121"/>
      <c r="N288" s="122"/>
      <c r="O288" s="124" t="s">
        <v>188</v>
      </c>
      <c r="P288" s="121">
        <v>1269</v>
      </c>
      <c r="Q288" s="121">
        <v>250</v>
      </c>
      <c r="R288" s="167" t="s">
        <v>683</v>
      </c>
      <c r="S288" s="167"/>
      <c r="T288" s="167"/>
      <c r="U288" s="167">
        <v>100</v>
      </c>
      <c r="V288" s="188"/>
      <c r="W288" s="188">
        <v>31</v>
      </c>
      <c r="X288" s="176"/>
      <c r="Y288" s="176">
        <f>SUM(Q288*W288)</f>
        <v>7750</v>
      </c>
      <c r="Z288" s="176">
        <f>SUM(Q288*W288)</f>
        <v>7750</v>
      </c>
    </row>
    <row r="289" spans="1:60" s="259" customFormat="1" ht="19.149999999999999" customHeight="1" x14ac:dyDescent="0.25">
      <c r="A289" s="266">
        <v>37</v>
      </c>
      <c r="B289" s="253" t="s">
        <v>898</v>
      </c>
      <c r="C289" s="253" t="s">
        <v>67</v>
      </c>
      <c r="D289" s="274" t="s">
        <v>899</v>
      </c>
      <c r="E289" s="254" t="s">
        <v>900</v>
      </c>
      <c r="F289" s="263" t="s">
        <v>618</v>
      </c>
      <c r="G289" s="275" t="s">
        <v>901</v>
      </c>
      <c r="H289" s="243" t="s">
        <v>902</v>
      </c>
      <c r="I289" s="253"/>
      <c r="J289" s="240"/>
      <c r="K289" s="238"/>
      <c r="L289" s="238"/>
      <c r="M289" s="223"/>
      <c r="N289" s="224"/>
      <c r="O289" s="219"/>
      <c r="P289" s="223"/>
      <c r="Q289" s="223"/>
      <c r="R289" s="256"/>
      <c r="S289" s="256"/>
      <c r="T289" s="256"/>
      <c r="U289" s="256"/>
      <c r="V289" s="258"/>
      <c r="W289" s="260"/>
      <c r="X289" s="206"/>
      <c r="Y289" s="206"/>
      <c r="Z289" s="207"/>
    </row>
    <row r="290" spans="1:60" s="28" customFormat="1" ht="16.149999999999999" customHeight="1" x14ac:dyDescent="0.25">
      <c r="A290" s="37">
        <v>38</v>
      </c>
      <c r="B290" s="19" t="s">
        <v>903</v>
      </c>
      <c r="C290" s="19" t="s">
        <v>39</v>
      </c>
      <c r="D290" s="19" t="s">
        <v>324</v>
      </c>
      <c r="E290" s="20" t="s">
        <v>492</v>
      </c>
      <c r="F290" s="44" t="s">
        <v>578</v>
      </c>
      <c r="G290" s="48">
        <v>1602975450043</v>
      </c>
      <c r="H290" s="23" t="s">
        <v>904</v>
      </c>
      <c r="I290" s="19" t="s">
        <v>188</v>
      </c>
      <c r="J290" s="48">
        <v>210500004423346</v>
      </c>
      <c r="K290" s="38" t="s">
        <v>291</v>
      </c>
      <c r="L290" s="45"/>
      <c r="M290" s="31" t="s">
        <v>905</v>
      </c>
      <c r="N290" s="32" t="s">
        <v>126</v>
      </c>
      <c r="O290" s="31" t="s">
        <v>220</v>
      </c>
      <c r="P290" s="46">
        <v>1</v>
      </c>
      <c r="Q290" s="46">
        <v>3195</v>
      </c>
      <c r="R290" s="117" t="s">
        <v>85</v>
      </c>
      <c r="S290" s="117"/>
      <c r="T290" s="117"/>
      <c r="U290" s="117">
        <v>60</v>
      </c>
      <c r="V290" s="185">
        <v>5000</v>
      </c>
      <c r="W290" s="184">
        <v>11</v>
      </c>
      <c r="X290" s="176">
        <f t="shared" ref="X290" si="188">SUM((V290*Q290)/10000)</f>
        <v>1597.5</v>
      </c>
      <c r="Y290" s="176">
        <f t="shared" ref="Y290" si="189">SUM(X290*W290)</f>
        <v>17572.5</v>
      </c>
      <c r="Z290" s="177">
        <f t="shared" si="166"/>
        <v>12300.75</v>
      </c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</row>
    <row r="291" spans="1:60" s="28" customFormat="1" ht="16.149999999999999" customHeight="1" x14ac:dyDescent="0.25">
      <c r="A291" s="37"/>
      <c r="B291" s="19"/>
      <c r="C291" s="19"/>
      <c r="D291" s="19"/>
      <c r="E291" s="20" t="s">
        <v>492</v>
      </c>
      <c r="F291" s="44" t="s">
        <v>578</v>
      </c>
      <c r="G291" s="48"/>
      <c r="H291" s="23"/>
      <c r="I291" s="19" t="s">
        <v>188</v>
      </c>
      <c r="J291" s="48"/>
      <c r="K291" s="38"/>
      <c r="L291" s="45"/>
      <c r="M291" s="31"/>
      <c r="N291" s="32"/>
      <c r="O291" s="31" t="s">
        <v>188</v>
      </c>
      <c r="P291" s="46">
        <v>2803</v>
      </c>
      <c r="Q291" s="46">
        <v>1500</v>
      </c>
      <c r="R291" s="117" t="s">
        <v>683</v>
      </c>
      <c r="S291" s="117"/>
      <c r="T291" s="117"/>
      <c r="U291" s="117">
        <v>100</v>
      </c>
      <c r="V291" s="59"/>
      <c r="W291" s="184">
        <v>31</v>
      </c>
      <c r="X291" s="176"/>
      <c r="Y291" s="176">
        <f>SUM(Q291*W291)</f>
        <v>46500</v>
      </c>
      <c r="Z291" s="176">
        <f>SUM(Q291*W291)</f>
        <v>46500</v>
      </c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</row>
    <row r="292" spans="1:60" s="259" customFormat="1" ht="18" customHeight="1" x14ac:dyDescent="0.25">
      <c r="A292" s="266">
        <v>39</v>
      </c>
      <c r="B292" s="253" t="s">
        <v>906</v>
      </c>
      <c r="C292" s="253" t="s">
        <v>51</v>
      </c>
      <c r="D292" s="253" t="s">
        <v>324</v>
      </c>
      <c r="E292" s="254" t="s">
        <v>907</v>
      </c>
      <c r="F292" s="273" t="s">
        <v>908</v>
      </c>
      <c r="G292" s="225">
        <v>2003953450069</v>
      </c>
      <c r="H292" s="243" t="s">
        <v>909</v>
      </c>
      <c r="I292" s="253" t="s">
        <v>188</v>
      </c>
      <c r="J292" s="225">
        <v>300007040305529</v>
      </c>
      <c r="K292" s="233" t="s">
        <v>675</v>
      </c>
      <c r="L292" s="238"/>
      <c r="M292" s="219" t="s">
        <v>910</v>
      </c>
      <c r="N292" s="218" t="s">
        <v>324</v>
      </c>
      <c r="O292" s="219" t="s">
        <v>188</v>
      </c>
      <c r="P292" s="223">
        <v>2505</v>
      </c>
      <c r="Q292" s="223">
        <v>947</v>
      </c>
      <c r="R292" s="261" t="s">
        <v>1459</v>
      </c>
      <c r="S292" s="256"/>
      <c r="T292" s="256"/>
      <c r="U292" s="256">
        <v>100</v>
      </c>
      <c r="V292" s="260">
        <v>2</v>
      </c>
      <c r="W292" s="258">
        <v>21</v>
      </c>
      <c r="X292" s="206">
        <f>SUM((V292*Q292))</f>
        <v>1894</v>
      </c>
      <c r="Y292" s="206">
        <f t="shared" ref="Y292" si="190">SUM(X292*W292)</f>
        <v>39774</v>
      </c>
      <c r="Z292" s="207">
        <f t="shared" ref="Z292" si="191">SUM(Y292*70)/100</f>
        <v>27841.8</v>
      </c>
    </row>
    <row r="293" spans="1:60" s="259" customFormat="1" ht="18" customHeight="1" x14ac:dyDescent="0.25">
      <c r="A293" s="266"/>
      <c r="B293" s="253"/>
      <c r="C293" s="253"/>
      <c r="D293" s="253"/>
      <c r="E293" s="254" t="s">
        <v>907</v>
      </c>
      <c r="F293" s="273" t="s">
        <v>908</v>
      </c>
      <c r="G293" s="225"/>
      <c r="H293" s="243"/>
      <c r="I293" s="253" t="s">
        <v>188</v>
      </c>
      <c r="J293" s="225"/>
      <c r="K293" s="233"/>
      <c r="L293" s="238"/>
      <c r="M293" s="219"/>
      <c r="N293" s="218"/>
      <c r="O293" s="219" t="s">
        <v>188</v>
      </c>
      <c r="P293" s="223">
        <v>1356</v>
      </c>
      <c r="Q293" s="223">
        <v>42</v>
      </c>
      <c r="R293" s="256" t="s">
        <v>334</v>
      </c>
      <c r="S293" s="256"/>
      <c r="T293" s="256"/>
      <c r="U293" s="256">
        <v>100</v>
      </c>
      <c r="V293" s="260">
        <v>14</v>
      </c>
      <c r="W293" s="258">
        <v>533</v>
      </c>
      <c r="X293" s="206">
        <f>SUM((V293*Q293))</f>
        <v>588</v>
      </c>
      <c r="Y293" s="206">
        <f t="shared" ref="Y293" si="192">SUM(X293*W293)</f>
        <v>313404</v>
      </c>
      <c r="Z293" s="207">
        <f t="shared" si="166"/>
        <v>219382.8</v>
      </c>
    </row>
    <row r="294" spans="1:60" s="259" customFormat="1" ht="18" customHeight="1" x14ac:dyDescent="0.25">
      <c r="A294" s="266"/>
      <c r="B294" s="253"/>
      <c r="C294" s="253"/>
      <c r="D294" s="253"/>
      <c r="E294" s="254" t="s">
        <v>907</v>
      </c>
      <c r="F294" s="273" t="s">
        <v>908</v>
      </c>
      <c r="G294" s="225"/>
      <c r="H294" s="243"/>
      <c r="I294" s="253" t="s">
        <v>188</v>
      </c>
      <c r="J294" s="225"/>
      <c r="K294" s="233"/>
      <c r="L294" s="238"/>
      <c r="M294" s="219"/>
      <c r="N294" s="218"/>
      <c r="O294" s="219" t="s">
        <v>188</v>
      </c>
      <c r="P294" s="223">
        <v>1357</v>
      </c>
      <c r="Q294" s="223">
        <v>125</v>
      </c>
      <c r="R294" s="256" t="s">
        <v>683</v>
      </c>
      <c r="S294" s="256"/>
      <c r="T294" s="256"/>
      <c r="U294" s="256">
        <v>100</v>
      </c>
      <c r="V294" s="258"/>
      <c r="W294" s="258">
        <v>31</v>
      </c>
      <c r="X294" s="206"/>
      <c r="Y294" s="206">
        <f>SUM(Q294*W294)</f>
        <v>3875</v>
      </c>
      <c r="Z294" s="206">
        <f>SUM(Q294*W294)</f>
        <v>3875</v>
      </c>
    </row>
    <row r="295" spans="1:60" s="28" customFormat="1" ht="17.45" customHeight="1" x14ac:dyDescent="0.25">
      <c r="A295" s="37">
        <v>40</v>
      </c>
      <c r="B295" s="19" t="s">
        <v>911</v>
      </c>
      <c r="C295" s="19" t="s">
        <v>51</v>
      </c>
      <c r="D295" s="19" t="s">
        <v>324</v>
      </c>
      <c r="E295" s="20" t="s">
        <v>912</v>
      </c>
      <c r="F295" s="44" t="s">
        <v>913</v>
      </c>
      <c r="G295" s="48">
        <v>2108953455105</v>
      </c>
      <c r="H295" s="23" t="s">
        <v>810</v>
      </c>
      <c r="I295" s="19" t="s">
        <v>188</v>
      </c>
      <c r="J295" s="48">
        <v>320500022795272</v>
      </c>
      <c r="K295" s="46" t="s">
        <v>914</v>
      </c>
      <c r="L295" s="45"/>
      <c r="M295" s="31" t="s">
        <v>915</v>
      </c>
      <c r="N295" s="32" t="s">
        <v>916</v>
      </c>
      <c r="O295" s="31" t="s">
        <v>188</v>
      </c>
      <c r="P295" s="46">
        <v>2292</v>
      </c>
      <c r="Q295" s="46">
        <v>1845</v>
      </c>
      <c r="R295" s="117" t="s">
        <v>85</v>
      </c>
      <c r="S295" s="117"/>
      <c r="T295" s="117"/>
      <c r="U295" s="117">
        <v>60</v>
      </c>
      <c r="V295" s="185">
        <v>5000</v>
      </c>
      <c r="W295" s="184">
        <v>11</v>
      </c>
      <c r="X295" s="176">
        <f t="shared" ref="X295:X296" si="193">SUM((V295*Q295)/10000)</f>
        <v>922.5</v>
      </c>
      <c r="Y295" s="176">
        <f t="shared" ref="Y295:Y296" si="194">SUM(X295*W295)</f>
        <v>10147.5</v>
      </c>
      <c r="Z295" s="177">
        <f t="shared" ref="Z295:Z296" si="195">SUM(Y295*70)/100</f>
        <v>7103.25</v>
      </c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</row>
    <row r="296" spans="1:60" s="28" customFormat="1" ht="17.45" customHeight="1" x14ac:dyDescent="0.25">
      <c r="A296" s="37"/>
      <c r="B296" s="19"/>
      <c r="C296" s="19"/>
      <c r="D296" s="19"/>
      <c r="E296" s="20" t="s">
        <v>912</v>
      </c>
      <c r="F296" s="44" t="s">
        <v>913</v>
      </c>
      <c r="G296" s="48"/>
      <c r="H296" s="23"/>
      <c r="I296" s="19" t="s">
        <v>188</v>
      </c>
      <c r="J296" s="48"/>
      <c r="K296" s="46"/>
      <c r="L296" s="45"/>
      <c r="M296" s="31"/>
      <c r="N296" s="32"/>
      <c r="O296" s="31" t="s">
        <v>188</v>
      </c>
      <c r="P296" s="31" t="s">
        <v>917</v>
      </c>
      <c r="Q296" s="46">
        <v>1050</v>
      </c>
      <c r="R296" s="117" t="s">
        <v>85</v>
      </c>
      <c r="S296" s="117"/>
      <c r="T296" s="117"/>
      <c r="U296" s="117">
        <v>60</v>
      </c>
      <c r="V296" s="185">
        <v>5000</v>
      </c>
      <c r="W296" s="184">
        <v>11</v>
      </c>
      <c r="X296" s="176">
        <f t="shared" si="193"/>
        <v>525</v>
      </c>
      <c r="Y296" s="176">
        <f t="shared" si="194"/>
        <v>5775</v>
      </c>
      <c r="Z296" s="177">
        <f t="shared" si="195"/>
        <v>4042.5</v>
      </c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</row>
    <row r="297" spans="1:60" s="28" customFormat="1" ht="17.45" customHeight="1" x14ac:dyDescent="0.25">
      <c r="A297" s="37"/>
      <c r="B297" s="19"/>
      <c r="C297" s="19"/>
      <c r="D297" s="19"/>
      <c r="E297" s="20" t="s">
        <v>912</v>
      </c>
      <c r="F297" s="44" t="s">
        <v>913</v>
      </c>
      <c r="G297" s="48"/>
      <c r="H297" s="23"/>
      <c r="I297" s="19" t="s">
        <v>188</v>
      </c>
      <c r="J297" s="48"/>
      <c r="K297" s="46"/>
      <c r="L297" s="45"/>
      <c r="M297" s="31"/>
      <c r="N297" s="32"/>
      <c r="O297" s="31" t="s">
        <v>188</v>
      </c>
      <c r="P297" s="46">
        <v>2501</v>
      </c>
      <c r="Q297" s="46">
        <v>718</v>
      </c>
      <c r="R297" s="117" t="s">
        <v>829</v>
      </c>
      <c r="S297" s="117"/>
      <c r="T297" s="117"/>
      <c r="U297" s="117">
        <v>60</v>
      </c>
      <c r="V297" s="36">
        <v>3000</v>
      </c>
      <c r="W297" s="185">
        <v>9</v>
      </c>
      <c r="X297" s="176">
        <f>SUM((V297*Q297)/10000)</f>
        <v>215.4</v>
      </c>
      <c r="Y297" s="176">
        <f>SUM(X297*W297)</f>
        <v>1938.6000000000001</v>
      </c>
      <c r="Z297" s="177">
        <f>SUM(Y297*70)/100</f>
        <v>1357.02</v>
      </c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</row>
    <row r="298" spans="1:60" s="28" customFormat="1" ht="17.45" customHeight="1" x14ac:dyDescent="0.25">
      <c r="A298" s="37"/>
      <c r="B298" s="19"/>
      <c r="C298" s="19"/>
      <c r="D298" s="19"/>
      <c r="E298" s="20" t="s">
        <v>912</v>
      </c>
      <c r="F298" s="44" t="s">
        <v>913</v>
      </c>
      <c r="G298" s="48"/>
      <c r="H298" s="23"/>
      <c r="I298" s="19" t="s">
        <v>188</v>
      </c>
      <c r="J298" s="48"/>
      <c r="K298" s="46"/>
      <c r="L298" s="45"/>
      <c r="M298" s="31"/>
      <c r="N298" s="32"/>
      <c r="O298" s="31" t="s">
        <v>188</v>
      </c>
      <c r="P298" s="46">
        <v>3704</v>
      </c>
      <c r="Q298" s="46">
        <v>1745</v>
      </c>
      <c r="R298" s="117" t="s">
        <v>85</v>
      </c>
      <c r="S298" s="117"/>
      <c r="T298" s="117"/>
      <c r="U298" s="117">
        <v>60</v>
      </c>
      <c r="V298" s="185">
        <v>5000</v>
      </c>
      <c r="W298" s="184">
        <v>11</v>
      </c>
      <c r="X298" s="176">
        <f t="shared" ref="X298:X300" si="196">SUM((V298*Q298)/10000)</f>
        <v>872.5</v>
      </c>
      <c r="Y298" s="176">
        <f t="shared" ref="Y298:Y301" si="197">SUM(X298*W298)</f>
        <v>9597.5</v>
      </c>
      <c r="Z298" s="177">
        <f t="shared" ref="Z298:Z301" si="198">SUM(Y298*70)/100</f>
        <v>6718.25</v>
      </c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</row>
    <row r="299" spans="1:60" s="28" customFormat="1" ht="17.45" customHeight="1" x14ac:dyDescent="0.25">
      <c r="A299" s="37"/>
      <c r="B299" s="19"/>
      <c r="C299" s="19"/>
      <c r="D299" s="19"/>
      <c r="E299" s="20" t="s">
        <v>912</v>
      </c>
      <c r="F299" s="44" t="s">
        <v>913</v>
      </c>
      <c r="G299" s="48"/>
      <c r="H299" s="23"/>
      <c r="I299" s="19" t="s">
        <v>188</v>
      </c>
      <c r="J299" s="48"/>
      <c r="K299" s="46"/>
      <c r="L299" s="45"/>
      <c r="M299" s="31"/>
      <c r="N299" s="32"/>
      <c r="O299" s="31" t="s">
        <v>188</v>
      </c>
      <c r="P299" s="46">
        <v>3709</v>
      </c>
      <c r="Q299" s="46">
        <v>2159</v>
      </c>
      <c r="R299" s="117" t="s">
        <v>85</v>
      </c>
      <c r="S299" s="117"/>
      <c r="T299" s="117"/>
      <c r="U299" s="117">
        <v>60</v>
      </c>
      <c r="V299" s="185">
        <v>5000</v>
      </c>
      <c r="W299" s="184">
        <v>11</v>
      </c>
      <c r="X299" s="176">
        <f t="shared" si="196"/>
        <v>1079.5</v>
      </c>
      <c r="Y299" s="176">
        <f t="shared" si="197"/>
        <v>11874.5</v>
      </c>
      <c r="Z299" s="177">
        <f t="shared" si="198"/>
        <v>8312.15</v>
      </c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</row>
    <row r="300" spans="1:60" s="28" customFormat="1" ht="17.45" customHeight="1" x14ac:dyDescent="0.25">
      <c r="A300" s="37"/>
      <c r="B300" s="19"/>
      <c r="C300" s="19"/>
      <c r="D300" s="19"/>
      <c r="E300" s="20" t="s">
        <v>912</v>
      </c>
      <c r="F300" s="44" t="s">
        <v>913</v>
      </c>
      <c r="G300" s="48"/>
      <c r="H300" s="23"/>
      <c r="I300" s="19" t="s">
        <v>188</v>
      </c>
      <c r="J300" s="48"/>
      <c r="K300" s="46"/>
      <c r="L300" s="45"/>
      <c r="M300" s="31"/>
      <c r="N300" s="32"/>
      <c r="O300" s="31" t="s">
        <v>188</v>
      </c>
      <c r="P300" s="46">
        <v>2890</v>
      </c>
      <c r="Q300" s="46">
        <v>870</v>
      </c>
      <c r="R300" s="117" t="s">
        <v>85</v>
      </c>
      <c r="S300" s="117"/>
      <c r="T300" s="117"/>
      <c r="U300" s="117">
        <v>60</v>
      </c>
      <c r="V300" s="185">
        <v>5000</v>
      </c>
      <c r="W300" s="184">
        <v>11</v>
      </c>
      <c r="X300" s="176">
        <f t="shared" si="196"/>
        <v>435</v>
      </c>
      <c r="Y300" s="176">
        <f t="shared" si="197"/>
        <v>4785</v>
      </c>
      <c r="Z300" s="177">
        <f t="shared" si="198"/>
        <v>3349.5</v>
      </c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</row>
    <row r="301" spans="1:60" s="28" customFormat="1" ht="17.45" customHeight="1" x14ac:dyDescent="0.25">
      <c r="A301" s="37"/>
      <c r="B301" s="19"/>
      <c r="C301" s="19"/>
      <c r="D301" s="19"/>
      <c r="E301" s="20" t="s">
        <v>912</v>
      </c>
      <c r="F301" s="44" t="s">
        <v>913</v>
      </c>
      <c r="G301" s="48"/>
      <c r="H301" s="23"/>
      <c r="I301" s="19" t="s">
        <v>188</v>
      </c>
      <c r="J301" s="48"/>
      <c r="K301" s="46"/>
      <c r="L301" s="45"/>
      <c r="M301" s="31"/>
      <c r="N301" s="32"/>
      <c r="O301" s="31" t="s">
        <v>188</v>
      </c>
      <c r="P301" s="46">
        <v>2501</v>
      </c>
      <c r="Q301" s="46">
        <v>1000</v>
      </c>
      <c r="R301" s="160" t="s">
        <v>1459</v>
      </c>
      <c r="S301" s="117"/>
      <c r="T301" s="117"/>
      <c r="U301" s="117">
        <v>100</v>
      </c>
      <c r="V301" s="185">
        <v>2</v>
      </c>
      <c r="W301" s="184">
        <v>21</v>
      </c>
      <c r="X301" s="176">
        <f>SUM((V301*Q301))</f>
        <v>2000</v>
      </c>
      <c r="Y301" s="176">
        <f t="shared" si="197"/>
        <v>42000</v>
      </c>
      <c r="Z301" s="177">
        <f t="shared" si="198"/>
        <v>29400</v>
      </c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</row>
    <row r="302" spans="1:60" s="28" customFormat="1" ht="17.45" customHeight="1" x14ac:dyDescent="0.25">
      <c r="A302" s="37"/>
      <c r="B302" s="19"/>
      <c r="C302" s="19"/>
      <c r="D302" s="19"/>
      <c r="E302" s="20" t="s">
        <v>912</v>
      </c>
      <c r="F302" s="44" t="s">
        <v>913</v>
      </c>
      <c r="G302" s="48"/>
      <c r="H302" s="23"/>
      <c r="I302" s="19" t="s">
        <v>188</v>
      </c>
      <c r="J302" s="48"/>
      <c r="K302" s="46"/>
      <c r="L302" s="45"/>
      <c r="M302" s="31"/>
      <c r="N302" s="32"/>
      <c r="O302" s="31" t="s">
        <v>188</v>
      </c>
      <c r="P302" s="46">
        <v>2300</v>
      </c>
      <c r="Q302" s="46">
        <v>125</v>
      </c>
      <c r="R302" s="119" t="s">
        <v>19</v>
      </c>
      <c r="S302" s="117"/>
      <c r="T302" s="117"/>
      <c r="U302" s="117">
        <v>100</v>
      </c>
      <c r="V302" s="183">
        <v>17500</v>
      </c>
      <c r="W302" s="184">
        <v>47</v>
      </c>
      <c r="X302" s="176">
        <f>SUM((V302*Q302)/10000)</f>
        <v>218.75</v>
      </c>
      <c r="Y302" s="176">
        <f>SUM(X302*W302)</f>
        <v>10281.25</v>
      </c>
      <c r="Z302" s="177">
        <f>SUM(Y302*70)/100</f>
        <v>7196.875</v>
      </c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</row>
    <row r="303" spans="1:60" s="28" customFormat="1" ht="17.45" customHeight="1" x14ac:dyDescent="0.25">
      <c r="A303" s="37"/>
      <c r="B303" s="19"/>
      <c r="C303" s="19"/>
      <c r="D303" s="19"/>
      <c r="E303" s="20" t="s">
        <v>912</v>
      </c>
      <c r="F303" s="44" t="s">
        <v>913</v>
      </c>
      <c r="G303" s="48"/>
      <c r="H303" s="23"/>
      <c r="I303" s="19" t="s">
        <v>188</v>
      </c>
      <c r="J303" s="48"/>
      <c r="K303" s="46"/>
      <c r="L303" s="45"/>
      <c r="M303" s="31"/>
      <c r="N303" s="32"/>
      <c r="O303" s="31" t="s">
        <v>188</v>
      </c>
      <c r="P303" s="46">
        <v>2299</v>
      </c>
      <c r="Q303" s="46">
        <v>325</v>
      </c>
      <c r="R303" s="117" t="s">
        <v>26</v>
      </c>
      <c r="S303" s="117"/>
      <c r="T303" s="117"/>
      <c r="U303" s="117">
        <v>100</v>
      </c>
      <c r="V303" s="186">
        <v>23500</v>
      </c>
      <c r="W303" s="184">
        <v>19</v>
      </c>
      <c r="X303" s="176">
        <f t="shared" ref="X303:X304" si="199">SUM((V303*Q303)/10000)</f>
        <v>763.75</v>
      </c>
      <c r="Y303" s="176">
        <f t="shared" ref="Y303:Y304" si="200">SUM(X303*W303)</f>
        <v>14511.25</v>
      </c>
      <c r="Z303" s="177">
        <f t="shared" si="166"/>
        <v>10157.875</v>
      </c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</row>
    <row r="304" spans="1:60" s="28" customFormat="1" ht="17.45" customHeight="1" x14ac:dyDescent="0.25">
      <c r="A304" s="37"/>
      <c r="B304" s="19"/>
      <c r="C304" s="19"/>
      <c r="D304" s="19"/>
      <c r="E304" s="20" t="s">
        <v>912</v>
      </c>
      <c r="F304" s="44" t="s">
        <v>913</v>
      </c>
      <c r="G304" s="48"/>
      <c r="H304" s="23"/>
      <c r="I304" s="19" t="s">
        <v>188</v>
      </c>
      <c r="J304" s="48"/>
      <c r="K304" s="46"/>
      <c r="L304" s="45"/>
      <c r="M304" s="31"/>
      <c r="N304" s="32"/>
      <c r="O304" s="31" t="s">
        <v>188</v>
      </c>
      <c r="P304" s="46">
        <v>2521</v>
      </c>
      <c r="Q304" s="46">
        <v>1013</v>
      </c>
      <c r="R304" s="117" t="s">
        <v>85</v>
      </c>
      <c r="S304" s="117"/>
      <c r="T304" s="117"/>
      <c r="U304" s="117">
        <v>60</v>
      </c>
      <c r="V304" s="185">
        <v>5000</v>
      </c>
      <c r="W304" s="184">
        <v>11</v>
      </c>
      <c r="X304" s="176">
        <f t="shared" si="199"/>
        <v>506.5</v>
      </c>
      <c r="Y304" s="176">
        <f t="shared" si="200"/>
        <v>5571.5</v>
      </c>
      <c r="Z304" s="177">
        <f t="shared" si="166"/>
        <v>3900.05</v>
      </c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</row>
    <row r="305" spans="1:60" s="28" customFormat="1" ht="17.45" customHeight="1" x14ac:dyDescent="0.25">
      <c r="A305" s="37"/>
      <c r="B305" s="19"/>
      <c r="C305" s="19"/>
      <c r="D305" s="19"/>
      <c r="E305" s="20" t="s">
        <v>912</v>
      </c>
      <c r="F305" s="44" t="s">
        <v>913</v>
      </c>
      <c r="G305" s="48"/>
      <c r="H305" s="23"/>
      <c r="I305" s="19" t="s">
        <v>188</v>
      </c>
      <c r="J305" s="48"/>
      <c r="K305" s="46"/>
      <c r="L305" s="45"/>
      <c r="M305" s="31"/>
      <c r="N305" s="32"/>
      <c r="O305" s="31" t="s">
        <v>188</v>
      </c>
      <c r="P305" s="46">
        <v>2581</v>
      </c>
      <c r="Q305" s="46">
        <v>2253</v>
      </c>
      <c r="R305" s="117" t="s">
        <v>829</v>
      </c>
      <c r="S305" s="117"/>
      <c r="T305" s="117"/>
      <c r="U305" s="117">
        <v>60</v>
      </c>
      <c r="V305" s="36">
        <v>3000</v>
      </c>
      <c r="W305" s="185">
        <v>9</v>
      </c>
      <c r="X305" s="176">
        <f>SUM((V305*Q305)/10000)</f>
        <v>675.9</v>
      </c>
      <c r="Y305" s="176">
        <f>SUM(X305*W305)</f>
        <v>6083.0999999999995</v>
      </c>
      <c r="Z305" s="177">
        <f>SUM(Y305*70)/100</f>
        <v>4258.1699999999992</v>
      </c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</row>
    <row r="306" spans="1:60" s="28" customFormat="1" ht="17.45" customHeight="1" x14ac:dyDescent="0.25">
      <c r="A306" s="37"/>
      <c r="B306" s="19"/>
      <c r="C306" s="19"/>
      <c r="D306" s="19"/>
      <c r="E306" s="20" t="s">
        <v>912</v>
      </c>
      <c r="F306" s="44" t="s">
        <v>913</v>
      </c>
      <c r="G306" s="48"/>
      <c r="H306" s="23"/>
      <c r="I306" s="19" t="s">
        <v>188</v>
      </c>
      <c r="J306" s="30" t="s">
        <v>918</v>
      </c>
      <c r="K306" s="46"/>
      <c r="L306" s="45"/>
      <c r="M306" s="31"/>
      <c r="N306" s="32"/>
      <c r="O306" s="31" t="s">
        <v>188</v>
      </c>
      <c r="P306" s="46">
        <v>2299</v>
      </c>
      <c r="Q306" s="46">
        <v>500</v>
      </c>
      <c r="R306" s="117" t="s">
        <v>48</v>
      </c>
      <c r="S306" s="117"/>
      <c r="T306" s="117"/>
      <c r="U306" s="117">
        <v>100</v>
      </c>
      <c r="V306" s="59"/>
      <c r="W306" s="184">
        <v>11</v>
      </c>
      <c r="X306" s="176"/>
      <c r="Y306" s="176">
        <f>SUM(Q306*W306)</f>
        <v>5500</v>
      </c>
      <c r="Z306" s="176">
        <f>SUM(Q306*W306)</f>
        <v>5500</v>
      </c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</row>
    <row r="307" spans="1:60" s="28" customFormat="1" ht="17.45" customHeight="1" x14ac:dyDescent="0.25">
      <c r="A307" s="37"/>
      <c r="B307" s="19"/>
      <c r="C307" s="19"/>
      <c r="D307" s="19"/>
      <c r="E307" s="20" t="s">
        <v>912</v>
      </c>
      <c r="F307" s="44" t="s">
        <v>913</v>
      </c>
      <c r="G307" s="48"/>
      <c r="H307" s="23"/>
      <c r="I307" s="19" t="s">
        <v>188</v>
      </c>
      <c r="J307" s="48"/>
      <c r="K307" s="46"/>
      <c r="L307" s="45"/>
      <c r="M307" s="31"/>
      <c r="N307" s="32"/>
      <c r="O307" s="31" t="s">
        <v>188</v>
      </c>
      <c r="P307" s="46">
        <v>2299</v>
      </c>
      <c r="Q307" s="46">
        <v>500</v>
      </c>
      <c r="R307" s="117" t="s">
        <v>683</v>
      </c>
      <c r="S307" s="117"/>
      <c r="T307" s="117"/>
      <c r="U307" s="117">
        <v>100</v>
      </c>
      <c r="V307" s="59"/>
      <c r="W307" s="184">
        <v>31</v>
      </c>
      <c r="X307" s="176"/>
      <c r="Y307" s="176">
        <f>SUM(Q307*W307)</f>
        <v>15500</v>
      </c>
      <c r="Z307" s="176">
        <f>SUM(Q307*W307)</f>
        <v>15500</v>
      </c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</row>
    <row r="308" spans="1:60" s="221" customFormat="1" ht="15" customHeight="1" x14ac:dyDescent="0.25">
      <c r="A308" s="266">
        <v>41</v>
      </c>
      <c r="B308" s="253" t="s">
        <v>919</v>
      </c>
      <c r="C308" s="253" t="s">
        <v>39</v>
      </c>
      <c r="D308" s="253" t="s">
        <v>324</v>
      </c>
      <c r="E308" s="254" t="s">
        <v>497</v>
      </c>
      <c r="F308" s="254" t="s">
        <v>809</v>
      </c>
      <c r="G308" s="272" t="s">
        <v>920</v>
      </c>
      <c r="H308" s="243" t="s">
        <v>921</v>
      </c>
      <c r="I308" s="253" t="s">
        <v>188</v>
      </c>
      <c r="J308" s="276">
        <v>300007088086759</v>
      </c>
      <c r="K308" s="233" t="s">
        <v>675</v>
      </c>
      <c r="L308" s="232"/>
      <c r="M308" s="229" t="s">
        <v>922</v>
      </c>
      <c r="N308" s="230" t="s">
        <v>923</v>
      </c>
      <c r="O308" s="219" t="s">
        <v>220</v>
      </c>
      <c r="P308" s="229">
        <v>32</v>
      </c>
      <c r="Q308" s="229">
        <v>2080</v>
      </c>
      <c r="R308" s="261" t="s">
        <v>1460</v>
      </c>
      <c r="S308" s="271"/>
      <c r="T308" s="271"/>
      <c r="U308" s="271">
        <v>60</v>
      </c>
      <c r="V308" s="260">
        <v>3840</v>
      </c>
      <c r="W308" s="258">
        <v>11</v>
      </c>
      <c r="X308" s="206">
        <f t="shared" ref="X308" si="201">SUM((V308*Q308)/10000)</f>
        <v>798.72</v>
      </c>
      <c r="Y308" s="206">
        <f t="shared" ref="Y308" si="202">SUM(X308*W308)</f>
        <v>8785.92</v>
      </c>
      <c r="Z308" s="207">
        <f t="shared" ref="Z308" si="203">SUM(Y308*70)/100</f>
        <v>6150.1440000000002</v>
      </c>
    </row>
    <row r="309" spans="1:60" s="221" customFormat="1" ht="15" customHeight="1" x14ac:dyDescent="0.25">
      <c r="A309" s="266"/>
      <c r="B309" s="253"/>
      <c r="C309" s="253"/>
      <c r="D309" s="253"/>
      <c r="E309" s="254" t="s">
        <v>497</v>
      </c>
      <c r="F309" s="254" t="s">
        <v>809</v>
      </c>
      <c r="G309" s="272"/>
      <c r="H309" s="243"/>
      <c r="I309" s="253" t="s">
        <v>188</v>
      </c>
      <c r="J309" s="243"/>
      <c r="K309" s="233"/>
      <c r="L309" s="232"/>
      <c r="M309" s="229"/>
      <c r="N309" s="230"/>
      <c r="O309" s="219" t="s">
        <v>220</v>
      </c>
      <c r="P309" s="229">
        <v>589</v>
      </c>
      <c r="Q309" s="229">
        <v>3600</v>
      </c>
      <c r="R309" s="256" t="s">
        <v>85</v>
      </c>
      <c r="S309" s="271"/>
      <c r="T309" s="271"/>
      <c r="U309" s="271">
        <v>60</v>
      </c>
      <c r="V309" s="260">
        <v>5000</v>
      </c>
      <c r="W309" s="258">
        <v>11</v>
      </c>
      <c r="X309" s="206">
        <f t="shared" ref="X309" si="204">SUM((V309*Q309)/10000)</f>
        <v>1800</v>
      </c>
      <c r="Y309" s="206">
        <f t="shared" ref="Y309" si="205">SUM(X309*W309)</f>
        <v>19800</v>
      </c>
      <c r="Z309" s="207">
        <f t="shared" si="166"/>
        <v>13860</v>
      </c>
    </row>
    <row r="310" spans="1:60" s="221" customFormat="1" ht="15" customHeight="1" x14ac:dyDescent="0.25">
      <c r="A310" s="266"/>
      <c r="B310" s="253"/>
      <c r="C310" s="253"/>
      <c r="D310" s="253"/>
      <c r="E310" s="254" t="s">
        <v>497</v>
      </c>
      <c r="F310" s="254" t="s">
        <v>809</v>
      </c>
      <c r="G310" s="272"/>
      <c r="H310" s="243"/>
      <c r="I310" s="253" t="s">
        <v>188</v>
      </c>
      <c r="J310" s="243"/>
      <c r="K310" s="233"/>
      <c r="L310" s="232"/>
      <c r="M310" s="229"/>
      <c r="N310" s="230"/>
      <c r="O310" s="219" t="s">
        <v>188</v>
      </c>
      <c r="P310" s="229">
        <v>2683</v>
      </c>
      <c r="Q310" s="229">
        <v>1801</v>
      </c>
      <c r="R310" s="256" t="s">
        <v>77</v>
      </c>
      <c r="S310" s="271"/>
      <c r="T310" s="271"/>
      <c r="U310" s="271">
        <v>60</v>
      </c>
      <c r="V310" s="260">
        <v>4000</v>
      </c>
      <c r="W310" s="258">
        <v>9</v>
      </c>
      <c r="X310" s="206">
        <f t="shared" ref="X310:X313" si="206">SUM((V310*Q310)/10000)</f>
        <v>720.4</v>
      </c>
      <c r="Y310" s="206">
        <f t="shared" ref="Y310:Y313" si="207">SUM(X310*W310)</f>
        <v>6483.5999999999995</v>
      </c>
      <c r="Z310" s="207">
        <f t="shared" si="166"/>
        <v>4538.5199999999995</v>
      </c>
    </row>
    <row r="311" spans="1:60" s="221" customFormat="1" ht="15" customHeight="1" x14ac:dyDescent="0.25">
      <c r="A311" s="266"/>
      <c r="B311" s="253"/>
      <c r="C311" s="253"/>
      <c r="D311" s="253"/>
      <c r="E311" s="254" t="s">
        <v>497</v>
      </c>
      <c r="F311" s="254" t="s">
        <v>809</v>
      </c>
      <c r="G311" s="272"/>
      <c r="H311" s="243"/>
      <c r="I311" s="253" t="s">
        <v>188</v>
      </c>
      <c r="J311" s="243"/>
      <c r="K311" s="233"/>
      <c r="L311" s="232"/>
      <c r="M311" s="229"/>
      <c r="N311" s="230"/>
      <c r="O311" s="219" t="s">
        <v>188</v>
      </c>
      <c r="P311" s="229">
        <v>3141</v>
      </c>
      <c r="Q311" s="229">
        <v>1240</v>
      </c>
      <c r="R311" s="256" t="s">
        <v>77</v>
      </c>
      <c r="S311" s="271"/>
      <c r="T311" s="271"/>
      <c r="U311" s="271">
        <v>60</v>
      </c>
      <c r="V311" s="260">
        <v>4000</v>
      </c>
      <c r="W311" s="258">
        <v>9</v>
      </c>
      <c r="X311" s="206">
        <f t="shared" si="206"/>
        <v>496</v>
      </c>
      <c r="Y311" s="206">
        <f t="shared" si="207"/>
        <v>4464</v>
      </c>
      <c r="Z311" s="207">
        <f t="shared" si="166"/>
        <v>3124.8</v>
      </c>
    </row>
    <row r="312" spans="1:60" s="221" customFormat="1" ht="15" customHeight="1" x14ac:dyDescent="0.25">
      <c r="A312" s="266"/>
      <c r="B312" s="253"/>
      <c r="C312" s="253"/>
      <c r="D312" s="253"/>
      <c r="E312" s="254" t="s">
        <v>497</v>
      </c>
      <c r="F312" s="254" t="s">
        <v>809</v>
      </c>
      <c r="G312" s="272"/>
      <c r="H312" s="243"/>
      <c r="I312" s="253" t="s">
        <v>188</v>
      </c>
      <c r="J312" s="243"/>
      <c r="K312" s="233"/>
      <c r="L312" s="232"/>
      <c r="M312" s="229"/>
      <c r="N312" s="230"/>
      <c r="O312" s="219" t="s">
        <v>188</v>
      </c>
      <c r="P312" s="229">
        <v>3250</v>
      </c>
      <c r="Q312" s="229">
        <v>923</v>
      </c>
      <c r="R312" s="256" t="s">
        <v>77</v>
      </c>
      <c r="S312" s="271"/>
      <c r="T312" s="271"/>
      <c r="U312" s="271">
        <v>60</v>
      </c>
      <c r="V312" s="260">
        <v>4000</v>
      </c>
      <c r="W312" s="258">
        <v>9</v>
      </c>
      <c r="X312" s="206">
        <f t="shared" si="206"/>
        <v>369.2</v>
      </c>
      <c r="Y312" s="206">
        <f t="shared" si="207"/>
        <v>3322.7999999999997</v>
      </c>
      <c r="Z312" s="207">
        <f t="shared" si="166"/>
        <v>2325.9599999999996</v>
      </c>
    </row>
    <row r="313" spans="1:60" s="221" customFormat="1" ht="15" customHeight="1" x14ac:dyDescent="0.25">
      <c r="A313" s="266"/>
      <c r="B313" s="253"/>
      <c r="C313" s="253"/>
      <c r="D313" s="253"/>
      <c r="E313" s="254" t="s">
        <v>497</v>
      </c>
      <c r="F313" s="254" t="s">
        <v>809</v>
      </c>
      <c r="G313" s="272"/>
      <c r="H313" s="243"/>
      <c r="I313" s="253" t="s">
        <v>188</v>
      </c>
      <c r="J313" s="243"/>
      <c r="K313" s="233"/>
      <c r="L313" s="232"/>
      <c r="M313" s="229"/>
      <c r="N313" s="230"/>
      <c r="O313" s="219" t="s">
        <v>188</v>
      </c>
      <c r="P313" s="229">
        <v>3633</v>
      </c>
      <c r="Q313" s="229">
        <v>1040</v>
      </c>
      <c r="R313" s="256" t="s">
        <v>77</v>
      </c>
      <c r="S313" s="271"/>
      <c r="T313" s="271"/>
      <c r="U313" s="271">
        <v>60</v>
      </c>
      <c r="V313" s="260">
        <v>4000</v>
      </c>
      <c r="W313" s="258">
        <v>9</v>
      </c>
      <c r="X313" s="206">
        <f t="shared" si="206"/>
        <v>416</v>
      </c>
      <c r="Y313" s="206">
        <f t="shared" si="207"/>
        <v>3744</v>
      </c>
      <c r="Z313" s="207">
        <f t="shared" si="166"/>
        <v>2620.8000000000002</v>
      </c>
    </row>
    <row r="314" spans="1:60" s="221" customFormat="1" ht="15" customHeight="1" x14ac:dyDescent="0.25">
      <c r="A314" s="266"/>
      <c r="B314" s="253"/>
      <c r="C314" s="253"/>
      <c r="D314" s="253"/>
      <c r="E314" s="254" t="s">
        <v>497</v>
      </c>
      <c r="F314" s="254" t="s">
        <v>809</v>
      </c>
      <c r="G314" s="272"/>
      <c r="H314" s="243"/>
      <c r="I314" s="253" t="s">
        <v>188</v>
      </c>
      <c r="J314" s="243"/>
      <c r="K314" s="233"/>
      <c r="L314" s="232"/>
      <c r="M314" s="229"/>
      <c r="N314" s="230"/>
      <c r="O314" s="219" t="s">
        <v>188</v>
      </c>
      <c r="P314" s="229">
        <v>1436</v>
      </c>
      <c r="Q314" s="229">
        <v>325</v>
      </c>
      <c r="R314" s="271" t="s">
        <v>683</v>
      </c>
      <c r="S314" s="271"/>
      <c r="T314" s="271"/>
      <c r="U314" s="271">
        <v>100</v>
      </c>
      <c r="V314" s="243"/>
      <c r="W314" s="258">
        <v>31</v>
      </c>
      <c r="X314" s="206"/>
      <c r="Y314" s="206">
        <f>SUM(Q314*W314)</f>
        <v>10075</v>
      </c>
      <c r="Z314" s="206">
        <f>SUM(Q314*W314)</f>
        <v>10075</v>
      </c>
    </row>
    <row r="315" spans="1:60" ht="16.899999999999999" customHeight="1" x14ac:dyDescent="0.25">
      <c r="A315" s="37">
        <v>42</v>
      </c>
      <c r="B315" s="19" t="s">
        <v>924</v>
      </c>
      <c r="C315" s="19" t="s">
        <v>62</v>
      </c>
      <c r="D315" s="19" t="s">
        <v>324</v>
      </c>
      <c r="E315" s="20" t="s">
        <v>492</v>
      </c>
      <c r="F315" s="39" t="s">
        <v>925</v>
      </c>
      <c r="G315" s="41" t="s">
        <v>926</v>
      </c>
      <c r="H315" s="23" t="s">
        <v>927</v>
      </c>
      <c r="I315" s="19" t="s">
        <v>701</v>
      </c>
      <c r="J315" s="40">
        <v>200001696604294</v>
      </c>
      <c r="K315" s="24" t="s">
        <v>702</v>
      </c>
      <c r="L315" s="42"/>
      <c r="M315" s="24" t="s">
        <v>928</v>
      </c>
      <c r="N315" s="43" t="s">
        <v>114</v>
      </c>
      <c r="O315" s="31" t="s">
        <v>188</v>
      </c>
      <c r="P315" s="24" t="s">
        <v>929</v>
      </c>
      <c r="Q315" s="24">
        <v>200</v>
      </c>
      <c r="R315" s="117" t="s">
        <v>26</v>
      </c>
      <c r="S315" s="119"/>
      <c r="T315" s="119"/>
      <c r="U315" s="119">
        <v>100</v>
      </c>
      <c r="V315" s="186">
        <v>23500</v>
      </c>
      <c r="W315" s="184">
        <v>19</v>
      </c>
      <c r="X315" s="176">
        <f t="shared" ref="X315" si="208">SUM((V315*Q315)/10000)</f>
        <v>470</v>
      </c>
      <c r="Y315" s="176">
        <f t="shared" ref="Y315" si="209">SUM(X315*W315)</f>
        <v>8930</v>
      </c>
      <c r="Z315" s="177">
        <f t="shared" ref="Z315" si="210">SUM(Y315*70)/100</f>
        <v>6251</v>
      </c>
    </row>
    <row r="316" spans="1:60" ht="16.899999999999999" customHeight="1" x14ac:dyDescent="0.25">
      <c r="A316" s="37"/>
      <c r="B316" s="19"/>
      <c r="C316" s="19"/>
      <c r="D316" s="19"/>
      <c r="E316" s="20" t="s">
        <v>492</v>
      </c>
      <c r="F316" s="39" t="s">
        <v>925</v>
      </c>
      <c r="G316" s="41"/>
      <c r="H316" s="23"/>
      <c r="I316" s="19" t="s">
        <v>701</v>
      </c>
      <c r="J316" s="40"/>
      <c r="K316" s="24"/>
      <c r="L316" s="42"/>
      <c r="M316" s="24"/>
      <c r="N316" s="43"/>
      <c r="O316" s="31" t="s">
        <v>188</v>
      </c>
      <c r="P316" s="24" t="s">
        <v>930</v>
      </c>
      <c r="Q316" s="24">
        <v>200</v>
      </c>
      <c r="R316" s="119" t="s">
        <v>19</v>
      </c>
      <c r="S316" s="119"/>
      <c r="T316" s="119"/>
      <c r="U316" s="119">
        <v>100</v>
      </c>
      <c r="V316" s="183">
        <v>17500</v>
      </c>
      <c r="W316" s="184">
        <v>47</v>
      </c>
      <c r="X316" s="176">
        <f>SUM((V316*Q316)/10000)</f>
        <v>350</v>
      </c>
      <c r="Y316" s="176">
        <f>SUM(X316*W316)</f>
        <v>16450</v>
      </c>
      <c r="Z316" s="177">
        <f>SUM(Y316*70)/100</f>
        <v>11515</v>
      </c>
    </row>
    <row r="317" spans="1:60" ht="16.899999999999999" customHeight="1" x14ac:dyDescent="0.25">
      <c r="A317" s="37"/>
      <c r="B317" s="19"/>
      <c r="C317" s="19"/>
      <c r="D317" s="19"/>
      <c r="E317" s="20" t="s">
        <v>492</v>
      </c>
      <c r="F317" s="39" t="s">
        <v>925</v>
      </c>
      <c r="G317" s="41"/>
      <c r="H317" s="23"/>
      <c r="I317" s="19" t="s">
        <v>701</v>
      </c>
      <c r="J317" s="40"/>
      <c r="K317" s="24"/>
      <c r="L317" s="42"/>
      <c r="M317" s="24"/>
      <c r="N317" s="43"/>
      <c r="O317" s="31" t="s">
        <v>188</v>
      </c>
      <c r="P317" s="24" t="s">
        <v>930</v>
      </c>
      <c r="Q317" s="24">
        <v>100</v>
      </c>
      <c r="R317" s="119" t="s">
        <v>603</v>
      </c>
      <c r="S317" s="119"/>
      <c r="T317" s="119"/>
      <c r="U317" s="119">
        <v>100</v>
      </c>
      <c r="V317" s="36">
        <v>30000</v>
      </c>
      <c r="W317" s="185">
        <v>18</v>
      </c>
      <c r="X317" s="176">
        <f>SUM((V317*Q317)/10000)</f>
        <v>300</v>
      </c>
      <c r="Y317" s="176">
        <f>SUM(X317*W317)</f>
        <v>5400</v>
      </c>
      <c r="Z317" s="177">
        <f>SUM(Y317*70)/100</f>
        <v>3780</v>
      </c>
    </row>
    <row r="318" spans="1:60" ht="16.899999999999999" customHeight="1" x14ac:dyDescent="0.25">
      <c r="A318" s="37"/>
      <c r="B318" s="19"/>
      <c r="C318" s="19"/>
      <c r="D318" s="19"/>
      <c r="E318" s="20" t="s">
        <v>492</v>
      </c>
      <c r="F318" s="39" t="s">
        <v>925</v>
      </c>
      <c r="G318" s="41"/>
      <c r="H318" s="23"/>
      <c r="I318" s="19" t="s">
        <v>701</v>
      </c>
      <c r="J318" s="40"/>
      <c r="K318" s="24"/>
      <c r="L318" s="42"/>
      <c r="M318" s="24"/>
      <c r="N318" s="43"/>
      <c r="O318" s="31" t="s">
        <v>188</v>
      </c>
      <c r="P318" s="24">
        <v>3952</v>
      </c>
      <c r="Q318" s="24">
        <v>2016</v>
      </c>
      <c r="R318" s="160" t="s">
        <v>1460</v>
      </c>
      <c r="S318" s="119"/>
      <c r="T318" s="119"/>
      <c r="U318" s="119">
        <v>60</v>
      </c>
      <c r="V318" s="185">
        <v>3840</v>
      </c>
      <c r="W318" s="184">
        <v>11</v>
      </c>
      <c r="X318" s="176">
        <f t="shared" ref="X318" si="211">SUM((V318*Q318)/10000)</f>
        <v>774.14400000000001</v>
      </c>
      <c r="Y318" s="176">
        <f t="shared" ref="Y318" si="212">SUM(X318*W318)</f>
        <v>8515.5840000000007</v>
      </c>
      <c r="Z318" s="177">
        <f t="shared" ref="Z318" si="213">SUM(Y318*70)/100</f>
        <v>5960.9088000000002</v>
      </c>
    </row>
    <row r="319" spans="1:60" ht="16.899999999999999" customHeight="1" x14ac:dyDescent="0.25">
      <c r="A319" s="37"/>
      <c r="B319" s="19"/>
      <c r="C319" s="19"/>
      <c r="D319" s="19"/>
      <c r="E319" s="20" t="s">
        <v>492</v>
      </c>
      <c r="F319" s="39" t="s">
        <v>925</v>
      </c>
      <c r="G319" s="41"/>
      <c r="H319" s="23"/>
      <c r="I319" s="19" t="s">
        <v>701</v>
      </c>
      <c r="J319" s="40"/>
      <c r="K319" s="24"/>
      <c r="L319" s="42"/>
      <c r="M319" s="24"/>
      <c r="N319" s="43"/>
      <c r="O319" s="31" t="s">
        <v>188</v>
      </c>
      <c r="P319" s="24">
        <v>4126</v>
      </c>
      <c r="Q319" s="24">
        <v>1832</v>
      </c>
      <c r="R319" s="117" t="s">
        <v>85</v>
      </c>
      <c r="S319" s="119"/>
      <c r="T319" s="119"/>
      <c r="U319" s="119">
        <v>60</v>
      </c>
      <c r="V319" s="185">
        <v>5000</v>
      </c>
      <c r="W319" s="184">
        <v>11</v>
      </c>
      <c r="X319" s="176">
        <f t="shared" ref="X319:X320" si="214">SUM((V319*Q319)/10000)</f>
        <v>916</v>
      </c>
      <c r="Y319" s="176">
        <f t="shared" ref="Y319:Y321" si="215">SUM(X319*W319)</f>
        <v>10076</v>
      </c>
      <c r="Z319" s="177">
        <f t="shared" ref="Z319:Z379" si="216">SUM(Y319*70)/100</f>
        <v>7053.2</v>
      </c>
    </row>
    <row r="320" spans="1:60" ht="16.899999999999999" customHeight="1" x14ac:dyDescent="0.25">
      <c r="A320" s="37"/>
      <c r="B320" s="19"/>
      <c r="C320" s="19"/>
      <c r="D320" s="19"/>
      <c r="E320" s="20" t="s">
        <v>492</v>
      </c>
      <c r="F320" s="39" t="s">
        <v>925</v>
      </c>
      <c r="G320" s="41"/>
      <c r="H320" s="23"/>
      <c r="I320" s="19" t="s">
        <v>701</v>
      </c>
      <c r="J320" s="40"/>
      <c r="K320" s="24"/>
      <c r="L320" s="42"/>
      <c r="M320" s="24"/>
      <c r="N320" s="43"/>
      <c r="O320" s="31" t="s">
        <v>188</v>
      </c>
      <c r="P320" s="24">
        <v>4133</v>
      </c>
      <c r="Q320" s="24">
        <v>1462</v>
      </c>
      <c r="R320" s="117" t="s">
        <v>85</v>
      </c>
      <c r="S320" s="119"/>
      <c r="T320" s="119"/>
      <c r="U320" s="119">
        <v>60</v>
      </c>
      <c r="V320" s="185">
        <v>5000</v>
      </c>
      <c r="W320" s="184">
        <v>11</v>
      </c>
      <c r="X320" s="176">
        <f t="shared" si="214"/>
        <v>731</v>
      </c>
      <c r="Y320" s="176">
        <f t="shared" si="215"/>
        <v>8041</v>
      </c>
      <c r="Z320" s="177">
        <f t="shared" si="216"/>
        <v>5628.7</v>
      </c>
    </row>
    <row r="321" spans="1:26" ht="16.899999999999999" customHeight="1" x14ac:dyDescent="0.25">
      <c r="A321" s="37"/>
      <c r="B321" s="19"/>
      <c r="C321" s="19"/>
      <c r="D321" s="19"/>
      <c r="E321" s="20" t="s">
        <v>492</v>
      </c>
      <c r="F321" s="39" t="s">
        <v>925</v>
      </c>
      <c r="G321" s="41"/>
      <c r="H321" s="23"/>
      <c r="I321" s="19" t="s">
        <v>701</v>
      </c>
      <c r="J321" s="40"/>
      <c r="K321" s="24"/>
      <c r="L321" s="42"/>
      <c r="M321" s="24"/>
      <c r="N321" s="43"/>
      <c r="O321" s="31" t="s">
        <v>188</v>
      </c>
      <c r="P321" s="24">
        <v>3910</v>
      </c>
      <c r="Q321" s="24">
        <v>165</v>
      </c>
      <c r="R321" s="160" t="s">
        <v>1459</v>
      </c>
      <c r="S321" s="119"/>
      <c r="T321" s="119"/>
      <c r="U321" s="119">
        <v>60</v>
      </c>
      <c r="V321" s="185">
        <v>2</v>
      </c>
      <c r="W321" s="184">
        <v>21</v>
      </c>
      <c r="X321" s="176">
        <f>SUM((V321*Q321))</f>
        <v>330</v>
      </c>
      <c r="Y321" s="176">
        <f t="shared" si="215"/>
        <v>6930</v>
      </c>
      <c r="Z321" s="177">
        <f t="shared" si="216"/>
        <v>4851</v>
      </c>
    </row>
    <row r="322" spans="1:26" ht="16.899999999999999" customHeight="1" x14ac:dyDescent="0.25">
      <c r="A322" s="37"/>
      <c r="B322" s="19"/>
      <c r="C322" s="19"/>
      <c r="D322" s="19"/>
      <c r="E322" s="20" t="s">
        <v>492</v>
      </c>
      <c r="F322" s="39" t="s">
        <v>925</v>
      </c>
      <c r="G322" s="41"/>
      <c r="H322" s="23"/>
      <c r="I322" s="19" t="s">
        <v>701</v>
      </c>
      <c r="J322" s="40"/>
      <c r="K322" s="24"/>
      <c r="L322" s="42"/>
      <c r="M322" s="24"/>
      <c r="N322" s="43"/>
      <c r="O322" s="31" t="s">
        <v>188</v>
      </c>
      <c r="P322" s="24" t="s">
        <v>930</v>
      </c>
      <c r="Q322" s="24">
        <v>325</v>
      </c>
      <c r="R322" s="117" t="s">
        <v>48</v>
      </c>
      <c r="S322" s="119"/>
      <c r="T322" s="119"/>
      <c r="U322" s="119">
        <v>100</v>
      </c>
      <c r="V322" s="36"/>
      <c r="W322" s="184">
        <v>11</v>
      </c>
      <c r="X322" s="176"/>
      <c r="Y322" s="176">
        <f>SUM(Q322*W322)</f>
        <v>3575</v>
      </c>
      <c r="Z322" s="176">
        <f>SUM(Q322*W322)</f>
        <v>3575</v>
      </c>
    </row>
    <row r="323" spans="1:26" ht="16.899999999999999" customHeight="1" x14ac:dyDescent="0.25">
      <c r="A323" s="37"/>
      <c r="B323" s="19"/>
      <c r="C323" s="19"/>
      <c r="D323" s="19"/>
      <c r="E323" s="20" t="s">
        <v>492</v>
      </c>
      <c r="F323" s="39" t="s">
        <v>925</v>
      </c>
      <c r="G323" s="41"/>
      <c r="H323" s="23"/>
      <c r="I323" s="19" t="s">
        <v>701</v>
      </c>
      <c r="J323" s="40"/>
      <c r="K323" s="24"/>
      <c r="L323" s="42"/>
      <c r="M323" s="24"/>
      <c r="N323" s="43"/>
      <c r="O323" s="31" t="s">
        <v>188</v>
      </c>
      <c r="P323" s="24" t="s">
        <v>929</v>
      </c>
      <c r="Q323" s="24">
        <v>325</v>
      </c>
      <c r="R323" s="119" t="s">
        <v>683</v>
      </c>
      <c r="S323" s="119"/>
      <c r="T323" s="119"/>
      <c r="U323" s="119">
        <v>100</v>
      </c>
      <c r="V323" s="36"/>
      <c r="W323" s="184">
        <v>31</v>
      </c>
      <c r="X323" s="176"/>
      <c r="Y323" s="176">
        <f t="shared" ref="Y323:Y324" si="217">SUM(Q323*W323)</f>
        <v>10075</v>
      </c>
      <c r="Z323" s="176">
        <f t="shared" ref="Z323:Z324" si="218">SUM(Q323*W323)</f>
        <v>10075</v>
      </c>
    </row>
    <row r="324" spans="1:26" s="221" customFormat="1" ht="18.600000000000001" customHeight="1" x14ac:dyDescent="0.25">
      <c r="A324" s="266">
        <v>43</v>
      </c>
      <c r="B324" s="253" t="s">
        <v>931</v>
      </c>
      <c r="C324" s="253" t="s">
        <v>51</v>
      </c>
      <c r="D324" s="253" t="s">
        <v>324</v>
      </c>
      <c r="E324" s="254" t="s">
        <v>881</v>
      </c>
      <c r="F324" s="268" t="s">
        <v>925</v>
      </c>
      <c r="G324" s="269">
        <v>2107966450076</v>
      </c>
      <c r="H324" s="243" t="s">
        <v>932</v>
      </c>
      <c r="I324" s="253" t="s">
        <v>701</v>
      </c>
      <c r="J324" s="269">
        <v>300007030809811</v>
      </c>
      <c r="K324" s="233" t="s">
        <v>675</v>
      </c>
      <c r="L324" s="232"/>
      <c r="M324" s="229" t="s">
        <v>933</v>
      </c>
      <c r="N324" s="230" t="s">
        <v>934</v>
      </c>
      <c r="O324" s="219" t="s">
        <v>188</v>
      </c>
      <c r="P324" s="229" t="s">
        <v>935</v>
      </c>
      <c r="Q324" s="229">
        <v>1000</v>
      </c>
      <c r="R324" s="271" t="s">
        <v>683</v>
      </c>
      <c r="S324" s="271"/>
      <c r="T324" s="271"/>
      <c r="U324" s="271">
        <v>100</v>
      </c>
      <c r="V324" s="243"/>
      <c r="W324" s="258">
        <v>31</v>
      </c>
      <c r="X324" s="206"/>
      <c r="Y324" s="206">
        <f t="shared" si="217"/>
        <v>31000</v>
      </c>
      <c r="Z324" s="206">
        <f t="shared" si="218"/>
        <v>31000</v>
      </c>
    </row>
    <row r="325" spans="1:26" s="221" customFormat="1" ht="18.600000000000001" customHeight="1" x14ac:dyDescent="0.25">
      <c r="A325" s="266"/>
      <c r="B325" s="253"/>
      <c r="C325" s="253"/>
      <c r="D325" s="253"/>
      <c r="E325" s="254" t="s">
        <v>881</v>
      </c>
      <c r="F325" s="268" t="s">
        <v>925</v>
      </c>
      <c r="G325" s="269"/>
      <c r="H325" s="243"/>
      <c r="I325" s="253" t="s">
        <v>701</v>
      </c>
      <c r="J325" s="269"/>
      <c r="K325" s="233"/>
      <c r="L325" s="232"/>
      <c r="M325" s="229"/>
      <c r="N325" s="230"/>
      <c r="O325" s="219" t="s">
        <v>188</v>
      </c>
      <c r="P325" s="229" t="s">
        <v>935</v>
      </c>
      <c r="Q325" s="229">
        <v>1000</v>
      </c>
      <c r="R325" s="271" t="s">
        <v>705</v>
      </c>
      <c r="S325" s="271"/>
      <c r="T325" s="271"/>
      <c r="U325" s="271">
        <v>100</v>
      </c>
      <c r="V325" s="243"/>
      <c r="W325" s="260">
        <v>7</v>
      </c>
      <c r="X325" s="206"/>
      <c r="Y325" s="206">
        <f>SUM(Q325*W325)</f>
        <v>7000</v>
      </c>
      <c r="Z325" s="206">
        <f>SUM(Q325*W325)</f>
        <v>7000</v>
      </c>
    </row>
    <row r="326" spans="1:26" ht="16.149999999999999" customHeight="1" x14ac:dyDescent="0.25">
      <c r="A326" s="37">
        <v>44</v>
      </c>
      <c r="B326" s="19" t="s">
        <v>936</v>
      </c>
      <c r="C326" s="19" t="s">
        <v>51</v>
      </c>
      <c r="D326" s="19" t="s">
        <v>324</v>
      </c>
      <c r="E326" s="20" t="s">
        <v>937</v>
      </c>
      <c r="F326" s="39" t="s">
        <v>938</v>
      </c>
      <c r="G326" s="40">
        <v>1704971455080</v>
      </c>
      <c r="H326" s="23" t="s">
        <v>932</v>
      </c>
      <c r="I326" s="19" t="s">
        <v>701</v>
      </c>
      <c r="J326" s="40">
        <v>300007121166669</v>
      </c>
      <c r="K326" s="38" t="s">
        <v>675</v>
      </c>
      <c r="L326" s="42"/>
      <c r="M326" s="24" t="s">
        <v>939</v>
      </c>
      <c r="N326" s="43" t="s">
        <v>501</v>
      </c>
      <c r="O326" s="31" t="s">
        <v>188</v>
      </c>
      <c r="P326" s="24">
        <v>3558</v>
      </c>
      <c r="Q326" s="24">
        <v>200</v>
      </c>
      <c r="R326" s="119" t="s">
        <v>802</v>
      </c>
      <c r="S326" s="119"/>
      <c r="T326" s="119"/>
      <c r="U326" s="119">
        <v>100</v>
      </c>
      <c r="V326" s="36">
        <v>20000</v>
      </c>
      <c r="W326" s="185">
        <v>234</v>
      </c>
      <c r="X326" s="176">
        <f>SUM((V326*Q326)/10000)</f>
        <v>400</v>
      </c>
      <c r="Y326" s="176">
        <f>SUM(X326*W326)</f>
        <v>93600</v>
      </c>
      <c r="Z326" s="177">
        <f t="shared" si="216"/>
        <v>65520</v>
      </c>
    </row>
    <row r="327" spans="1:26" ht="16.149999999999999" customHeight="1" x14ac:dyDescent="0.25">
      <c r="A327" s="37"/>
      <c r="B327" s="19"/>
      <c r="C327" s="19"/>
      <c r="D327" s="19"/>
      <c r="E327" s="20" t="s">
        <v>937</v>
      </c>
      <c r="F327" s="39" t="s">
        <v>938</v>
      </c>
      <c r="G327" s="40"/>
      <c r="H327" s="23"/>
      <c r="I327" s="19" t="s">
        <v>701</v>
      </c>
      <c r="J327" s="40"/>
      <c r="K327" s="38"/>
      <c r="L327" s="42"/>
      <c r="M327" s="24"/>
      <c r="N327" s="43"/>
      <c r="O327" s="31" t="s">
        <v>188</v>
      </c>
      <c r="P327" s="24">
        <v>3558</v>
      </c>
      <c r="Q327" s="24">
        <v>625</v>
      </c>
      <c r="R327" s="119" t="s">
        <v>683</v>
      </c>
      <c r="S327" s="119"/>
      <c r="T327" s="119"/>
      <c r="U327" s="119">
        <v>100</v>
      </c>
      <c r="V327" s="36"/>
      <c r="W327" s="184">
        <v>31</v>
      </c>
      <c r="X327" s="176"/>
      <c r="Y327" s="176">
        <f>SUM(Q327*W327)</f>
        <v>19375</v>
      </c>
      <c r="Z327" s="176">
        <f>SUM(Q327*W327)</f>
        <v>19375</v>
      </c>
    </row>
    <row r="328" spans="1:26" ht="16.149999999999999" customHeight="1" x14ac:dyDescent="0.25">
      <c r="A328" s="37"/>
      <c r="B328" s="19"/>
      <c r="C328" s="19"/>
      <c r="D328" s="19"/>
      <c r="E328" s="20" t="s">
        <v>937</v>
      </c>
      <c r="F328" s="39" t="s">
        <v>938</v>
      </c>
      <c r="G328" s="40"/>
      <c r="H328" s="23"/>
      <c r="I328" s="19" t="s">
        <v>701</v>
      </c>
      <c r="J328" s="40"/>
      <c r="K328" s="38"/>
      <c r="L328" s="42"/>
      <c r="M328" s="24"/>
      <c r="N328" s="43"/>
      <c r="O328" s="31" t="s">
        <v>188</v>
      </c>
      <c r="P328" s="24">
        <v>3558</v>
      </c>
      <c r="Q328" s="24">
        <v>625</v>
      </c>
      <c r="R328" s="119" t="s">
        <v>705</v>
      </c>
      <c r="S328" s="119"/>
      <c r="T328" s="119"/>
      <c r="U328" s="119">
        <v>100</v>
      </c>
      <c r="V328" s="36"/>
      <c r="W328" s="187">
        <v>7</v>
      </c>
      <c r="X328" s="176"/>
      <c r="Y328" s="176">
        <f>SUM(Q328*W328)</f>
        <v>4375</v>
      </c>
      <c r="Z328" s="176">
        <f>SUM(Q328*W328)</f>
        <v>4375</v>
      </c>
    </row>
    <row r="329" spans="1:26" s="221" customFormat="1" ht="17.45" customHeight="1" x14ac:dyDescent="0.25">
      <c r="A329" s="266">
        <v>45</v>
      </c>
      <c r="B329" s="253" t="s">
        <v>940</v>
      </c>
      <c r="C329" s="253" t="s">
        <v>39</v>
      </c>
      <c r="D329" s="253" t="s">
        <v>324</v>
      </c>
      <c r="E329" s="254" t="s">
        <v>941</v>
      </c>
      <c r="F329" s="268" t="s">
        <v>594</v>
      </c>
      <c r="G329" s="269">
        <v>2101981450092</v>
      </c>
      <c r="H329" s="243" t="s">
        <v>942</v>
      </c>
      <c r="I329" s="253" t="s">
        <v>701</v>
      </c>
      <c r="J329" s="269">
        <v>300007028668245</v>
      </c>
      <c r="K329" s="233" t="s">
        <v>675</v>
      </c>
      <c r="L329" s="232"/>
      <c r="M329" s="229" t="s">
        <v>943</v>
      </c>
      <c r="N329" s="230" t="s">
        <v>944</v>
      </c>
      <c r="O329" s="219" t="s">
        <v>188</v>
      </c>
      <c r="P329" s="229" t="s">
        <v>945</v>
      </c>
      <c r="Q329" s="229">
        <v>625</v>
      </c>
      <c r="R329" s="271" t="s">
        <v>683</v>
      </c>
      <c r="S329" s="271"/>
      <c r="T329" s="271"/>
      <c r="U329" s="271">
        <v>100</v>
      </c>
      <c r="V329" s="243"/>
      <c r="W329" s="258">
        <v>31</v>
      </c>
      <c r="X329" s="206"/>
      <c r="Y329" s="206">
        <f t="shared" ref="Y329:Y330" si="219">SUM(Q329*W329)</f>
        <v>19375</v>
      </c>
      <c r="Z329" s="206">
        <f t="shared" ref="Z329:Z330" si="220">SUM(Q329*W329)</f>
        <v>19375</v>
      </c>
    </row>
    <row r="330" spans="1:26" ht="19.149999999999999" customHeight="1" x14ac:dyDescent="0.25">
      <c r="A330" s="33">
        <v>46</v>
      </c>
      <c r="B330" s="19" t="s">
        <v>946</v>
      </c>
      <c r="C330" s="19" t="s">
        <v>58</v>
      </c>
      <c r="D330" s="19" t="s">
        <v>151</v>
      </c>
      <c r="E330" s="20" t="s">
        <v>947</v>
      </c>
      <c r="F330" s="39" t="s">
        <v>449</v>
      </c>
      <c r="G330" s="41" t="s">
        <v>948</v>
      </c>
      <c r="H330" s="23" t="s">
        <v>949</v>
      </c>
      <c r="I330" s="19" t="s">
        <v>188</v>
      </c>
      <c r="J330" s="41">
        <v>200002207473418</v>
      </c>
      <c r="K330" s="24" t="s">
        <v>702</v>
      </c>
      <c r="L330" s="42"/>
      <c r="M330" s="24" t="s">
        <v>950</v>
      </c>
      <c r="N330" s="43" t="s">
        <v>151</v>
      </c>
      <c r="O330" s="31" t="s">
        <v>188</v>
      </c>
      <c r="P330" s="24">
        <v>1453</v>
      </c>
      <c r="Q330" s="24">
        <v>500</v>
      </c>
      <c r="R330" s="119" t="s">
        <v>683</v>
      </c>
      <c r="S330" s="119"/>
      <c r="T330" s="119"/>
      <c r="U330" s="119">
        <v>100</v>
      </c>
      <c r="V330" s="36"/>
      <c r="W330" s="184">
        <v>31</v>
      </c>
      <c r="X330" s="176"/>
      <c r="Y330" s="176">
        <f t="shared" si="219"/>
        <v>15500</v>
      </c>
      <c r="Z330" s="176">
        <f t="shared" si="220"/>
        <v>15500</v>
      </c>
    </row>
    <row r="331" spans="1:26" ht="19.149999999999999" customHeight="1" x14ac:dyDescent="0.25">
      <c r="A331" s="37"/>
      <c r="B331" s="19"/>
      <c r="C331" s="19"/>
      <c r="D331" s="19"/>
      <c r="E331" s="20" t="s">
        <v>947</v>
      </c>
      <c r="F331" s="39" t="s">
        <v>449</v>
      </c>
      <c r="G331" s="41"/>
      <c r="H331" s="23"/>
      <c r="I331" s="19" t="s">
        <v>188</v>
      </c>
      <c r="J331" s="41"/>
      <c r="K331" s="24"/>
      <c r="L331" s="42"/>
      <c r="M331" s="24"/>
      <c r="N331" s="43"/>
      <c r="O331" s="31" t="s">
        <v>188</v>
      </c>
      <c r="P331" s="24">
        <v>1453</v>
      </c>
      <c r="Q331" s="24">
        <v>500</v>
      </c>
      <c r="R331" s="119" t="s">
        <v>705</v>
      </c>
      <c r="S331" s="119"/>
      <c r="T331" s="119"/>
      <c r="U331" s="119">
        <v>100</v>
      </c>
      <c r="V331" s="36"/>
      <c r="W331" s="187">
        <v>7</v>
      </c>
      <c r="X331" s="176"/>
      <c r="Y331" s="176">
        <f>SUM(Q331*W331)</f>
        <v>3500</v>
      </c>
      <c r="Z331" s="176">
        <f>SUM(Q331*W331)</f>
        <v>3500</v>
      </c>
    </row>
    <row r="332" spans="1:26" s="221" customFormat="1" ht="15" customHeight="1" x14ac:dyDescent="0.25">
      <c r="A332" s="266">
        <v>47</v>
      </c>
      <c r="B332" s="253" t="s">
        <v>953</v>
      </c>
      <c r="C332" s="253" t="s">
        <v>58</v>
      </c>
      <c r="D332" s="253" t="s">
        <v>151</v>
      </c>
      <c r="E332" s="254" t="s">
        <v>897</v>
      </c>
      <c r="F332" s="268" t="s">
        <v>954</v>
      </c>
      <c r="G332" s="231">
        <v>2303971450029</v>
      </c>
      <c r="H332" s="243" t="s">
        <v>955</v>
      </c>
      <c r="I332" s="253" t="s">
        <v>188</v>
      </c>
      <c r="J332" s="231">
        <v>210501691529602</v>
      </c>
      <c r="K332" s="233" t="s">
        <v>291</v>
      </c>
      <c r="L332" s="232"/>
      <c r="M332" s="229" t="s">
        <v>956</v>
      </c>
      <c r="N332" s="230" t="s">
        <v>58</v>
      </c>
      <c r="O332" s="229" t="s">
        <v>188</v>
      </c>
      <c r="P332" s="229">
        <v>2875</v>
      </c>
      <c r="Q332" s="229">
        <v>700</v>
      </c>
      <c r="R332" s="271" t="s">
        <v>341</v>
      </c>
      <c r="S332" s="271"/>
      <c r="T332" s="271"/>
      <c r="U332" s="271">
        <v>100</v>
      </c>
      <c r="V332" s="260">
        <v>1000</v>
      </c>
      <c r="W332" s="258">
        <v>198</v>
      </c>
      <c r="X332" s="206">
        <f>SUM((V332*Q332)/10000)</f>
        <v>70</v>
      </c>
      <c r="Y332" s="206">
        <f>SUM(X332*W332)</f>
        <v>13860</v>
      </c>
      <c r="Z332" s="207">
        <f t="shared" si="216"/>
        <v>9702</v>
      </c>
    </row>
    <row r="333" spans="1:26" s="221" customFormat="1" ht="15" customHeight="1" x14ac:dyDescent="0.25">
      <c r="A333" s="266"/>
      <c r="B333" s="253"/>
      <c r="C333" s="253"/>
      <c r="D333" s="253"/>
      <c r="E333" s="254" t="s">
        <v>897</v>
      </c>
      <c r="F333" s="268" t="s">
        <v>954</v>
      </c>
      <c r="G333" s="231"/>
      <c r="H333" s="243"/>
      <c r="I333" s="253" t="s">
        <v>188</v>
      </c>
      <c r="J333" s="231"/>
      <c r="K333" s="233"/>
      <c r="L333" s="232"/>
      <c r="M333" s="229"/>
      <c r="N333" s="230"/>
      <c r="O333" s="229" t="s">
        <v>188</v>
      </c>
      <c r="P333" s="229">
        <v>3669</v>
      </c>
      <c r="Q333" s="229">
        <v>901</v>
      </c>
      <c r="R333" s="256" t="s">
        <v>77</v>
      </c>
      <c r="S333" s="271"/>
      <c r="T333" s="271"/>
      <c r="U333" s="271">
        <v>60</v>
      </c>
      <c r="V333" s="260">
        <v>4000</v>
      </c>
      <c r="W333" s="258">
        <v>9</v>
      </c>
      <c r="X333" s="206">
        <f t="shared" ref="X333" si="221">SUM((V333*Q333)/10000)</f>
        <v>360.4</v>
      </c>
      <c r="Y333" s="206">
        <f t="shared" ref="Y333" si="222">SUM(X333*W333)</f>
        <v>3243.6</v>
      </c>
      <c r="Z333" s="207">
        <f t="shared" si="216"/>
        <v>2270.52</v>
      </c>
    </row>
    <row r="334" spans="1:26" s="221" customFormat="1" ht="15" customHeight="1" x14ac:dyDescent="0.25">
      <c r="A334" s="266"/>
      <c r="B334" s="253"/>
      <c r="C334" s="253"/>
      <c r="D334" s="253"/>
      <c r="E334" s="254" t="s">
        <v>897</v>
      </c>
      <c r="F334" s="268" t="s">
        <v>954</v>
      </c>
      <c r="G334" s="231"/>
      <c r="H334" s="243"/>
      <c r="I334" s="253" t="s">
        <v>188</v>
      </c>
      <c r="J334" s="231"/>
      <c r="K334" s="233"/>
      <c r="L334" s="232"/>
      <c r="M334" s="229"/>
      <c r="N334" s="230"/>
      <c r="O334" s="229" t="s">
        <v>188</v>
      </c>
      <c r="P334" s="229">
        <v>2875</v>
      </c>
      <c r="Q334" s="229">
        <v>875</v>
      </c>
      <c r="R334" s="271" t="s">
        <v>683</v>
      </c>
      <c r="S334" s="271"/>
      <c r="T334" s="271"/>
      <c r="U334" s="271">
        <v>100</v>
      </c>
      <c r="V334" s="243"/>
      <c r="W334" s="258">
        <v>31</v>
      </c>
      <c r="X334" s="206"/>
      <c r="Y334" s="206">
        <f>SUM(Q334*W334)</f>
        <v>27125</v>
      </c>
      <c r="Z334" s="206">
        <f>SUM(Q334*W334)</f>
        <v>27125</v>
      </c>
    </row>
    <row r="335" spans="1:26" ht="17.45" customHeight="1" x14ac:dyDescent="0.25">
      <c r="A335" s="37">
        <v>48</v>
      </c>
      <c r="B335" s="19" t="s">
        <v>957</v>
      </c>
      <c r="C335" s="19" t="s">
        <v>51</v>
      </c>
      <c r="D335" s="19" t="s">
        <v>151</v>
      </c>
      <c r="E335" s="20" t="s">
        <v>958</v>
      </c>
      <c r="F335" s="39" t="s">
        <v>594</v>
      </c>
      <c r="G335" s="41">
        <v>1806957450022</v>
      </c>
      <c r="H335" s="23" t="s">
        <v>959</v>
      </c>
      <c r="I335" s="19" t="s">
        <v>188</v>
      </c>
      <c r="J335" s="41">
        <v>300007031557487</v>
      </c>
      <c r="K335" s="38" t="s">
        <v>675</v>
      </c>
      <c r="L335" s="42"/>
      <c r="M335" s="24" t="s">
        <v>960</v>
      </c>
      <c r="N335" s="43" t="s">
        <v>528</v>
      </c>
      <c r="O335" s="24" t="s">
        <v>188</v>
      </c>
      <c r="P335" s="24">
        <v>2864</v>
      </c>
      <c r="Q335" s="24">
        <v>500</v>
      </c>
      <c r="R335" s="119" t="s">
        <v>341</v>
      </c>
      <c r="S335" s="119"/>
      <c r="T335" s="119"/>
      <c r="U335" s="119">
        <v>100</v>
      </c>
      <c r="V335" s="185">
        <v>1000</v>
      </c>
      <c r="W335" s="184">
        <v>198</v>
      </c>
      <c r="X335" s="176">
        <f>SUM((V335*Q335)/10000)</f>
        <v>50</v>
      </c>
      <c r="Y335" s="176">
        <f>SUM(X335*W335)</f>
        <v>9900</v>
      </c>
      <c r="Z335" s="177">
        <f t="shared" si="216"/>
        <v>6930</v>
      </c>
    </row>
    <row r="336" spans="1:26" ht="17.45" customHeight="1" x14ac:dyDescent="0.25">
      <c r="A336" s="37"/>
      <c r="B336" s="19"/>
      <c r="C336" s="19"/>
      <c r="D336" s="19"/>
      <c r="E336" s="20" t="s">
        <v>958</v>
      </c>
      <c r="F336" s="39" t="s">
        <v>594</v>
      </c>
      <c r="G336" s="41"/>
      <c r="H336" s="23"/>
      <c r="I336" s="19" t="s">
        <v>188</v>
      </c>
      <c r="J336" s="41"/>
      <c r="K336" s="38"/>
      <c r="L336" s="42"/>
      <c r="M336" s="24"/>
      <c r="N336" s="43"/>
      <c r="O336" s="24" t="s">
        <v>188</v>
      </c>
      <c r="P336" s="24">
        <v>2864</v>
      </c>
      <c r="Q336" s="24">
        <v>500</v>
      </c>
      <c r="R336" s="117" t="s">
        <v>26</v>
      </c>
      <c r="S336" s="119"/>
      <c r="T336" s="119"/>
      <c r="U336" s="119">
        <v>100</v>
      </c>
      <c r="V336" s="186">
        <v>23500</v>
      </c>
      <c r="W336" s="184">
        <v>19</v>
      </c>
      <c r="X336" s="176">
        <f t="shared" ref="X336:X337" si="223">SUM((V336*Q336)/10000)</f>
        <v>1175</v>
      </c>
      <c r="Y336" s="176">
        <f t="shared" ref="Y336:Y337" si="224">SUM(X336*W336)</f>
        <v>22325</v>
      </c>
      <c r="Z336" s="177">
        <f t="shared" si="216"/>
        <v>15627.5</v>
      </c>
    </row>
    <row r="337" spans="1:26" ht="17.45" customHeight="1" x14ac:dyDescent="0.25">
      <c r="A337" s="37"/>
      <c r="B337" s="19"/>
      <c r="C337" s="19"/>
      <c r="D337" s="19"/>
      <c r="E337" s="20" t="s">
        <v>958</v>
      </c>
      <c r="F337" s="39" t="s">
        <v>594</v>
      </c>
      <c r="G337" s="41"/>
      <c r="H337" s="23"/>
      <c r="I337" s="19" t="s">
        <v>188</v>
      </c>
      <c r="J337" s="41"/>
      <c r="K337" s="38"/>
      <c r="L337" s="42"/>
      <c r="M337" s="24"/>
      <c r="N337" s="43"/>
      <c r="O337" s="24" t="s">
        <v>188</v>
      </c>
      <c r="P337" s="24">
        <v>3700</v>
      </c>
      <c r="Q337" s="24">
        <v>866</v>
      </c>
      <c r="R337" s="160" t="s">
        <v>1460</v>
      </c>
      <c r="S337" s="119"/>
      <c r="T337" s="119"/>
      <c r="U337" s="119">
        <v>60</v>
      </c>
      <c r="V337" s="185">
        <v>3840</v>
      </c>
      <c r="W337" s="184">
        <v>11</v>
      </c>
      <c r="X337" s="176">
        <f t="shared" si="223"/>
        <v>332.54399999999998</v>
      </c>
      <c r="Y337" s="176">
        <f t="shared" si="224"/>
        <v>3657.9839999999999</v>
      </c>
      <c r="Z337" s="177">
        <f t="shared" si="216"/>
        <v>2560.5888</v>
      </c>
    </row>
    <row r="338" spans="1:26" ht="17.45" customHeight="1" x14ac:dyDescent="0.25">
      <c r="A338" s="37"/>
      <c r="B338" s="19"/>
      <c r="C338" s="19"/>
      <c r="D338" s="19"/>
      <c r="E338" s="20" t="s">
        <v>958</v>
      </c>
      <c r="F338" s="39" t="s">
        <v>594</v>
      </c>
      <c r="G338" s="41"/>
      <c r="H338" s="23"/>
      <c r="I338" s="19" t="s">
        <v>188</v>
      </c>
      <c r="J338" s="41"/>
      <c r="K338" s="38"/>
      <c r="L338" s="42"/>
      <c r="M338" s="24"/>
      <c r="N338" s="43"/>
      <c r="O338" s="24" t="s">
        <v>188</v>
      </c>
      <c r="P338" s="24">
        <v>3698</v>
      </c>
      <c r="Q338" s="24">
        <v>4385</v>
      </c>
      <c r="R338" s="117" t="s">
        <v>77</v>
      </c>
      <c r="S338" s="119"/>
      <c r="T338" s="119"/>
      <c r="U338" s="119">
        <v>60</v>
      </c>
      <c r="V338" s="185">
        <v>4000</v>
      </c>
      <c r="W338" s="184">
        <v>9</v>
      </c>
      <c r="X338" s="176">
        <f t="shared" ref="X338" si="225">SUM((V338*Q338)/10000)</f>
        <v>1754</v>
      </c>
      <c r="Y338" s="176">
        <f t="shared" ref="Y338:Y339" si="226">SUM(X338*W338)</f>
        <v>15786</v>
      </c>
      <c r="Z338" s="177">
        <f t="shared" si="216"/>
        <v>11050.2</v>
      </c>
    </row>
    <row r="339" spans="1:26" ht="17.45" customHeight="1" x14ac:dyDescent="0.25">
      <c r="A339" s="37"/>
      <c r="B339" s="19"/>
      <c r="C339" s="19"/>
      <c r="D339" s="19"/>
      <c r="E339" s="20" t="s">
        <v>958</v>
      </c>
      <c r="F339" s="39" t="s">
        <v>594</v>
      </c>
      <c r="G339" s="41"/>
      <c r="H339" s="23"/>
      <c r="I339" s="19" t="s">
        <v>188</v>
      </c>
      <c r="J339" s="41"/>
      <c r="K339" s="38"/>
      <c r="L339" s="42"/>
      <c r="M339" s="24"/>
      <c r="N339" s="43"/>
      <c r="O339" s="24" t="s">
        <v>188</v>
      </c>
      <c r="P339" s="24" t="s">
        <v>961</v>
      </c>
      <c r="Q339" s="24">
        <v>2000</v>
      </c>
      <c r="R339" s="160" t="s">
        <v>1459</v>
      </c>
      <c r="S339" s="119"/>
      <c r="T339" s="119"/>
      <c r="U339" s="119">
        <v>60</v>
      </c>
      <c r="V339" s="185">
        <v>2</v>
      </c>
      <c r="W339" s="184">
        <v>21</v>
      </c>
      <c r="X339" s="176">
        <f>SUM((V339*Q339))</f>
        <v>4000</v>
      </c>
      <c r="Y339" s="176">
        <f t="shared" si="226"/>
        <v>84000</v>
      </c>
      <c r="Z339" s="177">
        <f t="shared" si="216"/>
        <v>58800</v>
      </c>
    </row>
    <row r="340" spans="1:26" ht="17.45" customHeight="1" x14ac:dyDescent="0.25">
      <c r="A340" s="37"/>
      <c r="B340" s="19"/>
      <c r="C340" s="19"/>
      <c r="D340" s="19"/>
      <c r="E340" s="20" t="s">
        <v>958</v>
      </c>
      <c r="F340" s="39" t="s">
        <v>594</v>
      </c>
      <c r="G340" s="41"/>
      <c r="H340" s="23"/>
      <c r="I340" s="19" t="s">
        <v>188</v>
      </c>
      <c r="J340" s="41"/>
      <c r="K340" s="38"/>
      <c r="L340" s="42"/>
      <c r="M340" s="24"/>
      <c r="N340" s="43"/>
      <c r="O340" s="24" t="s">
        <v>188</v>
      </c>
      <c r="P340" s="24">
        <v>3287</v>
      </c>
      <c r="Q340" s="24">
        <v>1811</v>
      </c>
      <c r="R340" s="117" t="s">
        <v>77</v>
      </c>
      <c r="S340" s="119"/>
      <c r="T340" s="119"/>
      <c r="U340" s="119">
        <v>60</v>
      </c>
      <c r="V340" s="185">
        <v>4000</v>
      </c>
      <c r="W340" s="184">
        <v>9</v>
      </c>
      <c r="X340" s="176">
        <f t="shared" ref="X340" si="227">SUM((V340*Q340)/10000)</f>
        <v>724.4</v>
      </c>
      <c r="Y340" s="176">
        <f t="shared" ref="Y340" si="228">SUM(X340*W340)</f>
        <v>6519.5999999999995</v>
      </c>
      <c r="Z340" s="177">
        <f t="shared" si="216"/>
        <v>4563.7199999999993</v>
      </c>
    </row>
    <row r="341" spans="1:26" ht="17.45" customHeight="1" x14ac:dyDescent="0.25">
      <c r="A341" s="37"/>
      <c r="B341" s="19"/>
      <c r="C341" s="19"/>
      <c r="D341" s="19"/>
      <c r="E341" s="20" t="s">
        <v>958</v>
      </c>
      <c r="F341" s="39" t="s">
        <v>594</v>
      </c>
      <c r="G341" s="41"/>
      <c r="H341" s="23"/>
      <c r="I341" s="19" t="s">
        <v>188</v>
      </c>
      <c r="J341" s="41"/>
      <c r="K341" s="38"/>
      <c r="L341" s="42"/>
      <c r="M341" s="24"/>
      <c r="N341" s="43"/>
      <c r="O341" s="24" t="s">
        <v>188</v>
      </c>
      <c r="P341" s="24">
        <v>2864</v>
      </c>
      <c r="Q341" s="24">
        <v>875</v>
      </c>
      <c r="R341" s="119" t="s">
        <v>683</v>
      </c>
      <c r="S341" s="119"/>
      <c r="T341" s="119"/>
      <c r="U341" s="119">
        <v>100</v>
      </c>
      <c r="V341" s="36"/>
      <c r="W341" s="184">
        <v>31</v>
      </c>
      <c r="X341" s="176"/>
      <c r="Y341" s="176">
        <f t="shared" ref="Y341:Y342" si="229">SUM(Q341*W341)</f>
        <v>27125</v>
      </c>
      <c r="Z341" s="176">
        <f t="shared" ref="Z341:Z342" si="230">SUM(Q341*W341)</f>
        <v>27125</v>
      </c>
    </row>
    <row r="342" spans="1:26" ht="17.45" customHeight="1" x14ac:dyDescent="0.25">
      <c r="A342" s="37"/>
      <c r="B342" s="19"/>
      <c r="C342" s="19"/>
      <c r="D342" s="19"/>
      <c r="E342" s="20" t="s">
        <v>958</v>
      </c>
      <c r="F342" s="39" t="s">
        <v>594</v>
      </c>
      <c r="G342" s="41"/>
      <c r="H342" s="23"/>
      <c r="I342" s="19" t="s">
        <v>188</v>
      </c>
      <c r="J342" s="41"/>
      <c r="K342" s="38"/>
      <c r="L342" s="42"/>
      <c r="M342" s="24"/>
      <c r="N342" s="43"/>
      <c r="O342" s="24" t="s">
        <v>188</v>
      </c>
      <c r="P342" s="24">
        <v>1277</v>
      </c>
      <c r="Q342" s="24">
        <v>250</v>
      </c>
      <c r="R342" s="119" t="s">
        <v>683</v>
      </c>
      <c r="S342" s="119"/>
      <c r="T342" s="119"/>
      <c r="U342" s="119">
        <v>100</v>
      </c>
      <c r="V342" s="36"/>
      <c r="W342" s="184">
        <v>31</v>
      </c>
      <c r="X342" s="176"/>
      <c r="Y342" s="176">
        <f t="shared" si="229"/>
        <v>7750</v>
      </c>
      <c r="Z342" s="176">
        <f t="shared" si="230"/>
        <v>7750</v>
      </c>
    </row>
    <row r="343" spans="1:26" s="221" customFormat="1" ht="15.6" customHeight="1" x14ac:dyDescent="0.25">
      <c r="A343" s="266">
        <v>49</v>
      </c>
      <c r="B343" s="253" t="s">
        <v>962</v>
      </c>
      <c r="C343" s="253" t="s">
        <v>51</v>
      </c>
      <c r="D343" s="253" t="s">
        <v>151</v>
      </c>
      <c r="E343" s="254" t="s">
        <v>963</v>
      </c>
      <c r="F343" s="268" t="s">
        <v>809</v>
      </c>
      <c r="G343" s="231">
        <v>2011948450053</v>
      </c>
      <c r="H343" s="243" t="s">
        <v>964</v>
      </c>
      <c r="I343" s="253" t="s">
        <v>188</v>
      </c>
      <c r="J343" s="231">
        <v>300007005544124</v>
      </c>
      <c r="K343" s="233" t="s">
        <v>675</v>
      </c>
      <c r="L343" s="232"/>
      <c r="M343" s="229" t="s">
        <v>965</v>
      </c>
      <c r="N343" s="230" t="s">
        <v>139</v>
      </c>
      <c r="O343" s="229" t="s">
        <v>220</v>
      </c>
      <c r="P343" s="229" t="s">
        <v>966</v>
      </c>
      <c r="Q343" s="229">
        <v>3437</v>
      </c>
      <c r="R343" s="256" t="s">
        <v>85</v>
      </c>
      <c r="S343" s="271"/>
      <c r="T343" s="271"/>
      <c r="U343" s="271">
        <v>60</v>
      </c>
      <c r="V343" s="260">
        <v>5000</v>
      </c>
      <c r="W343" s="258">
        <v>11</v>
      </c>
      <c r="X343" s="206">
        <f t="shared" ref="X343:X347" si="231">SUM((V343*Q343)/10000)</f>
        <v>1718.5</v>
      </c>
      <c r="Y343" s="206">
        <f t="shared" ref="Y343:Y347" si="232">SUM(X343*W343)</f>
        <v>18903.5</v>
      </c>
      <c r="Z343" s="207">
        <f t="shared" ref="Z343:Z347" si="233">SUM(Y343*70)/100</f>
        <v>13232.45</v>
      </c>
    </row>
    <row r="344" spans="1:26" s="221" customFormat="1" ht="15.6" customHeight="1" x14ac:dyDescent="0.25">
      <c r="A344" s="266"/>
      <c r="B344" s="253"/>
      <c r="C344" s="253"/>
      <c r="D344" s="253"/>
      <c r="E344" s="254" t="s">
        <v>963</v>
      </c>
      <c r="F344" s="268" t="s">
        <v>809</v>
      </c>
      <c r="G344" s="231"/>
      <c r="H344" s="243"/>
      <c r="I344" s="253" t="s">
        <v>188</v>
      </c>
      <c r="J344" s="231"/>
      <c r="K344" s="233"/>
      <c r="L344" s="232"/>
      <c r="M344" s="229"/>
      <c r="N344" s="230"/>
      <c r="O344" s="229" t="s">
        <v>220</v>
      </c>
      <c r="P344" s="229" t="s">
        <v>967</v>
      </c>
      <c r="Q344" s="229">
        <v>1608</v>
      </c>
      <c r="R344" s="256" t="s">
        <v>85</v>
      </c>
      <c r="S344" s="271"/>
      <c r="T344" s="271"/>
      <c r="U344" s="271">
        <v>60</v>
      </c>
      <c r="V344" s="260">
        <v>5000</v>
      </c>
      <c r="W344" s="258">
        <v>11</v>
      </c>
      <c r="X344" s="206">
        <f t="shared" si="231"/>
        <v>804</v>
      </c>
      <c r="Y344" s="206">
        <f t="shared" si="232"/>
        <v>8844</v>
      </c>
      <c r="Z344" s="207">
        <f t="shared" si="233"/>
        <v>6190.8</v>
      </c>
    </row>
    <row r="345" spans="1:26" s="221" customFormat="1" ht="15.6" customHeight="1" x14ac:dyDescent="0.25">
      <c r="A345" s="266"/>
      <c r="B345" s="253"/>
      <c r="C345" s="253"/>
      <c r="D345" s="253"/>
      <c r="E345" s="254" t="s">
        <v>963</v>
      </c>
      <c r="F345" s="268" t="s">
        <v>809</v>
      </c>
      <c r="G345" s="231"/>
      <c r="H345" s="243"/>
      <c r="I345" s="253" t="s">
        <v>188</v>
      </c>
      <c r="J345" s="231"/>
      <c r="K345" s="233"/>
      <c r="L345" s="232"/>
      <c r="M345" s="229"/>
      <c r="N345" s="230"/>
      <c r="O345" s="229" t="s">
        <v>220</v>
      </c>
      <c r="P345" s="229" t="s">
        <v>968</v>
      </c>
      <c r="Q345" s="229">
        <v>2207</v>
      </c>
      <c r="R345" s="256" t="s">
        <v>85</v>
      </c>
      <c r="S345" s="271"/>
      <c r="T345" s="271"/>
      <c r="U345" s="271">
        <v>60</v>
      </c>
      <c r="V345" s="260">
        <v>5000</v>
      </c>
      <c r="W345" s="258">
        <v>11</v>
      </c>
      <c r="X345" s="206">
        <f t="shared" si="231"/>
        <v>1103.5</v>
      </c>
      <c r="Y345" s="206">
        <f t="shared" si="232"/>
        <v>12138.5</v>
      </c>
      <c r="Z345" s="207">
        <f t="shared" si="233"/>
        <v>8496.9500000000007</v>
      </c>
    </row>
    <row r="346" spans="1:26" s="221" customFormat="1" ht="15.6" customHeight="1" x14ac:dyDescent="0.25">
      <c r="A346" s="266"/>
      <c r="B346" s="253"/>
      <c r="C346" s="253"/>
      <c r="D346" s="253"/>
      <c r="E346" s="254" t="s">
        <v>963</v>
      </c>
      <c r="F346" s="268" t="s">
        <v>809</v>
      </c>
      <c r="G346" s="231"/>
      <c r="H346" s="243"/>
      <c r="I346" s="253" t="s">
        <v>188</v>
      </c>
      <c r="J346" s="231"/>
      <c r="K346" s="233"/>
      <c r="L346" s="232"/>
      <c r="M346" s="229"/>
      <c r="N346" s="230"/>
      <c r="O346" s="229" t="s">
        <v>220</v>
      </c>
      <c r="P346" s="229" t="s">
        <v>969</v>
      </c>
      <c r="Q346" s="229">
        <v>2676</v>
      </c>
      <c r="R346" s="256" t="s">
        <v>85</v>
      </c>
      <c r="S346" s="271"/>
      <c r="T346" s="271"/>
      <c r="U346" s="271">
        <v>60</v>
      </c>
      <c r="V346" s="260">
        <v>5000</v>
      </c>
      <c r="W346" s="258">
        <v>11</v>
      </c>
      <c r="X346" s="206">
        <f t="shared" si="231"/>
        <v>1338</v>
      </c>
      <c r="Y346" s="206">
        <f t="shared" si="232"/>
        <v>14718</v>
      </c>
      <c r="Z346" s="207">
        <f t="shared" si="233"/>
        <v>10302.6</v>
      </c>
    </row>
    <row r="347" spans="1:26" s="221" customFormat="1" ht="15.6" customHeight="1" x14ac:dyDescent="0.25">
      <c r="A347" s="266"/>
      <c r="B347" s="253"/>
      <c r="C347" s="253"/>
      <c r="D347" s="253"/>
      <c r="E347" s="254" t="s">
        <v>963</v>
      </c>
      <c r="F347" s="268" t="s">
        <v>809</v>
      </c>
      <c r="G347" s="231"/>
      <c r="H347" s="243"/>
      <c r="I347" s="253"/>
      <c r="J347" s="231"/>
      <c r="K347" s="233"/>
      <c r="L347" s="232"/>
      <c r="M347" s="229"/>
      <c r="N347" s="230"/>
      <c r="O347" s="229" t="s">
        <v>188</v>
      </c>
      <c r="P347" s="229">
        <v>3149</v>
      </c>
      <c r="Q347" s="229">
        <v>1175</v>
      </c>
      <c r="R347" s="261" t="s">
        <v>1460</v>
      </c>
      <c r="S347" s="271"/>
      <c r="T347" s="271"/>
      <c r="U347" s="271">
        <v>60</v>
      </c>
      <c r="V347" s="260">
        <v>3840</v>
      </c>
      <c r="W347" s="258">
        <v>11</v>
      </c>
      <c r="X347" s="206">
        <f t="shared" si="231"/>
        <v>451.2</v>
      </c>
      <c r="Y347" s="206">
        <f t="shared" si="232"/>
        <v>4963.2</v>
      </c>
      <c r="Z347" s="207">
        <f t="shared" si="233"/>
        <v>3474.24</v>
      </c>
    </row>
    <row r="348" spans="1:26" s="221" customFormat="1" ht="15.6" customHeight="1" x14ac:dyDescent="0.25">
      <c r="A348" s="266"/>
      <c r="B348" s="253"/>
      <c r="C348" s="253"/>
      <c r="D348" s="253"/>
      <c r="E348" s="254" t="s">
        <v>963</v>
      </c>
      <c r="F348" s="268" t="s">
        <v>809</v>
      </c>
      <c r="G348" s="231"/>
      <c r="H348" s="243"/>
      <c r="I348" s="253" t="s">
        <v>188</v>
      </c>
      <c r="J348" s="231"/>
      <c r="K348" s="233"/>
      <c r="L348" s="232"/>
      <c r="M348" s="229"/>
      <c r="N348" s="230"/>
      <c r="O348" s="229" t="s">
        <v>188</v>
      </c>
      <c r="P348" s="229">
        <v>3194</v>
      </c>
      <c r="Q348" s="229">
        <v>500</v>
      </c>
      <c r="R348" s="271" t="s">
        <v>683</v>
      </c>
      <c r="S348" s="271"/>
      <c r="T348" s="271"/>
      <c r="U348" s="271">
        <v>100</v>
      </c>
      <c r="V348" s="243"/>
      <c r="W348" s="258">
        <v>31</v>
      </c>
      <c r="X348" s="206"/>
      <c r="Y348" s="206">
        <f t="shared" ref="Y348:Y350" si="234">SUM(Q348*W348)</f>
        <v>15500</v>
      </c>
      <c r="Z348" s="206">
        <f t="shared" ref="Z348:Z350" si="235">SUM(Q348*W348)</f>
        <v>15500</v>
      </c>
    </row>
    <row r="349" spans="1:26" s="221" customFormat="1" ht="15.6" customHeight="1" x14ac:dyDescent="0.25">
      <c r="A349" s="266"/>
      <c r="B349" s="253"/>
      <c r="C349" s="253"/>
      <c r="D349" s="253"/>
      <c r="E349" s="254" t="s">
        <v>963</v>
      </c>
      <c r="F349" s="268" t="s">
        <v>809</v>
      </c>
      <c r="G349" s="231"/>
      <c r="H349" s="243"/>
      <c r="I349" s="253" t="s">
        <v>188</v>
      </c>
      <c r="J349" s="231"/>
      <c r="K349" s="233"/>
      <c r="L349" s="232"/>
      <c r="M349" s="229"/>
      <c r="N349" s="230"/>
      <c r="O349" s="229" t="s">
        <v>188</v>
      </c>
      <c r="P349" s="229">
        <v>3203</v>
      </c>
      <c r="Q349" s="229">
        <v>500</v>
      </c>
      <c r="R349" s="271" t="s">
        <v>683</v>
      </c>
      <c r="S349" s="271"/>
      <c r="T349" s="271"/>
      <c r="U349" s="271">
        <v>100</v>
      </c>
      <c r="V349" s="243"/>
      <c r="W349" s="258">
        <v>31</v>
      </c>
      <c r="X349" s="206"/>
      <c r="Y349" s="206">
        <f t="shared" si="234"/>
        <v>15500</v>
      </c>
      <c r="Z349" s="206">
        <f t="shared" si="235"/>
        <v>15500</v>
      </c>
    </row>
    <row r="350" spans="1:26" s="221" customFormat="1" ht="15.6" customHeight="1" x14ac:dyDescent="0.25">
      <c r="A350" s="266"/>
      <c r="B350" s="253"/>
      <c r="C350" s="253"/>
      <c r="D350" s="253"/>
      <c r="E350" s="254" t="s">
        <v>963</v>
      </c>
      <c r="F350" s="268" t="s">
        <v>809</v>
      </c>
      <c r="G350" s="231"/>
      <c r="H350" s="243"/>
      <c r="I350" s="253" t="s">
        <v>188</v>
      </c>
      <c r="J350" s="231"/>
      <c r="K350" s="233"/>
      <c r="L350" s="232"/>
      <c r="M350" s="229"/>
      <c r="N350" s="230"/>
      <c r="O350" s="229" t="s">
        <v>188</v>
      </c>
      <c r="P350" s="229">
        <v>3209</v>
      </c>
      <c r="Q350" s="229">
        <v>500</v>
      </c>
      <c r="R350" s="271" t="s">
        <v>683</v>
      </c>
      <c r="S350" s="271"/>
      <c r="T350" s="271"/>
      <c r="U350" s="271">
        <v>100</v>
      </c>
      <c r="V350" s="243"/>
      <c r="W350" s="258">
        <v>31</v>
      </c>
      <c r="X350" s="206"/>
      <c r="Y350" s="206">
        <f t="shared" si="234"/>
        <v>15500</v>
      </c>
      <c r="Z350" s="206">
        <f t="shared" si="235"/>
        <v>15500</v>
      </c>
    </row>
    <row r="351" spans="1:26" ht="18.600000000000001" customHeight="1" x14ac:dyDescent="0.25">
      <c r="A351" s="37">
        <v>50</v>
      </c>
      <c r="B351" s="19" t="s">
        <v>972</v>
      </c>
      <c r="C351" s="19" t="s">
        <v>58</v>
      </c>
      <c r="D351" s="19" t="s">
        <v>151</v>
      </c>
      <c r="E351" s="20" t="s">
        <v>973</v>
      </c>
      <c r="F351" s="39" t="s">
        <v>974</v>
      </c>
      <c r="G351" s="41">
        <v>1608979450194</v>
      </c>
      <c r="H351" s="23" t="s">
        <v>975</v>
      </c>
      <c r="I351" s="19" t="s">
        <v>188</v>
      </c>
      <c r="J351" s="41">
        <v>200002316383078</v>
      </c>
      <c r="K351" s="24" t="s">
        <v>702</v>
      </c>
      <c r="L351" s="42"/>
      <c r="M351" s="24" t="s">
        <v>976</v>
      </c>
      <c r="N351" s="43" t="s">
        <v>67</v>
      </c>
      <c r="O351" s="24" t="s">
        <v>188</v>
      </c>
      <c r="P351" s="24" t="s">
        <v>977</v>
      </c>
      <c r="Q351" s="24">
        <v>1800</v>
      </c>
      <c r="R351" s="117" t="s">
        <v>85</v>
      </c>
      <c r="S351" s="119"/>
      <c r="T351" s="119"/>
      <c r="U351" s="119">
        <v>60</v>
      </c>
      <c r="V351" s="185">
        <v>5000</v>
      </c>
      <c r="W351" s="184">
        <v>11</v>
      </c>
      <c r="X351" s="176">
        <f t="shared" ref="X351" si="236">SUM((V351*Q351)/10000)</f>
        <v>900</v>
      </c>
      <c r="Y351" s="176">
        <f t="shared" ref="Y351" si="237">SUM(X351*W351)</f>
        <v>9900</v>
      </c>
      <c r="Z351" s="177">
        <f t="shared" si="216"/>
        <v>6930</v>
      </c>
    </row>
    <row r="352" spans="1:26" ht="18.600000000000001" customHeight="1" x14ac:dyDescent="0.25">
      <c r="A352" s="37"/>
      <c r="B352" s="19"/>
      <c r="C352" s="19"/>
      <c r="D352" s="19"/>
      <c r="E352" s="20" t="s">
        <v>973</v>
      </c>
      <c r="F352" s="39" t="s">
        <v>974</v>
      </c>
      <c r="G352" s="41"/>
      <c r="H352" s="23"/>
      <c r="I352" s="19" t="s">
        <v>188</v>
      </c>
      <c r="J352" s="41"/>
      <c r="K352" s="24"/>
      <c r="L352" s="42"/>
      <c r="M352" s="24"/>
      <c r="N352" s="43"/>
      <c r="O352" s="24" t="s">
        <v>188</v>
      </c>
      <c r="P352" s="24" t="s">
        <v>978</v>
      </c>
      <c r="Q352" s="24">
        <v>500</v>
      </c>
      <c r="R352" s="119" t="s">
        <v>683</v>
      </c>
      <c r="S352" s="119"/>
      <c r="T352" s="119"/>
      <c r="U352" s="119">
        <v>100</v>
      </c>
      <c r="V352" s="36"/>
      <c r="W352" s="184">
        <v>31</v>
      </c>
      <c r="X352" s="176"/>
      <c r="Y352" s="176">
        <f t="shared" ref="Y352:Y353" si="238">SUM(Q352*W352)</f>
        <v>15500</v>
      </c>
      <c r="Z352" s="176">
        <f t="shared" ref="Z352:Z353" si="239">SUM(Q352*W352)</f>
        <v>15500</v>
      </c>
    </row>
    <row r="353" spans="1:26" ht="18.600000000000001" customHeight="1" x14ac:dyDescent="0.25">
      <c r="A353" s="37"/>
      <c r="B353" s="19"/>
      <c r="C353" s="19"/>
      <c r="D353" s="19"/>
      <c r="E353" s="20" t="s">
        <v>973</v>
      </c>
      <c r="F353" s="39" t="s">
        <v>974</v>
      </c>
      <c r="G353" s="41"/>
      <c r="H353" s="23"/>
      <c r="I353" s="19" t="s">
        <v>188</v>
      </c>
      <c r="J353" s="41"/>
      <c r="K353" s="24"/>
      <c r="L353" s="42"/>
      <c r="M353" s="24"/>
      <c r="N353" s="43"/>
      <c r="O353" s="24" t="s">
        <v>188</v>
      </c>
      <c r="P353" s="24">
        <v>1419</v>
      </c>
      <c r="Q353" s="24">
        <v>500</v>
      </c>
      <c r="R353" s="119" t="s">
        <v>683</v>
      </c>
      <c r="S353" s="119"/>
      <c r="T353" s="119"/>
      <c r="U353" s="119">
        <v>100</v>
      </c>
      <c r="V353" s="36"/>
      <c r="W353" s="184">
        <v>31</v>
      </c>
      <c r="X353" s="176"/>
      <c r="Y353" s="176">
        <f t="shared" si="238"/>
        <v>15500</v>
      </c>
      <c r="Z353" s="176">
        <f t="shared" si="239"/>
        <v>15500</v>
      </c>
    </row>
    <row r="354" spans="1:26" s="221" customFormat="1" ht="16.149999999999999" customHeight="1" x14ac:dyDescent="0.25">
      <c r="A354" s="266">
        <v>51</v>
      </c>
      <c r="B354" s="253" t="s">
        <v>979</v>
      </c>
      <c r="C354" s="253" t="s">
        <v>58</v>
      </c>
      <c r="D354" s="253" t="s">
        <v>151</v>
      </c>
      <c r="E354" s="254" t="s">
        <v>980</v>
      </c>
      <c r="F354" s="268" t="s">
        <v>981</v>
      </c>
      <c r="G354" s="231">
        <v>2304985450109</v>
      </c>
      <c r="H354" s="243" t="s">
        <v>982</v>
      </c>
      <c r="I354" s="253" t="s">
        <v>188</v>
      </c>
      <c r="J354" s="231">
        <v>200002677606228</v>
      </c>
      <c r="K354" s="229" t="s">
        <v>702</v>
      </c>
      <c r="L354" s="232"/>
      <c r="M354" s="229" t="s">
        <v>983</v>
      </c>
      <c r="N354" s="230" t="s">
        <v>67</v>
      </c>
      <c r="O354" s="229" t="s">
        <v>188</v>
      </c>
      <c r="P354" s="229" t="s">
        <v>984</v>
      </c>
      <c r="Q354" s="229">
        <v>629</v>
      </c>
      <c r="R354" s="261" t="s">
        <v>1460</v>
      </c>
      <c r="S354" s="271"/>
      <c r="T354" s="271"/>
      <c r="U354" s="271">
        <v>60</v>
      </c>
      <c r="V354" s="260">
        <v>3840</v>
      </c>
      <c r="W354" s="258">
        <v>11</v>
      </c>
      <c r="X354" s="206">
        <f t="shared" ref="X354" si="240">SUM((V354*Q354)/10000)</f>
        <v>241.536</v>
      </c>
      <c r="Y354" s="206">
        <f t="shared" ref="Y354" si="241">SUM(X354*W354)</f>
        <v>2656.8960000000002</v>
      </c>
      <c r="Z354" s="207">
        <f t="shared" ref="Z354" si="242">SUM(Y354*70)/100</f>
        <v>1859.8271999999999</v>
      </c>
    </row>
    <row r="355" spans="1:26" s="221" customFormat="1" ht="16.149999999999999" customHeight="1" x14ac:dyDescent="0.25">
      <c r="A355" s="266"/>
      <c r="B355" s="253"/>
      <c r="C355" s="253"/>
      <c r="D355" s="253"/>
      <c r="E355" s="254" t="s">
        <v>980</v>
      </c>
      <c r="F355" s="268" t="s">
        <v>981</v>
      </c>
      <c r="G355" s="231"/>
      <c r="H355" s="243"/>
      <c r="I355" s="253" t="s">
        <v>188</v>
      </c>
      <c r="J355" s="231"/>
      <c r="K355" s="229"/>
      <c r="L355" s="232"/>
      <c r="M355" s="229"/>
      <c r="N355" s="230"/>
      <c r="O355" s="229" t="s">
        <v>188</v>
      </c>
      <c r="P355" s="229" t="s">
        <v>985</v>
      </c>
      <c r="Q355" s="229">
        <v>1300</v>
      </c>
      <c r="R355" s="256" t="s">
        <v>231</v>
      </c>
      <c r="S355" s="271"/>
      <c r="T355" s="271"/>
      <c r="U355" s="271">
        <v>100</v>
      </c>
      <c r="V355" s="243">
        <v>45000</v>
      </c>
      <c r="W355" s="260">
        <v>74</v>
      </c>
      <c r="X355" s="206">
        <f>SUM((V355*Q355)/10000)</f>
        <v>5850</v>
      </c>
      <c r="Y355" s="206">
        <f>SUM(X355*W355)</f>
        <v>432900</v>
      </c>
      <c r="Z355" s="207">
        <f>SUM(Y355*70)/100</f>
        <v>303030</v>
      </c>
    </row>
    <row r="356" spans="1:26" s="221" customFormat="1" ht="16.149999999999999" customHeight="1" x14ac:dyDescent="0.25">
      <c r="A356" s="266"/>
      <c r="B356" s="253"/>
      <c r="C356" s="253"/>
      <c r="D356" s="253"/>
      <c r="E356" s="254" t="s">
        <v>980</v>
      </c>
      <c r="F356" s="268" t="s">
        <v>981</v>
      </c>
      <c r="G356" s="231"/>
      <c r="H356" s="243"/>
      <c r="I356" s="253" t="s">
        <v>188</v>
      </c>
      <c r="J356" s="231"/>
      <c r="K356" s="229"/>
      <c r="L356" s="232"/>
      <c r="M356" s="229"/>
      <c r="N356" s="230"/>
      <c r="O356" s="229" t="s">
        <v>188</v>
      </c>
      <c r="P356" s="229" t="s">
        <v>985</v>
      </c>
      <c r="Q356" s="229">
        <v>400</v>
      </c>
      <c r="R356" s="256" t="s">
        <v>25</v>
      </c>
      <c r="S356" s="271"/>
      <c r="T356" s="271"/>
      <c r="U356" s="271">
        <v>100</v>
      </c>
      <c r="V356" s="260">
        <v>30000</v>
      </c>
      <c r="W356" s="258">
        <v>60</v>
      </c>
      <c r="X356" s="206">
        <f t="shared" ref="X356" si="243">SUM((V356*Q356)/10000)</f>
        <v>1200</v>
      </c>
      <c r="Y356" s="206">
        <f t="shared" ref="Y356" si="244">SUM(X356*W356)</f>
        <v>72000</v>
      </c>
      <c r="Z356" s="207">
        <f t="shared" ref="Z356" si="245">SUM(Y356*70)/100</f>
        <v>50400</v>
      </c>
    </row>
    <row r="357" spans="1:26" s="221" customFormat="1" ht="16.149999999999999" customHeight="1" x14ac:dyDescent="0.25">
      <c r="A357" s="266"/>
      <c r="B357" s="253"/>
      <c r="C357" s="253"/>
      <c r="D357" s="253"/>
      <c r="E357" s="254" t="s">
        <v>980</v>
      </c>
      <c r="F357" s="268" t="s">
        <v>981</v>
      </c>
      <c r="G357" s="231"/>
      <c r="H357" s="243"/>
      <c r="I357" s="253" t="s">
        <v>188</v>
      </c>
      <c r="J357" s="231"/>
      <c r="K357" s="229"/>
      <c r="L357" s="232"/>
      <c r="M357" s="229"/>
      <c r="N357" s="230"/>
      <c r="O357" s="229" t="s">
        <v>188</v>
      </c>
      <c r="P357" s="229" t="s">
        <v>985</v>
      </c>
      <c r="Q357" s="229">
        <v>300</v>
      </c>
      <c r="R357" s="271" t="s">
        <v>341</v>
      </c>
      <c r="S357" s="271"/>
      <c r="T357" s="271"/>
      <c r="U357" s="271">
        <v>100</v>
      </c>
      <c r="V357" s="260">
        <v>1000</v>
      </c>
      <c r="W357" s="258">
        <v>198</v>
      </c>
      <c r="X357" s="206">
        <f>SUM((V357*Q357)/10000)</f>
        <v>30</v>
      </c>
      <c r="Y357" s="206">
        <f>SUM(X357*W357)</f>
        <v>5940</v>
      </c>
      <c r="Z357" s="207">
        <f t="shared" si="216"/>
        <v>4158</v>
      </c>
    </row>
    <row r="358" spans="1:26" s="221" customFormat="1" ht="16.149999999999999" customHeight="1" x14ac:dyDescent="0.25">
      <c r="A358" s="266"/>
      <c r="B358" s="253"/>
      <c r="C358" s="253"/>
      <c r="D358" s="253"/>
      <c r="E358" s="254" t="s">
        <v>980</v>
      </c>
      <c r="F358" s="268" t="s">
        <v>981</v>
      </c>
      <c r="G358" s="231"/>
      <c r="H358" s="243"/>
      <c r="I358" s="253" t="s">
        <v>188</v>
      </c>
      <c r="J358" s="231"/>
      <c r="K358" s="229"/>
      <c r="L358" s="232"/>
      <c r="M358" s="229"/>
      <c r="N358" s="230"/>
      <c r="O358" s="229" t="s">
        <v>188</v>
      </c>
      <c r="P358" s="229" t="s">
        <v>985</v>
      </c>
      <c r="Q358" s="229">
        <v>300</v>
      </c>
      <c r="R358" s="271" t="s">
        <v>367</v>
      </c>
      <c r="S358" s="271"/>
      <c r="T358" s="271"/>
      <c r="U358" s="271">
        <v>60</v>
      </c>
      <c r="V358" s="260">
        <v>20000</v>
      </c>
      <c r="W358" s="258">
        <v>22</v>
      </c>
      <c r="X358" s="206">
        <f t="shared" ref="X358" si="246">SUM((V358*Q358)/10000)</f>
        <v>600</v>
      </c>
      <c r="Y358" s="206">
        <f t="shared" ref="Y358" si="247">SUM(X358*W358)</f>
        <v>13200</v>
      </c>
      <c r="Z358" s="207">
        <f t="shared" si="216"/>
        <v>9240</v>
      </c>
    </row>
    <row r="359" spans="1:26" s="221" customFormat="1" ht="16.149999999999999" customHeight="1" x14ac:dyDescent="0.25">
      <c r="A359" s="266"/>
      <c r="B359" s="253"/>
      <c r="C359" s="253"/>
      <c r="D359" s="253"/>
      <c r="E359" s="254" t="s">
        <v>980</v>
      </c>
      <c r="F359" s="268" t="s">
        <v>981</v>
      </c>
      <c r="G359" s="231"/>
      <c r="H359" s="243"/>
      <c r="I359" s="253" t="s">
        <v>188</v>
      </c>
      <c r="J359" s="231"/>
      <c r="K359" s="229"/>
      <c r="L359" s="232"/>
      <c r="M359" s="229"/>
      <c r="N359" s="230"/>
      <c r="O359" s="229" t="s">
        <v>188</v>
      </c>
      <c r="P359" s="229" t="s">
        <v>985</v>
      </c>
      <c r="Q359" s="229">
        <v>125</v>
      </c>
      <c r="R359" s="271" t="s">
        <v>19</v>
      </c>
      <c r="S359" s="271"/>
      <c r="T359" s="271"/>
      <c r="U359" s="271">
        <v>100</v>
      </c>
      <c r="V359" s="257">
        <v>17500</v>
      </c>
      <c r="W359" s="258">
        <v>47</v>
      </c>
      <c r="X359" s="206">
        <f>SUM((V359*Q359)/10000)</f>
        <v>218.75</v>
      </c>
      <c r="Y359" s="206">
        <f>SUM(X359*W359)</f>
        <v>10281.25</v>
      </c>
      <c r="Z359" s="207">
        <f>SUM(Y359*70)/100</f>
        <v>7196.875</v>
      </c>
    </row>
    <row r="360" spans="1:26" s="221" customFormat="1" ht="16.149999999999999" customHeight="1" x14ac:dyDescent="0.25">
      <c r="A360" s="266"/>
      <c r="B360" s="253"/>
      <c r="C360" s="253"/>
      <c r="D360" s="253"/>
      <c r="E360" s="254" t="s">
        <v>980</v>
      </c>
      <c r="F360" s="268" t="s">
        <v>981</v>
      </c>
      <c r="G360" s="231"/>
      <c r="H360" s="243"/>
      <c r="I360" s="253" t="s">
        <v>188</v>
      </c>
      <c r="J360" s="231"/>
      <c r="K360" s="229"/>
      <c r="L360" s="232"/>
      <c r="M360" s="229"/>
      <c r="N360" s="230"/>
      <c r="O360" s="229" t="s">
        <v>188</v>
      </c>
      <c r="P360" s="229">
        <v>1189</v>
      </c>
      <c r="Q360" s="229">
        <v>500</v>
      </c>
      <c r="R360" s="261" t="s">
        <v>1459</v>
      </c>
      <c r="S360" s="271"/>
      <c r="T360" s="271"/>
      <c r="U360" s="271">
        <v>100</v>
      </c>
      <c r="V360" s="260">
        <v>2</v>
      </c>
      <c r="W360" s="258">
        <v>21</v>
      </c>
      <c r="X360" s="206">
        <f>SUM((V360*Q360))</f>
        <v>1000</v>
      </c>
      <c r="Y360" s="206">
        <f t="shared" ref="Y360" si="248">SUM(X360*W360)</f>
        <v>21000</v>
      </c>
      <c r="Z360" s="207">
        <f t="shared" ref="Z360" si="249">SUM(Y360*70)/100</f>
        <v>14700</v>
      </c>
    </row>
    <row r="361" spans="1:26" s="221" customFormat="1" ht="16.149999999999999" customHeight="1" x14ac:dyDescent="0.25">
      <c r="A361" s="266"/>
      <c r="B361" s="253"/>
      <c r="C361" s="253"/>
      <c r="D361" s="253"/>
      <c r="E361" s="254" t="s">
        <v>980</v>
      </c>
      <c r="F361" s="268" t="s">
        <v>981</v>
      </c>
      <c r="G361" s="231"/>
      <c r="H361" s="243"/>
      <c r="I361" s="253" t="s">
        <v>188</v>
      </c>
      <c r="J361" s="231"/>
      <c r="K361" s="229"/>
      <c r="L361" s="232"/>
      <c r="M361" s="229"/>
      <c r="N361" s="230"/>
      <c r="O361" s="229" t="s">
        <v>188</v>
      </c>
      <c r="P361" s="229" t="s">
        <v>986</v>
      </c>
      <c r="Q361" s="229">
        <v>849</v>
      </c>
      <c r="R361" s="261" t="s">
        <v>1460</v>
      </c>
      <c r="S361" s="271"/>
      <c r="T361" s="271"/>
      <c r="U361" s="271">
        <v>60</v>
      </c>
      <c r="V361" s="260">
        <v>3840</v>
      </c>
      <c r="W361" s="258">
        <v>11</v>
      </c>
      <c r="X361" s="206">
        <f t="shared" ref="X361" si="250">SUM((V361*Q361)/10000)</f>
        <v>326.01600000000002</v>
      </c>
      <c r="Y361" s="206">
        <f t="shared" ref="Y361" si="251">SUM(X361*W361)</f>
        <v>3586.1760000000004</v>
      </c>
      <c r="Z361" s="207">
        <f t="shared" si="216"/>
        <v>2510.3232000000003</v>
      </c>
    </row>
    <row r="362" spans="1:26" s="221" customFormat="1" ht="16.149999999999999" customHeight="1" x14ac:dyDescent="0.25">
      <c r="A362" s="266"/>
      <c r="B362" s="253"/>
      <c r="C362" s="253"/>
      <c r="D362" s="253"/>
      <c r="E362" s="254" t="s">
        <v>980</v>
      </c>
      <c r="F362" s="268" t="s">
        <v>981</v>
      </c>
      <c r="G362" s="231"/>
      <c r="H362" s="243"/>
      <c r="I362" s="253" t="s">
        <v>188</v>
      </c>
      <c r="J362" s="231"/>
      <c r="K362" s="229"/>
      <c r="L362" s="232"/>
      <c r="M362" s="229"/>
      <c r="N362" s="230"/>
      <c r="O362" s="229" t="s">
        <v>188</v>
      </c>
      <c r="P362" s="229" t="s">
        <v>987</v>
      </c>
      <c r="Q362" s="229">
        <v>300</v>
      </c>
      <c r="R362" s="271" t="s">
        <v>361</v>
      </c>
      <c r="S362" s="271"/>
      <c r="T362" s="271"/>
      <c r="U362" s="271">
        <v>100</v>
      </c>
      <c r="V362" s="260">
        <v>18000</v>
      </c>
      <c r="W362" s="258">
        <v>53</v>
      </c>
      <c r="X362" s="206">
        <f t="shared" ref="X362:X363" si="252">SUM((V362*Q362)/10000)</f>
        <v>540</v>
      </c>
      <c r="Y362" s="206">
        <f t="shared" ref="Y362:Y363" si="253">SUM(X362*W362)</f>
        <v>28620</v>
      </c>
      <c r="Z362" s="207">
        <f t="shared" si="216"/>
        <v>20034</v>
      </c>
    </row>
    <row r="363" spans="1:26" s="221" customFormat="1" ht="16.149999999999999" customHeight="1" x14ac:dyDescent="0.25">
      <c r="A363" s="266"/>
      <c r="B363" s="253"/>
      <c r="C363" s="253"/>
      <c r="D363" s="253"/>
      <c r="E363" s="254" t="s">
        <v>980</v>
      </c>
      <c r="F363" s="268" t="s">
        <v>981</v>
      </c>
      <c r="G363" s="231"/>
      <c r="H363" s="243"/>
      <c r="I363" s="253" t="s">
        <v>188</v>
      </c>
      <c r="J363" s="231"/>
      <c r="K363" s="229"/>
      <c r="L363" s="232"/>
      <c r="M363" s="229"/>
      <c r="N363" s="230"/>
      <c r="O363" s="229" t="s">
        <v>188</v>
      </c>
      <c r="P363" s="229" t="s">
        <v>987</v>
      </c>
      <c r="Q363" s="229">
        <v>300</v>
      </c>
      <c r="R363" s="271" t="s">
        <v>682</v>
      </c>
      <c r="S363" s="271"/>
      <c r="T363" s="271"/>
      <c r="U363" s="271">
        <v>100</v>
      </c>
      <c r="V363" s="260">
        <v>15485</v>
      </c>
      <c r="W363" s="258">
        <v>25</v>
      </c>
      <c r="X363" s="206">
        <f t="shared" si="252"/>
        <v>464.55</v>
      </c>
      <c r="Y363" s="206">
        <f t="shared" si="253"/>
        <v>11613.75</v>
      </c>
      <c r="Z363" s="207">
        <f t="shared" si="216"/>
        <v>8129.625</v>
      </c>
    </row>
    <row r="364" spans="1:26" s="221" customFormat="1" ht="16.149999999999999" customHeight="1" x14ac:dyDescent="0.25">
      <c r="A364" s="266"/>
      <c r="B364" s="253"/>
      <c r="C364" s="253"/>
      <c r="D364" s="253"/>
      <c r="E364" s="254" t="s">
        <v>980</v>
      </c>
      <c r="F364" s="268" t="s">
        <v>981</v>
      </c>
      <c r="G364" s="231"/>
      <c r="H364" s="243"/>
      <c r="I364" s="253" t="s">
        <v>188</v>
      </c>
      <c r="J364" s="231"/>
      <c r="K364" s="229"/>
      <c r="L364" s="232"/>
      <c r="M364" s="229"/>
      <c r="N364" s="230"/>
      <c r="O364" s="229" t="s">
        <v>188</v>
      </c>
      <c r="P364" s="229" t="s">
        <v>987</v>
      </c>
      <c r="Q364" s="229">
        <v>400</v>
      </c>
      <c r="R364" s="271" t="s">
        <v>988</v>
      </c>
      <c r="S364" s="271"/>
      <c r="T364" s="271"/>
      <c r="U364" s="271">
        <v>100</v>
      </c>
      <c r="V364" s="243">
        <v>70000</v>
      </c>
      <c r="W364" s="260">
        <v>33</v>
      </c>
      <c r="X364" s="206">
        <f>SUM((V364*Q364)/10000)</f>
        <v>2800</v>
      </c>
      <c r="Y364" s="206">
        <f>SUM(X364*W364)</f>
        <v>92400</v>
      </c>
      <c r="Z364" s="207">
        <f>SUM(Y364*70)/100</f>
        <v>64680</v>
      </c>
    </row>
    <row r="365" spans="1:26" s="221" customFormat="1" ht="16.149999999999999" customHeight="1" x14ac:dyDescent="0.25">
      <c r="A365" s="266"/>
      <c r="B365" s="253"/>
      <c r="C365" s="253"/>
      <c r="D365" s="253"/>
      <c r="E365" s="254" t="s">
        <v>980</v>
      </c>
      <c r="F365" s="268" t="s">
        <v>981</v>
      </c>
      <c r="G365" s="231"/>
      <c r="H365" s="243"/>
      <c r="I365" s="253" t="s">
        <v>188</v>
      </c>
      <c r="J365" s="231"/>
      <c r="K365" s="229"/>
      <c r="L365" s="232"/>
      <c r="M365" s="229"/>
      <c r="N365" s="230"/>
      <c r="O365" s="229" t="s">
        <v>188</v>
      </c>
      <c r="P365" s="229">
        <v>1188</v>
      </c>
      <c r="Q365" s="229">
        <v>1165</v>
      </c>
      <c r="R365" s="256" t="s">
        <v>85</v>
      </c>
      <c r="S365" s="271"/>
      <c r="T365" s="271"/>
      <c r="U365" s="271">
        <v>100</v>
      </c>
      <c r="V365" s="260">
        <v>5000</v>
      </c>
      <c r="W365" s="258">
        <v>11</v>
      </c>
      <c r="X365" s="206">
        <f t="shared" ref="X365:X366" si="254">SUM((V365*Q365)/10000)</f>
        <v>582.5</v>
      </c>
      <c r="Y365" s="206">
        <f t="shared" ref="Y365:Y366" si="255">SUM(X365*W365)</f>
        <v>6407.5</v>
      </c>
      <c r="Z365" s="207">
        <f t="shared" si="216"/>
        <v>4485.25</v>
      </c>
    </row>
    <row r="366" spans="1:26" s="221" customFormat="1" ht="16.149999999999999" customHeight="1" x14ac:dyDescent="0.25">
      <c r="A366" s="266"/>
      <c r="B366" s="253"/>
      <c r="C366" s="253"/>
      <c r="D366" s="253"/>
      <c r="E366" s="254" t="s">
        <v>980</v>
      </c>
      <c r="F366" s="268" t="s">
        <v>981</v>
      </c>
      <c r="G366" s="231"/>
      <c r="H366" s="243"/>
      <c r="I366" s="253" t="s">
        <v>188</v>
      </c>
      <c r="J366" s="231"/>
      <c r="K366" s="229"/>
      <c r="L366" s="232"/>
      <c r="M366" s="229"/>
      <c r="N366" s="230"/>
      <c r="O366" s="229" t="s">
        <v>188</v>
      </c>
      <c r="P366" s="229" t="s">
        <v>989</v>
      </c>
      <c r="Q366" s="229">
        <v>1601</v>
      </c>
      <c r="R366" s="256" t="s">
        <v>85</v>
      </c>
      <c r="S366" s="271"/>
      <c r="T366" s="271"/>
      <c r="U366" s="271">
        <v>100</v>
      </c>
      <c r="V366" s="260">
        <v>5000</v>
      </c>
      <c r="W366" s="258">
        <v>11</v>
      </c>
      <c r="X366" s="206">
        <f t="shared" si="254"/>
        <v>800.5</v>
      </c>
      <c r="Y366" s="206">
        <f t="shared" si="255"/>
        <v>8805.5</v>
      </c>
      <c r="Z366" s="207">
        <f t="shared" si="216"/>
        <v>6163.85</v>
      </c>
    </row>
    <row r="367" spans="1:26" s="221" customFormat="1" ht="16.149999999999999" customHeight="1" x14ac:dyDescent="0.25">
      <c r="A367" s="266"/>
      <c r="B367" s="253"/>
      <c r="C367" s="253"/>
      <c r="D367" s="253"/>
      <c r="E367" s="254" t="s">
        <v>980</v>
      </c>
      <c r="F367" s="268" t="s">
        <v>981</v>
      </c>
      <c r="G367" s="231"/>
      <c r="H367" s="243"/>
      <c r="I367" s="253" t="s">
        <v>188</v>
      </c>
      <c r="J367" s="231"/>
      <c r="K367" s="229"/>
      <c r="L367" s="232"/>
      <c r="M367" s="229"/>
      <c r="N367" s="230"/>
      <c r="O367" s="229" t="s">
        <v>188</v>
      </c>
      <c r="P367" s="229">
        <v>3524</v>
      </c>
      <c r="Q367" s="229">
        <v>1579</v>
      </c>
      <c r="R367" s="256" t="s">
        <v>77</v>
      </c>
      <c r="S367" s="271"/>
      <c r="T367" s="271"/>
      <c r="U367" s="271">
        <v>100</v>
      </c>
      <c r="V367" s="260">
        <v>4000</v>
      </c>
      <c r="W367" s="258">
        <v>9</v>
      </c>
      <c r="X367" s="206">
        <f t="shared" ref="X367:X368" si="256">SUM((V367*Q367)/10000)</f>
        <v>631.6</v>
      </c>
      <c r="Y367" s="206">
        <f t="shared" ref="Y367:Y368" si="257">SUM(X367*W367)</f>
        <v>5684.4000000000005</v>
      </c>
      <c r="Z367" s="207">
        <f t="shared" si="216"/>
        <v>3979.0800000000004</v>
      </c>
    </row>
    <row r="368" spans="1:26" s="221" customFormat="1" ht="16.149999999999999" customHeight="1" x14ac:dyDescent="0.25">
      <c r="A368" s="266"/>
      <c r="B368" s="253"/>
      <c r="C368" s="253"/>
      <c r="D368" s="253"/>
      <c r="E368" s="254" t="s">
        <v>980</v>
      </c>
      <c r="F368" s="268" t="s">
        <v>981</v>
      </c>
      <c r="G368" s="231"/>
      <c r="H368" s="243"/>
      <c r="I368" s="253" t="s">
        <v>188</v>
      </c>
      <c r="J368" s="231"/>
      <c r="K368" s="229"/>
      <c r="L368" s="232"/>
      <c r="M368" s="229"/>
      <c r="N368" s="230"/>
      <c r="O368" s="229" t="s">
        <v>188</v>
      </c>
      <c r="P368" s="229">
        <v>3648</v>
      </c>
      <c r="Q368" s="229">
        <v>1686</v>
      </c>
      <c r="R368" s="256" t="s">
        <v>77</v>
      </c>
      <c r="S368" s="271"/>
      <c r="T368" s="271"/>
      <c r="U368" s="271">
        <v>100</v>
      </c>
      <c r="V368" s="260">
        <v>4000</v>
      </c>
      <c r="W368" s="258">
        <v>9</v>
      </c>
      <c r="X368" s="206">
        <f t="shared" si="256"/>
        <v>674.4</v>
      </c>
      <c r="Y368" s="206">
        <f t="shared" si="257"/>
        <v>6069.5999999999995</v>
      </c>
      <c r="Z368" s="207">
        <f t="shared" si="216"/>
        <v>4248.7199999999993</v>
      </c>
    </row>
    <row r="369" spans="1:26" s="221" customFormat="1" ht="16.149999999999999" customHeight="1" x14ac:dyDescent="0.25">
      <c r="A369" s="266"/>
      <c r="B369" s="253"/>
      <c r="C369" s="253"/>
      <c r="D369" s="253"/>
      <c r="E369" s="254" t="s">
        <v>980</v>
      </c>
      <c r="F369" s="268" t="s">
        <v>981</v>
      </c>
      <c r="G369" s="231"/>
      <c r="H369" s="243"/>
      <c r="I369" s="253" t="s">
        <v>188</v>
      </c>
      <c r="J369" s="231"/>
      <c r="K369" s="229"/>
      <c r="L369" s="232"/>
      <c r="M369" s="229"/>
      <c r="N369" s="230"/>
      <c r="O369" s="229" t="s">
        <v>188</v>
      </c>
      <c r="P369" s="229">
        <v>2927</v>
      </c>
      <c r="Q369" s="229">
        <v>2500</v>
      </c>
      <c r="R369" s="271" t="s">
        <v>683</v>
      </c>
      <c r="S369" s="271"/>
      <c r="T369" s="271"/>
      <c r="U369" s="271">
        <v>100</v>
      </c>
      <c r="V369" s="243"/>
      <c r="W369" s="258">
        <v>31</v>
      </c>
      <c r="X369" s="206"/>
      <c r="Y369" s="206">
        <f>SUM(Q369*W369)</f>
        <v>77500</v>
      </c>
      <c r="Z369" s="206">
        <f>SUM(Q369*W369)</f>
        <v>77500</v>
      </c>
    </row>
    <row r="370" spans="1:26" s="94" customFormat="1" ht="16.149999999999999" customHeight="1" x14ac:dyDescent="0.25">
      <c r="A370" s="161">
        <v>52</v>
      </c>
      <c r="B370" s="162" t="s">
        <v>992</v>
      </c>
      <c r="C370" s="162" t="s">
        <v>58</v>
      </c>
      <c r="D370" s="162" t="s">
        <v>151</v>
      </c>
      <c r="E370" s="163" t="s">
        <v>755</v>
      </c>
      <c r="F370" s="169" t="s">
        <v>954</v>
      </c>
      <c r="G370" s="141">
        <v>1305968450114</v>
      </c>
      <c r="H370" s="165" t="s">
        <v>993</v>
      </c>
      <c r="I370" s="162" t="s">
        <v>188</v>
      </c>
      <c r="J370" s="138">
        <v>300007042556317</v>
      </c>
      <c r="K370" s="139" t="s">
        <v>675</v>
      </c>
      <c r="L370" s="147"/>
      <c r="M370" s="136" t="s">
        <v>994</v>
      </c>
      <c r="N370" s="137" t="s">
        <v>690</v>
      </c>
      <c r="O370" s="136" t="s">
        <v>188</v>
      </c>
      <c r="P370" s="136" t="s">
        <v>995</v>
      </c>
      <c r="Q370" s="136">
        <v>2000</v>
      </c>
      <c r="R370" s="192" t="s">
        <v>735</v>
      </c>
      <c r="S370" s="119"/>
      <c r="T370" s="119"/>
      <c r="U370" s="119">
        <v>60</v>
      </c>
      <c r="V370" s="165">
        <v>3</v>
      </c>
      <c r="W370" s="187">
        <v>20</v>
      </c>
      <c r="X370" s="176">
        <f>SUM((V370*Q370))</f>
        <v>6000</v>
      </c>
      <c r="Y370" s="176">
        <f t="shared" ref="Y370" si="258">SUM(X370*W370)</f>
        <v>120000</v>
      </c>
      <c r="Z370" s="177">
        <f t="shared" ref="Z370" si="259">SUM(Y370*70)/100</f>
        <v>84000</v>
      </c>
    </row>
    <row r="371" spans="1:26" ht="16.149999999999999" customHeight="1" x14ac:dyDescent="0.25">
      <c r="A371" s="37"/>
      <c r="B371" s="19"/>
      <c r="C371" s="19"/>
      <c r="D371" s="19"/>
      <c r="E371" s="20" t="s">
        <v>755</v>
      </c>
      <c r="F371" s="39" t="s">
        <v>954</v>
      </c>
      <c r="G371" s="40"/>
      <c r="H371" s="23"/>
      <c r="I371" s="19" t="s">
        <v>188</v>
      </c>
      <c r="J371" s="41"/>
      <c r="K371" s="38"/>
      <c r="L371" s="42"/>
      <c r="M371" s="24"/>
      <c r="N371" s="43"/>
      <c r="O371" s="24" t="s">
        <v>188</v>
      </c>
      <c r="P371" s="24">
        <v>3163</v>
      </c>
      <c r="Q371" s="24">
        <v>3410</v>
      </c>
      <c r="R371" s="160" t="s">
        <v>1460</v>
      </c>
      <c r="S371" s="119"/>
      <c r="T371" s="119"/>
      <c r="U371" s="119">
        <v>60</v>
      </c>
      <c r="V371" s="185">
        <v>3840</v>
      </c>
      <c r="W371" s="184">
        <v>11</v>
      </c>
      <c r="X371" s="176">
        <f t="shared" ref="X371:X372" si="260">SUM((V371*Q371)/10000)</f>
        <v>1309.44</v>
      </c>
      <c r="Y371" s="176">
        <f t="shared" ref="Y371:Y372" si="261">SUM(X371*W371)</f>
        <v>14403.84</v>
      </c>
      <c r="Z371" s="177">
        <f t="shared" si="216"/>
        <v>10082.688</v>
      </c>
    </row>
    <row r="372" spans="1:26" ht="16.149999999999999" customHeight="1" x14ac:dyDescent="0.25">
      <c r="A372" s="37"/>
      <c r="B372" s="19"/>
      <c r="C372" s="19"/>
      <c r="D372" s="19"/>
      <c r="E372" s="20" t="s">
        <v>755</v>
      </c>
      <c r="F372" s="39" t="s">
        <v>954</v>
      </c>
      <c r="G372" s="40"/>
      <c r="H372" s="23"/>
      <c r="I372" s="19" t="s">
        <v>188</v>
      </c>
      <c r="J372" s="41"/>
      <c r="K372" s="38"/>
      <c r="L372" s="42"/>
      <c r="M372" s="24"/>
      <c r="N372" s="43"/>
      <c r="O372" s="24" t="s">
        <v>188</v>
      </c>
      <c r="P372" s="24" t="s">
        <v>483</v>
      </c>
      <c r="Q372" s="24">
        <v>2540</v>
      </c>
      <c r="R372" s="160" t="s">
        <v>1460</v>
      </c>
      <c r="S372" s="119"/>
      <c r="T372" s="119"/>
      <c r="U372" s="119">
        <v>60</v>
      </c>
      <c r="V372" s="185">
        <v>3840</v>
      </c>
      <c r="W372" s="184">
        <v>11</v>
      </c>
      <c r="X372" s="176">
        <f t="shared" si="260"/>
        <v>975.36</v>
      </c>
      <c r="Y372" s="176">
        <f t="shared" si="261"/>
        <v>10728.960000000001</v>
      </c>
      <c r="Z372" s="177">
        <f t="shared" si="216"/>
        <v>7510.2720000000008</v>
      </c>
    </row>
    <row r="373" spans="1:26" ht="16.149999999999999" customHeight="1" x14ac:dyDescent="0.25">
      <c r="A373" s="37"/>
      <c r="B373" s="19"/>
      <c r="C373" s="19"/>
      <c r="D373" s="19"/>
      <c r="E373" s="20" t="s">
        <v>755</v>
      </c>
      <c r="F373" s="39" t="s">
        <v>954</v>
      </c>
      <c r="G373" s="40"/>
      <c r="H373" s="23"/>
      <c r="I373" s="19" t="s">
        <v>188</v>
      </c>
      <c r="J373" s="41"/>
      <c r="K373" s="38"/>
      <c r="L373" s="42"/>
      <c r="M373" s="24"/>
      <c r="N373" s="43"/>
      <c r="O373" s="24" t="s">
        <v>188</v>
      </c>
      <c r="P373" s="24" t="s">
        <v>995</v>
      </c>
      <c r="Q373" s="24">
        <v>250</v>
      </c>
      <c r="R373" s="119" t="s">
        <v>683</v>
      </c>
      <c r="S373" s="119"/>
      <c r="T373" s="119"/>
      <c r="U373" s="119">
        <v>100</v>
      </c>
      <c r="V373" s="36"/>
      <c r="W373" s="184">
        <v>31</v>
      </c>
      <c r="X373" s="176"/>
      <c r="Y373" s="176">
        <f>SUM(Q373*W373)</f>
        <v>7750</v>
      </c>
      <c r="Z373" s="176">
        <f>SUM(Q373*W373)</f>
        <v>7750</v>
      </c>
    </row>
    <row r="374" spans="1:26" s="221" customFormat="1" ht="15.6" customHeight="1" x14ac:dyDescent="0.25">
      <c r="A374" s="266">
        <v>53</v>
      </c>
      <c r="B374" s="253" t="s">
        <v>996</v>
      </c>
      <c r="C374" s="253" t="s">
        <v>39</v>
      </c>
      <c r="D374" s="253" t="s">
        <v>151</v>
      </c>
      <c r="E374" s="254" t="s">
        <v>605</v>
      </c>
      <c r="F374" s="268" t="s">
        <v>997</v>
      </c>
      <c r="G374" s="269">
        <v>1301965450061</v>
      </c>
      <c r="H374" s="243" t="s">
        <v>998</v>
      </c>
      <c r="I374" s="253" t="s">
        <v>188</v>
      </c>
      <c r="J374" s="231">
        <v>200004067550462</v>
      </c>
      <c r="K374" s="229" t="s">
        <v>702</v>
      </c>
      <c r="L374" s="232"/>
      <c r="M374" s="229" t="s">
        <v>999</v>
      </c>
      <c r="N374" s="230" t="s">
        <v>1000</v>
      </c>
      <c r="O374" s="229" t="s">
        <v>188</v>
      </c>
      <c r="P374" s="229" t="s">
        <v>1001</v>
      </c>
      <c r="Q374" s="229">
        <v>500</v>
      </c>
      <c r="R374" s="261" t="s">
        <v>1457</v>
      </c>
      <c r="S374" s="271"/>
      <c r="T374" s="271"/>
      <c r="U374" s="271">
        <v>100</v>
      </c>
      <c r="V374" s="243">
        <v>28000</v>
      </c>
      <c r="W374" s="260">
        <v>32</v>
      </c>
      <c r="X374" s="206">
        <f>SUM((V374*Q374)/10000)</f>
        <v>1400</v>
      </c>
      <c r="Y374" s="206">
        <f>SUM(X374*W374)</f>
        <v>44800</v>
      </c>
      <c r="Z374" s="207">
        <f>SUM(Y374*70)/100</f>
        <v>31360</v>
      </c>
    </row>
    <row r="375" spans="1:26" s="221" customFormat="1" ht="15.6" customHeight="1" x14ac:dyDescent="0.25">
      <c r="A375" s="266"/>
      <c r="B375" s="253"/>
      <c r="C375" s="253"/>
      <c r="D375" s="253"/>
      <c r="E375" s="254" t="s">
        <v>605</v>
      </c>
      <c r="F375" s="268" t="s">
        <v>997</v>
      </c>
      <c r="G375" s="269"/>
      <c r="H375" s="243"/>
      <c r="I375" s="253" t="s">
        <v>188</v>
      </c>
      <c r="J375" s="231"/>
      <c r="K375" s="229"/>
      <c r="L375" s="232"/>
      <c r="M375" s="229"/>
      <c r="N375" s="230"/>
      <c r="O375" s="229" t="s">
        <v>188</v>
      </c>
      <c r="P375" s="229" t="s">
        <v>1001</v>
      </c>
      <c r="Q375" s="229">
        <v>250</v>
      </c>
      <c r="R375" s="256" t="s">
        <v>22</v>
      </c>
      <c r="S375" s="271"/>
      <c r="T375" s="271"/>
      <c r="U375" s="271">
        <v>100</v>
      </c>
      <c r="V375" s="260">
        <v>25000</v>
      </c>
      <c r="W375" s="258">
        <v>79</v>
      </c>
      <c r="X375" s="206">
        <f t="shared" ref="X375" si="262">SUM((V375*Q375)/10000)</f>
        <v>625</v>
      </c>
      <c r="Y375" s="206">
        <f t="shared" ref="Y375" si="263">SUM(X375*W375)</f>
        <v>49375</v>
      </c>
      <c r="Z375" s="207">
        <f t="shared" si="216"/>
        <v>34562.5</v>
      </c>
    </row>
    <row r="376" spans="1:26" s="221" customFormat="1" ht="15.6" customHeight="1" x14ac:dyDescent="0.25">
      <c r="A376" s="266"/>
      <c r="B376" s="253"/>
      <c r="C376" s="253"/>
      <c r="D376" s="253"/>
      <c r="E376" s="254" t="s">
        <v>605</v>
      </c>
      <c r="F376" s="268" t="s">
        <v>997</v>
      </c>
      <c r="G376" s="269"/>
      <c r="H376" s="243"/>
      <c r="I376" s="253" t="s">
        <v>188</v>
      </c>
      <c r="J376" s="231"/>
      <c r="K376" s="229"/>
      <c r="L376" s="232"/>
      <c r="M376" s="229"/>
      <c r="N376" s="230"/>
      <c r="O376" s="229" t="s">
        <v>188</v>
      </c>
      <c r="P376" s="229" t="s">
        <v>1001</v>
      </c>
      <c r="Q376" s="229">
        <v>250</v>
      </c>
      <c r="R376" s="271" t="s">
        <v>683</v>
      </c>
      <c r="S376" s="271"/>
      <c r="T376" s="271"/>
      <c r="U376" s="271">
        <v>100</v>
      </c>
      <c r="V376" s="243"/>
      <c r="W376" s="258">
        <v>31</v>
      </c>
      <c r="X376" s="206"/>
      <c r="Y376" s="206">
        <f>SUM(Q376*W376)</f>
        <v>7750</v>
      </c>
      <c r="Z376" s="206">
        <f>SUM(Q376*W376)</f>
        <v>7750</v>
      </c>
    </row>
    <row r="377" spans="1:26" ht="17.45" customHeight="1" x14ac:dyDescent="0.25">
      <c r="A377" s="37">
        <v>54</v>
      </c>
      <c r="B377" s="19" t="s">
        <v>1002</v>
      </c>
      <c r="C377" s="19" t="s">
        <v>58</v>
      </c>
      <c r="D377" s="19" t="s">
        <v>151</v>
      </c>
      <c r="E377" s="20" t="s">
        <v>1003</v>
      </c>
      <c r="F377" s="39" t="s">
        <v>1004</v>
      </c>
      <c r="G377" s="40" t="s">
        <v>1005</v>
      </c>
      <c r="H377" s="23" t="s">
        <v>1006</v>
      </c>
      <c r="I377" s="19" t="s">
        <v>188</v>
      </c>
      <c r="J377" s="41">
        <v>300007061353559</v>
      </c>
      <c r="K377" s="38" t="s">
        <v>675</v>
      </c>
      <c r="L377" s="42"/>
      <c r="M377" s="24" t="s">
        <v>1007</v>
      </c>
      <c r="N377" s="43" t="s">
        <v>124</v>
      </c>
      <c r="O377" s="24" t="s">
        <v>188</v>
      </c>
      <c r="P377" s="24">
        <v>2927</v>
      </c>
      <c r="Q377" s="24">
        <v>200</v>
      </c>
      <c r="R377" s="119" t="s">
        <v>341</v>
      </c>
      <c r="S377" s="119"/>
      <c r="T377" s="119"/>
      <c r="U377" s="119">
        <v>100</v>
      </c>
      <c r="V377" s="185">
        <v>1000</v>
      </c>
      <c r="W377" s="184">
        <v>198</v>
      </c>
      <c r="X377" s="176">
        <f>SUM((V377*Q377)/10000)</f>
        <v>20</v>
      </c>
      <c r="Y377" s="176">
        <f>SUM(X377*W377)</f>
        <v>3960</v>
      </c>
      <c r="Z377" s="177">
        <f t="shared" si="216"/>
        <v>2772</v>
      </c>
    </row>
    <row r="378" spans="1:26" ht="17.45" customHeight="1" x14ac:dyDescent="0.25">
      <c r="A378" s="37"/>
      <c r="B378" s="19"/>
      <c r="C378" s="19"/>
      <c r="D378" s="19"/>
      <c r="E378" s="20" t="s">
        <v>1003</v>
      </c>
      <c r="F378" s="39" t="s">
        <v>1004</v>
      </c>
      <c r="G378" s="40"/>
      <c r="H378" s="23"/>
      <c r="I378" s="19" t="s">
        <v>188</v>
      </c>
      <c r="J378" s="41"/>
      <c r="K378" s="38"/>
      <c r="L378" s="42"/>
      <c r="M378" s="24"/>
      <c r="N378" s="43"/>
      <c r="O378" s="24" t="s">
        <v>188</v>
      </c>
      <c r="P378" s="24">
        <v>2927</v>
      </c>
      <c r="Q378" s="24">
        <v>150</v>
      </c>
      <c r="R378" s="119" t="s">
        <v>367</v>
      </c>
      <c r="S378" s="119"/>
      <c r="T378" s="119"/>
      <c r="U378" s="119">
        <v>100</v>
      </c>
      <c r="V378" s="185">
        <v>20000</v>
      </c>
      <c r="W378" s="184">
        <v>22</v>
      </c>
      <c r="X378" s="176">
        <f t="shared" ref="X378" si="264">SUM((V378*Q378)/10000)</f>
        <v>300</v>
      </c>
      <c r="Y378" s="176">
        <f t="shared" ref="Y378:Y379" si="265">SUM(X378*W378)</f>
        <v>6600</v>
      </c>
      <c r="Z378" s="177">
        <f t="shared" si="216"/>
        <v>4620</v>
      </c>
    </row>
    <row r="379" spans="1:26" ht="17.45" customHeight="1" x14ac:dyDescent="0.25">
      <c r="A379" s="37"/>
      <c r="B379" s="19"/>
      <c r="C379" s="19"/>
      <c r="D379" s="19"/>
      <c r="E379" s="20" t="s">
        <v>1003</v>
      </c>
      <c r="F379" s="39" t="s">
        <v>1004</v>
      </c>
      <c r="G379" s="40"/>
      <c r="H379" s="23"/>
      <c r="I379" s="19" t="s">
        <v>188</v>
      </c>
      <c r="J379" s="41"/>
      <c r="K379" s="38"/>
      <c r="L379" s="42"/>
      <c r="M379" s="24"/>
      <c r="N379" s="43"/>
      <c r="O379" s="24" t="s">
        <v>188</v>
      </c>
      <c r="P379" s="24">
        <v>1519</v>
      </c>
      <c r="Q379" s="24">
        <v>500</v>
      </c>
      <c r="R379" s="160" t="s">
        <v>1459</v>
      </c>
      <c r="S379" s="119"/>
      <c r="T379" s="119"/>
      <c r="U379" s="119">
        <v>100</v>
      </c>
      <c r="V379" s="185">
        <v>2</v>
      </c>
      <c r="W379" s="184">
        <v>21</v>
      </c>
      <c r="X379" s="176">
        <f>SUM((V379*Q379))</f>
        <v>1000</v>
      </c>
      <c r="Y379" s="176">
        <f t="shared" si="265"/>
        <v>21000</v>
      </c>
      <c r="Z379" s="177">
        <f t="shared" si="216"/>
        <v>14700</v>
      </c>
    </row>
    <row r="380" spans="1:26" ht="17.45" customHeight="1" x14ac:dyDescent="0.25">
      <c r="A380" s="37"/>
      <c r="B380" s="19"/>
      <c r="C380" s="19"/>
      <c r="D380" s="19"/>
      <c r="E380" s="20" t="s">
        <v>1003</v>
      </c>
      <c r="F380" s="39" t="s">
        <v>1004</v>
      </c>
      <c r="G380" s="40"/>
      <c r="H380" s="23"/>
      <c r="I380" s="19" t="s">
        <v>188</v>
      </c>
      <c r="J380" s="41"/>
      <c r="K380" s="38"/>
      <c r="L380" s="42"/>
      <c r="M380" s="24"/>
      <c r="N380" s="43"/>
      <c r="O380" s="24" t="s">
        <v>188</v>
      </c>
      <c r="P380" s="24">
        <v>2927</v>
      </c>
      <c r="Q380" s="24">
        <v>750</v>
      </c>
      <c r="R380" s="119" t="s">
        <v>683</v>
      </c>
      <c r="S380" s="119"/>
      <c r="T380" s="119"/>
      <c r="U380" s="119">
        <v>100</v>
      </c>
      <c r="V380" s="36"/>
      <c r="W380" s="184">
        <v>31</v>
      </c>
      <c r="X380" s="176"/>
      <c r="Y380" s="176">
        <f>SUM(Q380*W380)</f>
        <v>23250</v>
      </c>
      <c r="Z380" s="176">
        <f>SUM(Q380*W380)</f>
        <v>23250</v>
      </c>
    </row>
    <row r="381" spans="1:26" ht="17.45" customHeight="1" x14ac:dyDescent="0.25">
      <c r="A381" s="37"/>
      <c r="B381" s="19"/>
      <c r="C381" s="19"/>
      <c r="D381" s="19"/>
      <c r="E381" s="20" t="s">
        <v>1003</v>
      </c>
      <c r="F381" s="39" t="s">
        <v>1004</v>
      </c>
      <c r="G381" s="40"/>
      <c r="H381" s="23"/>
      <c r="I381" s="19" t="s">
        <v>188</v>
      </c>
      <c r="J381" s="41"/>
      <c r="K381" s="38"/>
      <c r="L381" s="42"/>
      <c r="M381" s="24"/>
      <c r="N381" s="43"/>
      <c r="O381" s="24" t="s">
        <v>188</v>
      </c>
      <c r="P381" s="24">
        <v>2927</v>
      </c>
      <c r="Q381" s="24">
        <v>700</v>
      </c>
      <c r="R381" s="117" t="s">
        <v>85</v>
      </c>
      <c r="S381" s="119"/>
      <c r="T381" s="119"/>
      <c r="U381" s="119">
        <v>60</v>
      </c>
      <c r="V381" s="185">
        <v>5000</v>
      </c>
      <c r="W381" s="184">
        <v>11</v>
      </c>
      <c r="X381" s="176">
        <f t="shared" ref="X381" si="266">SUM((V381*Q381)/10000)</f>
        <v>350</v>
      </c>
      <c r="Y381" s="176">
        <f t="shared" ref="Y381" si="267">SUM(X381*W381)</f>
        <v>3850</v>
      </c>
      <c r="Z381" s="177">
        <f t="shared" ref="Z381" si="268">SUM(Y381*70)/100</f>
        <v>2695</v>
      </c>
    </row>
    <row r="382" spans="1:26" s="221" customFormat="1" ht="17.45" customHeight="1" x14ac:dyDescent="0.25">
      <c r="A382" s="266">
        <v>55</v>
      </c>
      <c r="B382" s="253" t="s">
        <v>1008</v>
      </c>
      <c r="C382" s="253" t="s">
        <v>58</v>
      </c>
      <c r="D382" s="253" t="s">
        <v>151</v>
      </c>
      <c r="E382" s="254" t="s">
        <v>1009</v>
      </c>
      <c r="F382" s="268" t="s">
        <v>1004</v>
      </c>
      <c r="G382" s="269">
        <v>2703980450056</v>
      </c>
      <c r="H382" s="243" t="s">
        <v>1006</v>
      </c>
      <c r="I382" s="253" t="s">
        <v>188</v>
      </c>
      <c r="J382" s="231">
        <v>270700088810045</v>
      </c>
      <c r="K382" s="229" t="s">
        <v>758</v>
      </c>
      <c r="L382" s="232"/>
      <c r="M382" s="229" t="s">
        <v>1010</v>
      </c>
      <c r="N382" s="230" t="s">
        <v>124</v>
      </c>
      <c r="O382" s="229" t="s">
        <v>188</v>
      </c>
      <c r="P382" s="229">
        <v>2923</v>
      </c>
      <c r="Q382" s="229">
        <v>300</v>
      </c>
      <c r="R382" s="271" t="s">
        <v>341</v>
      </c>
      <c r="S382" s="271"/>
      <c r="T382" s="271"/>
      <c r="U382" s="271">
        <v>100</v>
      </c>
      <c r="V382" s="260">
        <v>1000</v>
      </c>
      <c r="W382" s="258">
        <v>198</v>
      </c>
      <c r="X382" s="206">
        <f>SUM((V382*Q382)/10000)</f>
        <v>30</v>
      </c>
      <c r="Y382" s="206">
        <f>SUM(X382*W382)</f>
        <v>5940</v>
      </c>
      <c r="Z382" s="207">
        <f t="shared" ref="Z382:Z437" si="269">SUM(Y382*70)/100</f>
        <v>4158</v>
      </c>
    </row>
    <row r="383" spans="1:26" s="221" customFormat="1" ht="17.45" customHeight="1" x14ac:dyDescent="0.25">
      <c r="A383" s="266"/>
      <c r="B383" s="253"/>
      <c r="C383" s="253"/>
      <c r="D383" s="253"/>
      <c r="E383" s="254" t="s">
        <v>1009</v>
      </c>
      <c r="F383" s="268" t="s">
        <v>1004</v>
      </c>
      <c r="G383" s="269"/>
      <c r="H383" s="243"/>
      <c r="I383" s="253" t="s">
        <v>188</v>
      </c>
      <c r="J383" s="231"/>
      <c r="K383" s="229"/>
      <c r="L383" s="232"/>
      <c r="M383" s="229"/>
      <c r="N383" s="230"/>
      <c r="O383" s="229" t="s">
        <v>188</v>
      </c>
      <c r="P383" s="229">
        <v>2923</v>
      </c>
      <c r="Q383" s="229">
        <v>300</v>
      </c>
      <c r="R383" s="261" t="s">
        <v>1460</v>
      </c>
      <c r="S383" s="271"/>
      <c r="T383" s="271"/>
      <c r="U383" s="271">
        <v>60</v>
      </c>
      <c r="V383" s="260">
        <v>3840</v>
      </c>
      <c r="W383" s="258">
        <v>11</v>
      </c>
      <c r="X383" s="206">
        <f t="shared" ref="X383" si="270">SUM((V383*Q383)/10000)</f>
        <v>115.2</v>
      </c>
      <c r="Y383" s="206">
        <f t="shared" ref="Y383" si="271">SUM(X383*W383)</f>
        <v>1267.2</v>
      </c>
      <c r="Z383" s="207">
        <f t="shared" si="269"/>
        <v>887.04</v>
      </c>
    </row>
    <row r="384" spans="1:26" s="221" customFormat="1" ht="17.45" customHeight="1" x14ac:dyDescent="0.25">
      <c r="A384" s="266"/>
      <c r="B384" s="253"/>
      <c r="C384" s="253"/>
      <c r="D384" s="253"/>
      <c r="E384" s="254" t="s">
        <v>1009</v>
      </c>
      <c r="F384" s="268" t="s">
        <v>1004</v>
      </c>
      <c r="G384" s="269"/>
      <c r="H384" s="243"/>
      <c r="I384" s="253" t="s">
        <v>188</v>
      </c>
      <c r="J384" s="231"/>
      <c r="K384" s="229"/>
      <c r="L384" s="232"/>
      <c r="M384" s="229"/>
      <c r="N384" s="230"/>
      <c r="O384" s="229" t="s">
        <v>188</v>
      </c>
      <c r="P384" s="229">
        <v>2923</v>
      </c>
      <c r="Q384" s="229">
        <v>625</v>
      </c>
      <c r="R384" s="271" t="s">
        <v>683</v>
      </c>
      <c r="S384" s="271"/>
      <c r="T384" s="271"/>
      <c r="U384" s="271">
        <v>100</v>
      </c>
      <c r="V384" s="243"/>
      <c r="W384" s="258">
        <v>31</v>
      </c>
      <c r="X384" s="206"/>
      <c r="Y384" s="206">
        <f>SUM(Q384*W384)</f>
        <v>19375</v>
      </c>
      <c r="Z384" s="206">
        <f>SUM(Q384*W384)</f>
        <v>19375</v>
      </c>
    </row>
    <row r="385" spans="1:60" ht="18" customHeight="1" x14ac:dyDescent="0.25">
      <c r="A385" s="37">
        <v>56</v>
      </c>
      <c r="B385" s="19" t="s">
        <v>1011</v>
      </c>
      <c r="C385" s="19" t="s">
        <v>62</v>
      </c>
      <c r="D385" s="19" t="s">
        <v>151</v>
      </c>
      <c r="E385" s="20" t="s">
        <v>1012</v>
      </c>
      <c r="F385" s="39" t="s">
        <v>1013</v>
      </c>
      <c r="G385" s="40">
        <v>1710962450076</v>
      </c>
      <c r="H385" s="23" t="s">
        <v>1014</v>
      </c>
      <c r="I385" s="19" t="s">
        <v>188</v>
      </c>
      <c r="J385" s="41">
        <v>200001632907304</v>
      </c>
      <c r="K385" s="24" t="s">
        <v>702</v>
      </c>
      <c r="L385" s="42"/>
      <c r="M385" s="24" t="s">
        <v>1015</v>
      </c>
      <c r="N385" s="43" t="s">
        <v>324</v>
      </c>
      <c r="O385" s="24" t="s">
        <v>188</v>
      </c>
      <c r="P385" s="24">
        <v>1088</v>
      </c>
      <c r="Q385" s="24">
        <v>500</v>
      </c>
      <c r="R385" s="119" t="s">
        <v>19</v>
      </c>
      <c r="S385" s="119"/>
      <c r="T385" s="119"/>
      <c r="U385" s="119">
        <v>100</v>
      </c>
      <c r="V385" s="183">
        <v>17500</v>
      </c>
      <c r="W385" s="184">
        <v>47</v>
      </c>
      <c r="X385" s="176">
        <f>SUM((V385*Q385)/10000)</f>
        <v>875</v>
      </c>
      <c r="Y385" s="176">
        <f>SUM(X385*W385)</f>
        <v>41125</v>
      </c>
      <c r="Z385" s="177">
        <f>SUM(Y385*70)/100</f>
        <v>28787.5</v>
      </c>
    </row>
    <row r="386" spans="1:60" ht="13.9" customHeight="1" x14ac:dyDescent="0.25">
      <c r="A386" s="37"/>
      <c r="B386" s="19"/>
      <c r="C386" s="19"/>
      <c r="D386" s="19"/>
      <c r="E386" s="20" t="s">
        <v>1012</v>
      </c>
      <c r="F386" s="39" t="s">
        <v>1013</v>
      </c>
      <c r="G386" s="40"/>
      <c r="H386" s="23"/>
      <c r="I386" s="19" t="s">
        <v>188</v>
      </c>
      <c r="J386" s="41"/>
      <c r="K386" s="24"/>
      <c r="L386" s="42"/>
      <c r="M386" s="24"/>
      <c r="N386" s="43"/>
      <c r="O386" s="24" t="s">
        <v>188</v>
      </c>
      <c r="P386" s="24">
        <v>1088</v>
      </c>
      <c r="Q386" s="24">
        <v>300</v>
      </c>
      <c r="R386" s="119" t="s">
        <v>341</v>
      </c>
      <c r="S386" s="119"/>
      <c r="T386" s="119"/>
      <c r="U386" s="119">
        <v>100</v>
      </c>
      <c r="V386" s="185">
        <v>1000</v>
      </c>
      <c r="W386" s="184">
        <v>198</v>
      </c>
      <c r="X386" s="176">
        <f>SUM((V386*Q386)/10000)</f>
        <v>30</v>
      </c>
      <c r="Y386" s="176">
        <f>SUM(X386*W386)</f>
        <v>5940</v>
      </c>
      <c r="Z386" s="177">
        <f t="shared" si="269"/>
        <v>4158</v>
      </c>
    </row>
    <row r="387" spans="1:60" ht="14.45" customHeight="1" x14ac:dyDescent="0.25">
      <c r="A387" s="37"/>
      <c r="B387" s="19"/>
      <c r="C387" s="19"/>
      <c r="D387" s="19"/>
      <c r="E387" s="20" t="s">
        <v>1012</v>
      </c>
      <c r="F387" s="39" t="s">
        <v>1013</v>
      </c>
      <c r="G387" s="40"/>
      <c r="H387" s="23"/>
      <c r="I387" s="19" t="s">
        <v>188</v>
      </c>
      <c r="J387" s="41"/>
      <c r="K387" s="24"/>
      <c r="L387" s="42"/>
      <c r="M387" s="24"/>
      <c r="N387" s="43"/>
      <c r="O387" s="24" t="s">
        <v>188</v>
      </c>
      <c r="P387" s="24">
        <v>1088</v>
      </c>
      <c r="Q387" s="24">
        <v>200</v>
      </c>
      <c r="R387" s="119" t="s">
        <v>988</v>
      </c>
      <c r="S387" s="119"/>
      <c r="T387" s="119"/>
      <c r="U387" s="119">
        <v>100</v>
      </c>
      <c r="V387" s="36">
        <v>70000</v>
      </c>
      <c r="W387" s="185">
        <v>33</v>
      </c>
      <c r="X387" s="176">
        <f>SUM((V387*Q387)/10000)</f>
        <v>1400</v>
      </c>
      <c r="Y387" s="176">
        <f>SUM(X387*W387)</f>
        <v>46200</v>
      </c>
      <c r="Z387" s="177">
        <f>SUM(Y387*70)/100</f>
        <v>32340</v>
      </c>
    </row>
    <row r="388" spans="1:60" ht="17.45" customHeight="1" x14ac:dyDescent="0.25">
      <c r="A388" s="37"/>
      <c r="B388" s="19"/>
      <c r="C388" s="19"/>
      <c r="D388" s="19"/>
      <c r="E388" s="20" t="s">
        <v>1012</v>
      </c>
      <c r="F388" s="39" t="s">
        <v>1013</v>
      </c>
      <c r="G388" s="40"/>
      <c r="H388" s="23"/>
      <c r="I388" s="19" t="s">
        <v>188</v>
      </c>
      <c r="J388" s="41"/>
      <c r="K388" s="24"/>
      <c r="L388" s="42"/>
      <c r="M388" s="24"/>
      <c r="N388" s="43"/>
      <c r="O388" s="24" t="s">
        <v>188</v>
      </c>
      <c r="P388" s="24">
        <v>1088</v>
      </c>
      <c r="Q388" s="24">
        <v>100</v>
      </c>
      <c r="R388" s="117" t="s">
        <v>26</v>
      </c>
      <c r="S388" s="119"/>
      <c r="T388" s="119"/>
      <c r="U388" s="119">
        <v>100</v>
      </c>
      <c r="V388" s="186">
        <v>23500</v>
      </c>
      <c r="W388" s="184">
        <v>19</v>
      </c>
      <c r="X388" s="176">
        <f t="shared" ref="X388" si="272">SUM((V388*Q388)/10000)</f>
        <v>235</v>
      </c>
      <c r="Y388" s="176">
        <f t="shared" ref="Y388" si="273">SUM(X388*W388)</f>
        <v>4465</v>
      </c>
      <c r="Z388" s="177">
        <f t="shared" si="269"/>
        <v>3125.5</v>
      </c>
    </row>
    <row r="389" spans="1:60" ht="13.9" customHeight="1" x14ac:dyDescent="0.25">
      <c r="A389" s="37"/>
      <c r="B389" s="19"/>
      <c r="C389" s="19"/>
      <c r="D389" s="19"/>
      <c r="E389" s="20" t="s">
        <v>1012</v>
      </c>
      <c r="F389" s="39" t="s">
        <v>1013</v>
      </c>
      <c r="G389" s="40"/>
      <c r="H389" s="23"/>
      <c r="I389" s="19" t="s">
        <v>188</v>
      </c>
      <c r="J389" s="41"/>
      <c r="K389" s="24"/>
      <c r="L389" s="42"/>
      <c r="M389" s="24"/>
      <c r="N389" s="43"/>
      <c r="O389" s="24" t="s">
        <v>188</v>
      </c>
      <c r="P389" s="24">
        <v>1088</v>
      </c>
      <c r="Q389" s="24">
        <v>750</v>
      </c>
      <c r="R389" s="119" t="s">
        <v>683</v>
      </c>
      <c r="S389" s="119"/>
      <c r="T389" s="119"/>
      <c r="U389" s="119">
        <v>100</v>
      </c>
      <c r="V389" s="36"/>
      <c r="W389" s="184">
        <v>31</v>
      </c>
      <c r="X389" s="176"/>
      <c r="Y389" s="176">
        <f>SUM(Q389*W389)</f>
        <v>23250</v>
      </c>
      <c r="Z389" s="176">
        <f>SUM(Q389*W389)</f>
        <v>23250</v>
      </c>
    </row>
    <row r="390" spans="1:60" ht="13.15" customHeight="1" x14ac:dyDescent="0.25">
      <c r="A390" s="37"/>
      <c r="B390" s="19"/>
      <c r="C390" s="19"/>
      <c r="D390" s="19"/>
      <c r="E390" s="20" t="s">
        <v>1012</v>
      </c>
      <c r="F390" s="39" t="s">
        <v>1013</v>
      </c>
      <c r="G390" s="40"/>
      <c r="H390" s="23"/>
      <c r="I390" s="19" t="s">
        <v>188</v>
      </c>
      <c r="J390" s="41"/>
      <c r="K390" s="24"/>
      <c r="L390" s="42"/>
      <c r="M390" s="24"/>
      <c r="N390" s="43"/>
      <c r="O390" s="24" t="s">
        <v>188</v>
      </c>
      <c r="P390" s="24">
        <v>1088</v>
      </c>
      <c r="Q390" s="24">
        <v>1100</v>
      </c>
      <c r="R390" s="117" t="s">
        <v>48</v>
      </c>
      <c r="S390" s="119"/>
      <c r="T390" s="119"/>
      <c r="U390" s="119">
        <v>100</v>
      </c>
      <c r="V390" s="36"/>
      <c r="W390" s="184">
        <v>11</v>
      </c>
      <c r="X390" s="176"/>
      <c r="Y390" s="176">
        <f>SUM(Q390*W390)</f>
        <v>12100</v>
      </c>
      <c r="Z390" s="176">
        <f>SUM(Q390*W390)</f>
        <v>12100</v>
      </c>
    </row>
    <row r="391" spans="1:60" ht="12.6" customHeight="1" x14ac:dyDescent="0.25">
      <c r="A391" s="37"/>
      <c r="B391" s="19"/>
      <c r="C391" s="19"/>
      <c r="D391" s="19"/>
      <c r="E391" s="20" t="s">
        <v>1012</v>
      </c>
      <c r="F391" s="39" t="s">
        <v>1013</v>
      </c>
      <c r="G391" s="40"/>
      <c r="H391" s="23"/>
      <c r="I391" s="19" t="s">
        <v>188</v>
      </c>
      <c r="J391" s="41"/>
      <c r="K391" s="24"/>
      <c r="L391" s="42"/>
      <c r="M391" s="24"/>
      <c r="N391" s="43"/>
      <c r="O391" s="24" t="s">
        <v>188</v>
      </c>
      <c r="P391" s="24">
        <v>1088</v>
      </c>
      <c r="Q391" s="24">
        <v>325</v>
      </c>
      <c r="R391" s="119" t="s">
        <v>705</v>
      </c>
      <c r="S391" s="119"/>
      <c r="T391" s="119"/>
      <c r="U391" s="119">
        <v>100</v>
      </c>
      <c r="V391" s="36"/>
      <c r="W391" s="187">
        <v>7</v>
      </c>
      <c r="X391" s="176"/>
      <c r="Y391" s="176">
        <f>SUM(Q391*W391)</f>
        <v>2275</v>
      </c>
      <c r="Z391" s="176">
        <f>SUM(Q391*W391)</f>
        <v>2275</v>
      </c>
    </row>
    <row r="392" spans="1:60" s="221" customFormat="1" x14ac:dyDescent="0.25">
      <c r="A392" s="266">
        <v>57</v>
      </c>
      <c r="B392" s="253" t="s">
        <v>1016</v>
      </c>
      <c r="C392" s="253" t="s">
        <v>51</v>
      </c>
      <c r="D392" s="253" t="s">
        <v>151</v>
      </c>
      <c r="E392" s="254" t="s">
        <v>868</v>
      </c>
      <c r="F392" s="268" t="s">
        <v>338</v>
      </c>
      <c r="G392" s="269" t="s">
        <v>1017</v>
      </c>
      <c r="H392" s="243" t="s">
        <v>1018</v>
      </c>
      <c r="I392" s="253" t="s">
        <v>188</v>
      </c>
      <c r="J392" s="231">
        <v>210500005422834</v>
      </c>
      <c r="K392" s="229" t="s">
        <v>291</v>
      </c>
      <c r="L392" s="232"/>
      <c r="M392" s="229" t="s">
        <v>1019</v>
      </c>
      <c r="N392" s="230" t="s">
        <v>452</v>
      </c>
      <c r="O392" s="229" t="s">
        <v>188</v>
      </c>
      <c r="P392" s="229">
        <v>1226</v>
      </c>
      <c r="Q392" s="229">
        <v>500</v>
      </c>
      <c r="R392" s="271" t="s">
        <v>341</v>
      </c>
      <c r="S392" s="271"/>
      <c r="T392" s="271"/>
      <c r="U392" s="271">
        <v>100</v>
      </c>
      <c r="V392" s="260">
        <v>1000</v>
      </c>
      <c r="W392" s="258">
        <v>198</v>
      </c>
      <c r="X392" s="206">
        <f>SUM((V392*Q392)/10000)</f>
        <v>50</v>
      </c>
      <c r="Y392" s="206">
        <f>SUM(X392*W392)</f>
        <v>9900</v>
      </c>
      <c r="Z392" s="207">
        <f t="shared" si="269"/>
        <v>6930</v>
      </c>
    </row>
    <row r="393" spans="1:60" s="221" customFormat="1" x14ac:dyDescent="0.25">
      <c r="A393" s="266"/>
      <c r="B393" s="253"/>
      <c r="C393" s="253"/>
      <c r="D393" s="253"/>
      <c r="E393" s="254" t="s">
        <v>868</v>
      </c>
      <c r="F393" s="268" t="s">
        <v>338</v>
      </c>
      <c r="G393" s="269"/>
      <c r="H393" s="243"/>
      <c r="I393" s="253" t="s">
        <v>188</v>
      </c>
      <c r="J393" s="231"/>
      <c r="K393" s="229"/>
      <c r="L393" s="232"/>
      <c r="M393" s="229"/>
      <c r="N393" s="230"/>
      <c r="O393" s="229" t="s">
        <v>188</v>
      </c>
      <c r="P393" s="229">
        <v>1226</v>
      </c>
      <c r="Q393" s="229">
        <v>500</v>
      </c>
      <c r="R393" s="256" t="s">
        <v>26</v>
      </c>
      <c r="S393" s="271"/>
      <c r="T393" s="271"/>
      <c r="U393" s="271">
        <v>100</v>
      </c>
      <c r="V393" s="262">
        <v>23500</v>
      </c>
      <c r="W393" s="258">
        <v>19</v>
      </c>
      <c r="X393" s="206">
        <f t="shared" ref="X393:X437" si="274">SUM((V393*Q393)/10000)</f>
        <v>1175</v>
      </c>
      <c r="Y393" s="206">
        <f t="shared" ref="Y393:Y437" si="275">SUM(X393*W393)</f>
        <v>22325</v>
      </c>
      <c r="Z393" s="207">
        <f t="shared" si="269"/>
        <v>15627.5</v>
      </c>
    </row>
    <row r="394" spans="1:60" s="221" customFormat="1" x14ac:dyDescent="0.25">
      <c r="A394" s="266"/>
      <c r="B394" s="253"/>
      <c r="C394" s="253"/>
      <c r="D394" s="253"/>
      <c r="E394" s="254" t="s">
        <v>868</v>
      </c>
      <c r="F394" s="268" t="s">
        <v>338</v>
      </c>
      <c r="G394" s="269"/>
      <c r="H394" s="243"/>
      <c r="I394" s="253" t="s">
        <v>188</v>
      </c>
      <c r="J394" s="231"/>
      <c r="K394" s="229"/>
      <c r="L394" s="232"/>
      <c r="M394" s="229"/>
      <c r="N394" s="230"/>
      <c r="O394" s="229" t="s">
        <v>188</v>
      </c>
      <c r="P394" s="229">
        <v>1226</v>
      </c>
      <c r="Q394" s="229">
        <v>500</v>
      </c>
      <c r="R394" s="264" t="s">
        <v>735</v>
      </c>
      <c r="S394" s="271"/>
      <c r="T394" s="271"/>
      <c r="U394" s="271">
        <v>60</v>
      </c>
      <c r="V394" s="243">
        <v>3</v>
      </c>
      <c r="W394" s="243">
        <v>20</v>
      </c>
      <c r="X394" s="206">
        <f>SUM((V394*Q394))</f>
        <v>1500</v>
      </c>
      <c r="Y394" s="206">
        <f t="shared" ref="Y394" si="276">SUM(X394*W394)</f>
        <v>30000</v>
      </c>
      <c r="Z394" s="207">
        <f t="shared" si="269"/>
        <v>21000</v>
      </c>
    </row>
    <row r="395" spans="1:60" s="221" customFormat="1" x14ac:dyDescent="0.25">
      <c r="A395" s="266"/>
      <c r="B395" s="253"/>
      <c r="C395" s="253"/>
      <c r="D395" s="253"/>
      <c r="E395" s="254" t="s">
        <v>868</v>
      </c>
      <c r="F395" s="268" t="s">
        <v>338</v>
      </c>
      <c r="G395" s="269"/>
      <c r="H395" s="243"/>
      <c r="I395" s="253" t="s">
        <v>188</v>
      </c>
      <c r="J395" s="231"/>
      <c r="K395" s="229"/>
      <c r="L395" s="232"/>
      <c r="M395" s="229"/>
      <c r="N395" s="230"/>
      <c r="O395" s="229" t="s">
        <v>188</v>
      </c>
      <c r="P395" s="229">
        <v>1275</v>
      </c>
      <c r="Q395" s="229">
        <v>250</v>
      </c>
      <c r="R395" s="271" t="s">
        <v>683</v>
      </c>
      <c r="S395" s="271"/>
      <c r="T395" s="271"/>
      <c r="U395" s="271">
        <v>100</v>
      </c>
      <c r="V395" s="260"/>
      <c r="W395" s="258">
        <v>31</v>
      </c>
      <c r="X395" s="206"/>
      <c r="Y395" s="206">
        <f t="shared" ref="Y395:Y397" si="277">SUM(Q395*W395)</f>
        <v>7750</v>
      </c>
      <c r="Z395" s="206">
        <f t="shared" ref="Z395:Z397" si="278">SUM(Q395*W395)</f>
        <v>7750</v>
      </c>
    </row>
    <row r="396" spans="1:60" s="221" customFormat="1" x14ac:dyDescent="0.25">
      <c r="A396" s="266"/>
      <c r="B396" s="253"/>
      <c r="C396" s="253"/>
      <c r="D396" s="253"/>
      <c r="E396" s="254" t="s">
        <v>868</v>
      </c>
      <c r="F396" s="268" t="s">
        <v>338</v>
      </c>
      <c r="G396" s="269"/>
      <c r="H396" s="243"/>
      <c r="I396" s="253" t="s">
        <v>188</v>
      </c>
      <c r="J396" s="231"/>
      <c r="K396" s="229"/>
      <c r="L396" s="232"/>
      <c r="M396" s="229"/>
      <c r="N396" s="230"/>
      <c r="O396" s="229" t="s">
        <v>188</v>
      </c>
      <c r="P396" s="229">
        <v>1276</v>
      </c>
      <c r="Q396" s="229">
        <v>250</v>
      </c>
      <c r="R396" s="271" t="s">
        <v>683</v>
      </c>
      <c r="S396" s="271"/>
      <c r="T396" s="271"/>
      <c r="U396" s="271">
        <v>100</v>
      </c>
      <c r="V396" s="260"/>
      <c r="W396" s="258">
        <v>31</v>
      </c>
      <c r="X396" s="206"/>
      <c r="Y396" s="206">
        <f t="shared" si="277"/>
        <v>7750</v>
      </c>
      <c r="Z396" s="206">
        <f t="shared" si="278"/>
        <v>7750</v>
      </c>
    </row>
    <row r="397" spans="1:60" s="221" customFormat="1" x14ac:dyDescent="0.25">
      <c r="A397" s="266"/>
      <c r="B397" s="253"/>
      <c r="C397" s="253"/>
      <c r="D397" s="253"/>
      <c r="E397" s="254" t="s">
        <v>868</v>
      </c>
      <c r="F397" s="268" t="s">
        <v>338</v>
      </c>
      <c r="G397" s="269"/>
      <c r="H397" s="243"/>
      <c r="I397" s="253" t="s">
        <v>188</v>
      </c>
      <c r="J397" s="231"/>
      <c r="K397" s="229"/>
      <c r="L397" s="232"/>
      <c r="M397" s="229"/>
      <c r="N397" s="230"/>
      <c r="O397" s="229" t="s">
        <v>188</v>
      </c>
      <c r="P397" s="229">
        <v>1067</v>
      </c>
      <c r="Q397" s="229">
        <v>250</v>
      </c>
      <c r="R397" s="271" t="s">
        <v>683</v>
      </c>
      <c r="S397" s="271"/>
      <c r="T397" s="271"/>
      <c r="U397" s="271">
        <v>100</v>
      </c>
      <c r="V397" s="260"/>
      <c r="W397" s="258">
        <v>31</v>
      </c>
      <c r="X397" s="206"/>
      <c r="Y397" s="206">
        <f t="shared" si="277"/>
        <v>7750</v>
      </c>
      <c r="Z397" s="206">
        <f t="shared" si="278"/>
        <v>7750</v>
      </c>
    </row>
    <row r="398" spans="1:60" s="221" customFormat="1" x14ac:dyDescent="0.25">
      <c r="A398" s="266"/>
      <c r="B398" s="253"/>
      <c r="C398" s="253"/>
      <c r="D398" s="253"/>
      <c r="E398" s="254" t="s">
        <v>868</v>
      </c>
      <c r="F398" s="268" t="s">
        <v>338</v>
      </c>
      <c r="G398" s="269"/>
      <c r="H398" s="243"/>
      <c r="I398" s="253" t="s">
        <v>188</v>
      </c>
      <c r="J398" s="231"/>
      <c r="K398" s="229"/>
      <c r="L398" s="232"/>
      <c r="M398" s="229"/>
      <c r="N398" s="230"/>
      <c r="O398" s="229" t="s">
        <v>188</v>
      </c>
      <c r="P398" s="229">
        <v>1226</v>
      </c>
      <c r="Q398" s="229">
        <v>500</v>
      </c>
      <c r="R398" s="256" t="s">
        <v>48</v>
      </c>
      <c r="S398" s="271"/>
      <c r="T398" s="271"/>
      <c r="U398" s="271">
        <v>100</v>
      </c>
      <c r="V398" s="260"/>
      <c r="W398" s="258">
        <v>11</v>
      </c>
      <c r="X398" s="206"/>
      <c r="Y398" s="206">
        <f>SUM(Q398*W398)</f>
        <v>5500</v>
      </c>
      <c r="Z398" s="206">
        <f>SUM(Q398*W398)</f>
        <v>5500</v>
      </c>
    </row>
    <row r="399" spans="1:60" s="17" customFormat="1" x14ac:dyDescent="0.25">
      <c r="A399" s="33">
        <v>58</v>
      </c>
      <c r="B399" s="34" t="s">
        <v>1020</v>
      </c>
      <c r="C399" s="34" t="s">
        <v>51</v>
      </c>
      <c r="D399" s="34" t="s">
        <v>40</v>
      </c>
      <c r="E399" s="35" t="s">
        <v>1021</v>
      </c>
      <c r="F399" s="39" t="s">
        <v>157</v>
      </c>
      <c r="G399" s="40" t="s">
        <v>1022</v>
      </c>
      <c r="H399" s="36" t="s">
        <v>1023</v>
      </c>
      <c r="I399" s="34" t="s">
        <v>47</v>
      </c>
      <c r="J399" s="41">
        <v>2105015955409</v>
      </c>
      <c r="K399" s="24" t="s">
        <v>291</v>
      </c>
      <c r="L399" s="42"/>
      <c r="M399" s="24" t="s">
        <v>1024</v>
      </c>
      <c r="N399" s="43" t="s">
        <v>40</v>
      </c>
      <c r="O399" s="34" t="s">
        <v>47</v>
      </c>
      <c r="P399" s="24">
        <v>608</v>
      </c>
      <c r="Q399" s="24">
        <v>1609</v>
      </c>
      <c r="R399" s="119" t="s">
        <v>154</v>
      </c>
      <c r="S399" s="119"/>
      <c r="T399" s="119"/>
      <c r="U399" s="119">
        <v>100</v>
      </c>
      <c r="V399" s="185">
        <v>20000</v>
      </c>
      <c r="W399" s="36">
        <v>140</v>
      </c>
      <c r="X399" s="176">
        <f t="shared" si="274"/>
        <v>3218</v>
      </c>
      <c r="Y399" s="176">
        <f t="shared" si="275"/>
        <v>450520</v>
      </c>
      <c r="Z399" s="177">
        <f t="shared" si="269"/>
        <v>315364</v>
      </c>
    </row>
    <row r="400" spans="1:60" s="49" customFormat="1" ht="13.9" customHeight="1" x14ac:dyDescent="0.25">
      <c r="A400" s="37"/>
      <c r="B400" s="34"/>
      <c r="C400" s="34"/>
      <c r="D400" s="34"/>
      <c r="E400" s="35" t="s">
        <v>1021</v>
      </c>
      <c r="F400" s="39" t="s">
        <v>157</v>
      </c>
      <c r="G400" s="40"/>
      <c r="H400" s="36"/>
      <c r="I400" s="34" t="s">
        <v>47</v>
      </c>
      <c r="J400" s="41"/>
      <c r="K400" s="24"/>
      <c r="L400" s="42"/>
      <c r="M400" s="24" t="s">
        <v>1024</v>
      </c>
      <c r="N400" s="43" t="s">
        <v>40</v>
      </c>
      <c r="O400" s="34" t="s">
        <v>47</v>
      </c>
      <c r="P400" s="24">
        <v>608</v>
      </c>
      <c r="Q400" s="24">
        <v>1609</v>
      </c>
      <c r="R400" s="117" t="s">
        <v>48</v>
      </c>
      <c r="S400" s="119"/>
      <c r="T400" s="119"/>
      <c r="U400" s="119">
        <v>100</v>
      </c>
      <c r="V400" s="185"/>
      <c r="W400" s="184">
        <v>11</v>
      </c>
      <c r="X400" s="176"/>
      <c r="Y400" s="176">
        <f>SUM(Q400*W400)</f>
        <v>17699</v>
      </c>
      <c r="Z400" s="176">
        <f>SUM(Q400*W400)</f>
        <v>17699</v>
      </c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</row>
    <row r="401" spans="1:60" s="49" customFormat="1" x14ac:dyDescent="0.25">
      <c r="A401" s="37"/>
      <c r="B401" s="34"/>
      <c r="C401" s="34"/>
      <c r="D401" s="34"/>
      <c r="E401" s="35" t="s">
        <v>1021</v>
      </c>
      <c r="F401" s="39" t="s">
        <v>157</v>
      </c>
      <c r="G401" s="40"/>
      <c r="H401" s="36"/>
      <c r="I401" s="34" t="s">
        <v>47</v>
      </c>
      <c r="J401" s="41"/>
      <c r="K401" s="24"/>
      <c r="L401" s="42"/>
      <c r="M401" s="24" t="s">
        <v>1024</v>
      </c>
      <c r="N401" s="43" t="s">
        <v>40</v>
      </c>
      <c r="O401" s="34" t="s">
        <v>47</v>
      </c>
      <c r="P401" s="24">
        <v>60</v>
      </c>
      <c r="Q401" s="24">
        <v>527</v>
      </c>
      <c r="R401" s="119" t="s">
        <v>154</v>
      </c>
      <c r="S401" s="119"/>
      <c r="T401" s="119"/>
      <c r="U401" s="119">
        <v>100</v>
      </c>
      <c r="V401" s="185">
        <v>20000</v>
      </c>
      <c r="W401" s="36">
        <v>140</v>
      </c>
      <c r="X401" s="176">
        <f t="shared" si="274"/>
        <v>1054</v>
      </c>
      <c r="Y401" s="176">
        <f t="shared" si="275"/>
        <v>147560</v>
      </c>
      <c r="Z401" s="177">
        <f t="shared" si="269"/>
        <v>103292</v>
      </c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</row>
    <row r="402" spans="1:60" s="49" customFormat="1" x14ac:dyDescent="0.25">
      <c r="A402" s="37"/>
      <c r="B402" s="34"/>
      <c r="C402" s="34"/>
      <c r="D402" s="34"/>
      <c r="E402" s="35" t="s">
        <v>1021</v>
      </c>
      <c r="F402" s="39" t="s">
        <v>157</v>
      </c>
      <c r="G402" s="40"/>
      <c r="H402" s="36"/>
      <c r="I402" s="34" t="s">
        <v>47</v>
      </c>
      <c r="J402" s="41"/>
      <c r="K402" s="24"/>
      <c r="L402" s="42"/>
      <c r="M402" s="24" t="s">
        <v>1024</v>
      </c>
      <c r="N402" s="43" t="s">
        <v>40</v>
      </c>
      <c r="O402" s="34" t="s">
        <v>47</v>
      </c>
      <c r="P402" s="24">
        <v>60</v>
      </c>
      <c r="Q402" s="24">
        <v>527</v>
      </c>
      <c r="R402" s="117" t="s">
        <v>48</v>
      </c>
      <c r="S402" s="119"/>
      <c r="T402" s="119"/>
      <c r="U402" s="119">
        <v>100</v>
      </c>
      <c r="V402" s="185"/>
      <c r="W402" s="184">
        <v>11</v>
      </c>
      <c r="X402" s="176"/>
      <c r="Y402" s="176">
        <f>SUM(Q402*W402)</f>
        <v>5797</v>
      </c>
      <c r="Z402" s="176">
        <f>SUM(Q402*W402)</f>
        <v>5797</v>
      </c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</row>
    <row r="403" spans="1:60" s="49" customFormat="1" x14ac:dyDescent="0.25">
      <c r="A403" s="37"/>
      <c r="B403" s="34"/>
      <c r="C403" s="34"/>
      <c r="D403" s="34"/>
      <c r="E403" s="35" t="s">
        <v>1021</v>
      </c>
      <c r="F403" s="39" t="s">
        <v>157</v>
      </c>
      <c r="G403" s="40"/>
      <c r="H403" s="36"/>
      <c r="I403" s="34" t="s">
        <v>47</v>
      </c>
      <c r="J403" s="41"/>
      <c r="K403" s="24"/>
      <c r="L403" s="42"/>
      <c r="M403" s="24" t="s">
        <v>1024</v>
      </c>
      <c r="N403" s="43" t="s">
        <v>40</v>
      </c>
      <c r="O403" s="34" t="s">
        <v>47</v>
      </c>
      <c r="P403" s="24">
        <v>525</v>
      </c>
      <c r="Q403" s="24">
        <v>4600</v>
      </c>
      <c r="R403" s="117" t="s">
        <v>26</v>
      </c>
      <c r="S403" s="119"/>
      <c r="T403" s="119"/>
      <c r="U403" s="119">
        <v>100</v>
      </c>
      <c r="V403" s="186">
        <v>23500</v>
      </c>
      <c r="W403" s="184">
        <v>19</v>
      </c>
      <c r="X403" s="176">
        <f t="shared" si="274"/>
        <v>10810</v>
      </c>
      <c r="Y403" s="176">
        <f t="shared" si="275"/>
        <v>205390</v>
      </c>
      <c r="Z403" s="177">
        <f t="shared" si="269"/>
        <v>143773</v>
      </c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</row>
    <row r="404" spans="1:60" s="49" customFormat="1" x14ac:dyDescent="0.25">
      <c r="A404" s="37"/>
      <c r="B404" s="34"/>
      <c r="C404" s="34"/>
      <c r="D404" s="34"/>
      <c r="E404" s="35" t="s">
        <v>1021</v>
      </c>
      <c r="F404" s="39" t="s">
        <v>157</v>
      </c>
      <c r="G404" s="40"/>
      <c r="H404" s="36"/>
      <c r="I404" s="34" t="s">
        <v>47</v>
      </c>
      <c r="J404" s="41"/>
      <c r="K404" s="24"/>
      <c r="L404" s="42"/>
      <c r="M404" s="24" t="s">
        <v>1024</v>
      </c>
      <c r="N404" s="43" t="s">
        <v>40</v>
      </c>
      <c r="O404" s="34" t="s">
        <v>47</v>
      </c>
      <c r="P404" s="24">
        <v>525</v>
      </c>
      <c r="Q404" s="24">
        <v>4600</v>
      </c>
      <c r="R404" s="117" t="s">
        <v>48</v>
      </c>
      <c r="S404" s="119"/>
      <c r="T404" s="119"/>
      <c r="U404" s="119">
        <v>100</v>
      </c>
      <c r="V404" s="185"/>
      <c r="W404" s="184">
        <v>11</v>
      </c>
      <c r="X404" s="176"/>
      <c r="Y404" s="176">
        <f>SUM(Q404*W404)</f>
        <v>50600</v>
      </c>
      <c r="Z404" s="176">
        <f>SUM(Q404*W404)</f>
        <v>50600</v>
      </c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</row>
    <row r="405" spans="1:60" s="49" customFormat="1" x14ac:dyDescent="0.25">
      <c r="A405" s="37"/>
      <c r="B405" s="34"/>
      <c r="C405" s="34"/>
      <c r="D405" s="34"/>
      <c r="E405" s="35" t="s">
        <v>1021</v>
      </c>
      <c r="F405" s="39" t="s">
        <v>157</v>
      </c>
      <c r="G405" s="40"/>
      <c r="H405" s="36"/>
      <c r="I405" s="34" t="s">
        <v>47</v>
      </c>
      <c r="J405" s="41"/>
      <c r="K405" s="24"/>
      <c r="L405" s="42"/>
      <c r="M405" s="24" t="s">
        <v>1024</v>
      </c>
      <c r="N405" s="43" t="s">
        <v>40</v>
      </c>
      <c r="O405" s="34" t="s">
        <v>47</v>
      </c>
      <c r="P405" s="24">
        <v>747</v>
      </c>
      <c r="Q405" s="24">
        <v>2000</v>
      </c>
      <c r="R405" s="117" t="s">
        <v>26</v>
      </c>
      <c r="S405" s="119"/>
      <c r="T405" s="119"/>
      <c r="U405" s="119">
        <v>100</v>
      </c>
      <c r="V405" s="186">
        <v>23500</v>
      </c>
      <c r="W405" s="184">
        <v>19</v>
      </c>
      <c r="X405" s="176">
        <f t="shared" si="274"/>
        <v>4700</v>
      </c>
      <c r="Y405" s="176">
        <f t="shared" si="275"/>
        <v>89300</v>
      </c>
      <c r="Z405" s="177">
        <f t="shared" si="269"/>
        <v>62510</v>
      </c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</row>
    <row r="406" spans="1:60" s="49" customFormat="1" x14ac:dyDescent="0.25">
      <c r="A406" s="37"/>
      <c r="B406" s="34"/>
      <c r="C406" s="34"/>
      <c r="D406" s="34"/>
      <c r="E406" s="35" t="s">
        <v>1021</v>
      </c>
      <c r="F406" s="39" t="s">
        <v>157</v>
      </c>
      <c r="G406" s="40"/>
      <c r="H406" s="36"/>
      <c r="I406" s="34" t="s">
        <v>47</v>
      </c>
      <c r="J406" s="41"/>
      <c r="K406" s="24"/>
      <c r="L406" s="42"/>
      <c r="M406" s="24" t="s">
        <v>1024</v>
      </c>
      <c r="N406" s="43" t="s">
        <v>40</v>
      </c>
      <c r="O406" s="34" t="s">
        <v>47</v>
      </c>
      <c r="P406" s="24">
        <v>747</v>
      </c>
      <c r="Q406" s="24">
        <v>2000</v>
      </c>
      <c r="R406" s="117" t="s">
        <v>48</v>
      </c>
      <c r="S406" s="119"/>
      <c r="T406" s="119"/>
      <c r="U406" s="119">
        <v>100</v>
      </c>
      <c r="V406" s="185"/>
      <c r="W406" s="184">
        <v>11</v>
      </c>
      <c r="X406" s="176"/>
      <c r="Y406" s="176">
        <f>SUM(Q406*W406)</f>
        <v>22000</v>
      </c>
      <c r="Z406" s="176">
        <f>SUM(Q406*W406)</f>
        <v>22000</v>
      </c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</row>
    <row r="407" spans="1:60" s="49" customFormat="1" x14ac:dyDescent="0.25">
      <c r="A407" s="37"/>
      <c r="B407" s="34"/>
      <c r="C407" s="34"/>
      <c r="D407" s="34"/>
      <c r="E407" s="35" t="s">
        <v>1021</v>
      </c>
      <c r="F407" s="39" t="s">
        <v>157</v>
      </c>
      <c r="G407" s="40"/>
      <c r="H407" s="36"/>
      <c r="I407" s="34" t="s">
        <v>47</v>
      </c>
      <c r="J407" s="41"/>
      <c r="K407" s="24"/>
      <c r="L407" s="42"/>
      <c r="M407" s="24" t="s">
        <v>1024</v>
      </c>
      <c r="N407" s="43" t="s">
        <v>40</v>
      </c>
      <c r="O407" s="34" t="s">
        <v>47</v>
      </c>
      <c r="P407" s="24" t="s">
        <v>1025</v>
      </c>
      <c r="Q407" s="24">
        <v>1113</v>
      </c>
      <c r="R407" s="117" t="s">
        <v>85</v>
      </c>
      <c r="S407" s="119"/>
      <c r="T407" s="119"/>
      <c r="U407" s="119">
        <v>60</v>
      </c>
      <c r="V407" s="185">
        <v>5000</v>
      </c>
      <c r="W407" s="184">
        <v>11</v>
      </c>
      <c r="X407" s="176">
        <f t="shared" si="274"/>
        <v>556.5</v>
      </c>
      <c r="Y407" s="176">
        <f t="shared" si="275"/>
        <v>6121.5</v>
      </c>
      <c r="Z407" s="177">
        <f t="shared" si="269"/>
        <v>4285.05</v>
      </c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</row>
    <row r="408" spans="1:60" s="49" customFormat="1" x14ac:dyDescent="0.25">
      <c r="A408" s="37"/>
      <c r="B408" s="34"/>
      <c r="C408" s="34"/>
      <c r="D408" s="34"/>
      <c r="E408" s="35" t="s">
        <v>1021</v>
      </c>
      <c r="F408" s="39" t="s">
        <v>157</v>
      </c>
      <c r="G408" s="40"/>
      <c r="H408" s="36"/>
      <c r="I408" s="34" t="s">
        <v>47</v>
      </c>
      <c r="J408" s="41"/>
      <c r="K408" s="24"/>
      <c r="L408" s="42"/>
      <c r="M408" s="24" t="s">
        <v>1024</v>
      </c>
      <c r="N408" s="43" t="s">
        <v>40</v>
      </c>
      <c r="O408" s="34" t="s">
        <v>47</v>
      </c>
      <c r="P408" s="24">
        <v>525</v>
      </c>
      <c r="Q408" s="24">
        <v>250</v>
      </c>
      <c r="R408" s="117" t="s">
        <v>22</v>
      </c>
      <c r="S408" s="119"/>
      <c r="T408" s="119"/>
      <c r="U408" s="119">
        <v>30</v>
      </c>
      <c r="V408" s="185">
        <v>25000</v>
      </c>
      <c r="W408" s="184">
        <v>79</v>
      </c>
      <c r="X408" s="176">
        <f t="shared" si="274"/>
        <v>625</v>
      </c>
      <c r="Y408" s="176">
        <f t="shared" si="275"/>
        <v>49375</v>
      </c>
      <c r="Z408" s="177">
        <f t="shared" si="269"/>
        <v>34562.5</v>
      </c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</row>
    <row r="409" spans="1:60" x14ac:dyDescent="0.25">
      <c r="A409" s="34"/>
      <c r="B409" s="34"/>
      <c r="C409" s="34"/>
      <c r="D409" s="34"/>
      <c r="E409" s="35" t="s">
        <v>1021</v>
      </c>
      <c r="F409" s="39" t="s">
        <v>157</v>
      </c>
      <c r="G409" s="50"/>
      <c r="H409" s="51"/>
      <c r="I409" s="34" t="s">
        <v>47</v>
      </c>
      <c r="J409" s="41"/>
      <c r="K409" s="24"/>
      <c r="L409" s="42"/>
      <c r="M409" s="24" t="s">
        <v>1024</v>
      </c>
      <c r="N409" s="43" t="s">
        <v>40</v>
      </c>
      <c r="O409" s="34" t="s">
        <v>47</v>
      </c>
      <c r="P409" s="24">
        <v>525</v>
      </c>
      <c r="Q409" s="24">
        <v>250</v>
      </c>
      <c r="R409" s="119" t="s">
        <v>683</v>
      </c>
      <c r="S409" s="119"/>
      <c r="T409" s="119"/>
      <c r="U409" s="119">
        <v>100</v>
      </c>
      <c r="V409" s="185"/>
      <c r="W409" s="184">
        <v>31</v>
      </c>
      <c r="X409" s="176"/>
      <c r="Y409" s="176">
        <f>SUM(Q409*W409)</f>
        <v>7750</v>
      </c>
      <c r="Z409" s="176">
        <f>SUM(Q409*W409)</f>
        <v>7750</v>
      </c>
    </row>
    <row r="410" spans="1:60" s="221" customFormat="1" x14ac:dyDescent="0.25">
      <c r="A410" s="266">
        <v>59</v>
      </c>
      <c r="B410" s="253" t="s">
        <v>1026</v>
      </c>
      <c r="C410" s="253" t="s">
        <v>51</v>
      </c>
      <c r="D410" s="253" t="s">
        <v>40</v>
      </c>
      <c r="E410" s="254" t="s">
        <v>1027</v>
      </c>
      <c r="F410" s="268" t="s">
        <v>1028</v>
      </c>
      <c r="G410" s="269">
        <v>1107986459203</v>
      </c>
      <c r="H410" s="243" t="s">
        <v>1029</v>
      </c>
      <c r="I410" s="253" t="s">
        <v>47</v>
      </c>
      <c r="J410" s="231">
        <v>210501698262566</v>
      </c>
      <c r="K410" s="229" t="s">
        <v>291</v>
      </c>
      <c r="L410" s="232"/>
      <c r="M410" s="229" t="s">
        <v>1030</v>
      </c>
      <c r="N410" s="230" t="s">
        <v>124</v>
      </c>
      <c r="O410" s="253" t="s">
        <v>47</v>
      </c>
      <c r="P410" s="229">
        <v>499</v>
      </c>
      <c r="Q410" s="229">
        <v>1800</v>
      </c>
      <c r="R410" s="256" t="s">
        <v>26</v>
      </c>
      <c r="S410" s="271"/>
      <c r="T410" s="271"/>
      <c r="U410" s="271">
        <v>100</v>
      </c>
      <c r="V410" s="262">
        <v>23500</v>
      </c>
      <c r="W410" s="258">
        <v>19</v>
      </c>
      <c r="X410" s="206">
        <f t="shared" ref="X410" si="279">SUM((V410*Q410)/10000)</f>
        <v>4230</v>
      </c>
      <c r="Y410" s="206">
        <f t="shared" ref="Y410" si="280">SUM(X410*W410)</f>
        <v>80370</v>
      </c>
      <c r="Z410" s="207">
        <f t="shared" ref="Z410" si="281">SUM(Y410*70)/100</f>
        <v>56259</v>
      </c>
    </row>
    <row r="411" spans="1:60" s="221" customFormat="1" x14ac:dyDescent="0.25">
      <c r="A411" s="266"/>
      <c r="B411" s="253"/>
      <c r="C411" s="253"/>
      <c r="D411" s="253"/>
      <c r="E411" s="254" t="s">
        <v>1027</v>
      </c>
      <c r="F411" s="268" t="s">
        <v>1028</v>
      </c>
      <c r="G411" s="231"/>
      <c r="H411" s="243"/>
      <c r="I411" s="253" t="s">
        <v>47</v>
      </c>
      <c r="J411" s="231"/>
      <c r="K411" s="229"/>
      <c r="L411" s="232"/>
      <c r="M411" s="229" t="s">
        <v>1030</v>
      </c>
      <c r="N411" s="230" t="s">
        <v>124</v>
      </c>
      <c r="O411" s="253" t="s">
        <v>47</v>
      </c>
      <c r="P411" s="229">
        <v>499</v>
      </c>
      <c r="Q411" s="229">
        <v>1800</v>
      </c>
      <c r="R411" s="256" t="s">
        <v>48</v>
      </c>
      <c r="S411" s="271"/>
      <c r="T411" s="271"/>
      <c r="U411" s="271">
        <v>100</v>
      </c>
      <c r="V411" s="260"/>
      <c r="W411" s="258">
        <v>11</v>
      </c>
      <c r="X411" s="206"/>
      <c r="Y411" s="206">
        <f>SUM(Q411*W411)</f>
        <v>19800</v>
      </c>
      <c r="Z411" s="206">
        <f>SUM(Q411*W411)</f>
        <v>19800</v>
      </c>
    </row>
    <row r="412" spans="1:60" s="221" customFormat="1" x14ac:dyDescent="0.25">
      <c r="A412" s="266"/>
      <c r="B412" s="253"/>
      <c r="C412" s="253"/>
      <c r="D412" s="253"/>
      <c r="E412" s="254" t="s">
        <v>1027</v>
      </c>
      <c r="F412" s="268" t="s">
        <v>1028</v>
      </c>
      <c r="G412" s="231"/>
      <c r="H412" s="243"/>
      <c r="I412" s="253" t="s">
        <v>47</v>
      </c>
      <c r="J412" s="231"/>
      <c r="K412" s="229"/>
      <c r="L412" s="232"/>
      <c r="M412" s="229" t="s">
        <v>1030</v>
      </c>
      <c r="N412" s="230" t="s">
        <v>124</v>
      </c>
      <c r="O412" s="253" t="s">
        <v>47</v>
      </c>
      <c r="P412" s="229">
        <v>800</v>
      </c>
      <c r="Q412" s="229">
        <v>3800</v>
      </c>
      <c r="R412" s="271" t="s">
        <v>19</v>
      </c>
      <c r="S412" s="271"/>
      <c r="T412" s="271"/>
      <c r="U412" s="271">
        <v>100</v>
      </c>
      <c r="V412" s="257">
        <v>17500</v>
      </c>
      <c r="W412" s="258">
        <v>47</v>
      </c>
      <c r="X412" s="206">
        <f>SUM((V412*Q412)/10000)</f>
        <v>6650</v>
      </c>
      <c r="Y412" s="206">
        <f>SUM(X412*W412)</f>
        <v>312550</v>
      </c>
      <c r="Z412" s="207">
        <f>SUM(Y412*70)/100</f>
        <v>218785</v>
      </c>
    </row>
    <row r="413" spans="1:60" s="221" customFormat="1" x14ac:dyDescent="0.25">
      <c r="A413" s="266"/>
      <c r="B413" s="253"/>
      <c r="C413" s="253"/>
      <c r="D413" s="253"/>
      <c r="E413" s="254" t="s">
        <v>1027</v>
      </c>
      <c r="F413" s="268" t="s">
        <v>1028</v>
      </c>
      <c r="G413" s="231"/>
      <c r="H413" s="243"/>
      <c r="I413" s="253" t="s">
        <v>47</v>
      </c>
      <c r="J413" s="231"/>
      <c r="K413" s="229"/>
      <c r="L413" s="232"/>
      <c r="M413" s="229" t="s">
        <v>1030</v>
      </c>
      <c r="N413" s="230" t="s">
        <v>124</v>
      </c>
      <c r="O413" s="253" t="s">
        <v>47</v>
      </c>
      <c r="P413" s="229">
        <v>800</v>
      </c>
      <c r="Q413" s="229">
        <v>3800</v>
      </c>
      <c r="R413" s="256" t="s">
        <v>48</v>
      </c>
      <c r="S413" s="271"/>
      <c r="T413" s="271"/>
      <c r="U413" s="271">
        <v>100</v>
      </c>
      <c r="V413" s="260"/>
      <c r="W413" s="258">
        <v>11</v>
      </c>
      <c r="X413" s="206"/>
      <c r="Y413" s="206">
        <f>SUM(Q413*W413)</f>
        <v>41800</v>
      </c>
      <c r="Z413" s="206">
        <f>SUM(Q413*W413)</f>
        <v>41800</v>
      </c>
    </row>
    <row r="414" spans="1:60" s="221" customFormat="1" x14ac:dyDescent="0.25">
      <c r="A414" s="266"/>
      <c r="B414" s="253"/>
      <c r="C414" s="253"/>
      <c r="D414" s="253"/>
      <c r="E414" s="254" t="s">
        <v>1027</v>
      </c>
      <c r="F414" s="268" t="s">
        <v>1028</v>
      </c>
      <c r="G414" s="231"/>
      <c r="H414" s="243"/>
      <c r="I414" s="253" t="s">
        <v>47</v>
      </c>
      <c r="J414" s="231"/>
      <c r="K414" s="229"/>
      <c r="L414" s="232"/>
      <c r="M414" s="229" t="s">
        <v>1030</v>
      </c>
      <c r="N414" s="230" t="s">
        <v>124</v>
      </c>
      <c r="O414" s="253" t="s">
        <v>47</v>
      </c>
      <c r="P414" s="229">
        <v>723</v>
      </c>
      <c r="Q414" s="229">
        <v>2350</v>
      </c>
      <c r="R414" s="271" t="s">
        <v>59</v>
      </c>
      <c r="S414" s="271"/>
      <c r="T414" s="271"/>
      <c r="U414" s="271">
        <v>60</v>
      </c>
      <c r="V414" s="260">
        <v>1900</v>
      </c>
      <c r="W414" s="243">
        <v>390</v>
      </c>
      <c r="X414" s="206">
        <f t="shared" si="274"/>
        <v>446.5</v>
      </c>
      <c r="Y414" s="206">
        <f t="shared" si="275"/>
        <v>174135</v>
      </c>
      <c r="Z414" s="207">
        <f t="shared" si="269"/>
        <v>121894.5</v>
      </c>
    </row>
    <row r="415" spans="1:60" s="221" customFormat="1" x14ac:dyDescent="0.25">
      <c r="A415" s="266"/>
      <c r="B415" s="253"/>
      <c r="C415" s="253"/>
      <c r="D415" s="253"/>
      <c r="E415" s="254" t="s">
        <v>1027</v>
      </c>
      <c r="F415" s="268" t="s">
        <v>1028</v>
      </c>
      <c r="G415" s="231"/>
      <c r="H415" s="243"/>
      <c r="I415" s="253" t="s">
        <v>47</v>
      </c>
      <c r="J415" s="231"/>
      <c r="K415" s="229"/>
      <c r="L415" s="232"/>
      <c r="M415" s="229" t="s">
        <v>1030</v>
      </c>
      <c r="N415" s="230" t="s">
        <v>124</v>
      </c>
      <c r="O415" s="253" t="s">
        <v>47</v>
      </c>
      <c r="P415" s="229">
        <v>723</v>
      </c>
      <c r="Q415" s="229">
        <v>2350</v>
      </c>
      <c r="R415" s="256" t="s">
        <v>48</v>
      </c>
      <c r="S415" s="271"/>
      <c r="T415" s="271"/>
      <c r="U415" s="271">
        <v>100</v>
      </c>
      <c r="V415" s="260"/>
      <c r="W415" s="258">
        <v>11</v>
      </c>
      <c r="X415" s="206"/>
      <c r="Y415" s="206">
        <f>SUM(Q415*W415)</f>
        <v>25850</v>
      </c>
      <c r="Z415" s="206">
        <f>SUM(Q415*W415)</f>
        <v>25850</v>
      </c>
    </row>
    <row r="416" spans="1:60" s="221" customFormat="1" x14ac:dyDescent="0.25">
      <c r="A416" s="266"/>
      <c r="B416" s="253"/>
      <c r="C416" s="253"/>
      <c r="D416" s="253"/>
      <c r="E416" s="254" t="s">
        <v>1027</v>
      </c>
      <c r="F416" s="268" t="s">
        <v>1028</v>
      </c>
      <c r="G416" s="231"/>
      <c r="H416" s="243"/>
      <c r="I416" s="253" t="s">
        <v>47</v>
      </c>
      <c r="J416" s="231"/>
      <c r="K416" s="229"/>
      <c r="L416" s="232"/>
      <c r="M416" s="229" t="s">
        <v>1030</v>
      </c>
      <c r="N416" s="230" t="s">
        <v>124</v>
      </c>
      <c r="O416" s="253" t="s">
        <v>47</v>
      </c>
      <c r="P416" s="229">
        <v>744</v>
      </c>
      <c r="Q416" s="229">
        <v>601</v>
      </c>
      <c r="R416" s="271" t="s">
        <v>59</v>
      </c>
      <c r="S416" s="271"/>
      <c r="T416" s="271"/>
      <c r="U416" s="271">
        <v>60</v>
      </c>
      <c r="V416" s="260">
        <v>1900</v>
      </c>
      <c r="W416" s="243">
        <v>390</v>
      </c>
      <c r="X416" s="206">
        <f t="shared" si="274"/>
        <v>114.19</v>
      </c>
      <c r="Y416" s="206">
        <f t="shared" si="275"/>
        <v>44534.1</v>
      </c>
      <c r="Z416" s="207">
        <f t="shared" si="269"/>
        <v>31173.87</v>
      </c>
    </row>
    <row r="417" spans="1:26" s="221" customFormat="1" x14ac:dyDescent="0.25">
      <c r="A417" s="266"/>
      <c r="B417" s="253"/>
      <c r="C417" s="253"/>
      <c r="D417" s="253"/>
      <c r="E417" s="254" t="s">
        <v>1027</v>
      </c>
      <c r="F417" s="268" t="s">
        <v>1028</v>
      </c>
      <c r="G417" s="231"/>
      <c r="H417" s="243"/>
      <c r="I417" s="253" t="s">
        <v>47</v>
      </c>
      <c r="J417" s="231"/>
      <c r="K417" s="229"/>
      <c r="L417" s="232"/>
      <c r="M417" s="229" t="s">
        <v>1030</v>
      </c>
      <c r="N417" s="230" t="s">
        <v>124</v>
      </c>
      <c r="O417" s="253" t="s">
        <v>47</v>
      </c>
      <c r="P417" s="229">
        <v>744</v>
      </c>
      <c r="Q417" s="229">
        <v>601</v>
      </c>
      <c r="R417" s="256" t="s">
        <v>48</v>
      </c>
      <c r="S417" s="271"/>
      <c r="T417" s="271"/>
      <c r="U417" s="271">
        <v>100</v>
      </c>
      <c r="V417" s="260"/>
      <c r="W417" s="258">
        <v>11</v>
      </c>
      <c r="X417" s="206"/>
      <c r="Y417" s="206">
        <f>SUM(Q417*W417)</f>
        <v>6611</v>
      </c>
      <c r="Z417" s="206">
        <f>SUM(Q417*W417)</f>
        <v>6611</v>
      </c>
    </row>
    <row r="418" spans="1:26" s="221" customFormat="1" x14ac:dyDescent="0.25">
      <c r="A418" s="266"/>
      <c r="B418" s="253"/>
      <c r="C418" s="253"/>
      <c r="D418" s="253"/>
      <c r="E418" s="254" t="s">
        <v>1027</v>
      </c>
      <c r="F418" s="268" t="s">
        <v>1028</v>
      </c>
      <c r="G418" s="231"/>
      <c r="H418" s="243"/>
      <c r="I418" s="253" t="s">
        <v>47</v>
      </c>
      <c r="J418" s="231"/>
      <c r="K418" s="229"/>
      <c r="L418" s="232"/>
      <c r="M418" s="229" t="s">
        <v>1030</v>
      </c>
      <c r="N418" s="230" t="s">
        <v>124</v>
      </c>
      <c r="O418" s="253" t="s">
        <v>47</v>
      </c>
      <c r="P418" s="229">
        <v>410</v>
      </c>
      <c r="Q418" s="229">
        <v>4450</v>
      </c>
      <c r="R418" s="271" t="s">
        <v>59</v>
      </c>
      <c r="S418" s="271"/>
      <c r="T418" s="271"/>
      <c r="U418" s="271">
        <v>60</v>
      </c>
      <c r="V418" s="260">
        <v>1900</v>
      </c>
      <c r="W418" s="243">
        <v>390</v>
      </c>
      <c r="X418" s="206">
        <f t="shared" si="274"/>
        <v>845.5</v>
      </c>
      <c r="Y418" s="206">
        <f t="shared" si="275"/>
        <v>329745</v>
      </c>
      <c r="Z418" s="207">
        <f t="shared" si="269"/>
        <v>230821.5</v>
      </c>
    </row>
    <row r="419" spans="1:26" s="221" customFormat="1" x14ac:dyDescent="0.25">
      <c r="A419" s="266"/>
      <c r="B419" s="253"/>
      <c r="C419" s="253"/>
      <c r="D419" s="253"/>
      <c r="E419" s="254" t="s">
        <v>1027</v>
      </c>
      <c r="F419" s="268" t="s">
        <v>1028</v>
      </c>
      <c r="G419" s="231"/>
      <c r="H419" s="243"/>
      <c r="I419" s="253" t="s">
        <v>47</v>
      </c>
      <c r="J419" s="231"/>
      <c r="K419" s="229"/>
      <c r="L419" s="232"/>
      <c r="M419" s="229" t="s">
        <v>1030</v>
      </c>
      <c r="N419" s="230" t="s">
        <v>124</v>
      </c>
      <c r="O419" s="253" t="s">
        <v>47</v>
      </c>
      <c r="P419" s="229">
        <v>410</v>
      </c>
      <c r="Q419" s="229">
        <v>4450</v>
      </c>
      <c r="R419" s="256" t="s">
        <v>48</v>
      </c>
      <c r="S419" s="271"/>
      <c r="T419" s="271"/>
      <c r="U419" s="271">
        <v>100</v>
      </c>
      <c r="V419" s="260"/>
      <c r="W419" s="258">
        <v>11</v>
      </c>
      <c r="X419" s="206"/>
      <c r="Y419" s="206">
        <f>SUM(Q419*W419)</f>
        <v>48950</v>
      </c>
      <c r="Z419" s="206">
        <f>SUM(Q419*W419)</f>
        <v>48950</v>
      </c>
    </row>
    <row r="420" spans="1:26" s="221" customFormat="1" x14ac:dyDescent="0.25">
      <c r="A420" s="266"/>
      <c r="B420" s="253"/>
      <c r="C420" s="253"/>
      <c r="D420" s="253"/>
      <c r="E420" s="254" t="s">
        <v>1027</v>
      </c>
      <c r="F420" s="268" t="s">
        <v>1028</v>
      </c>
      <c r="G420" s="231"/>
      <c r="H420" s="243"/>
      <c r="I420" s="253" t="s">
        <v>47</v>
      </c>
      <c r="J420" s="231"/>
      <c r="K420" s="229"/>
      <c r="L420" s="232"/>
      <c r="M420" s="229" t="s">
        <v>1030</v>
      </c>
      <c r="N420" s="230" t="s">
        <v>124</v>
      </c>
      <c r="O420" s="253" t="s">
        <v>47</v>
      </c>
      <c r="P420" s="229">
        <v>607</v>
      </c>
      <c r="Q420" s="229">
        <v>1534</v>
      </c>
      <c r="R420" s="271" t="s">
        <v>59</v>
      </c>
      <c r="S420" s="271"/>
      <c r="T420" s="271"/>
      <c r="U420" s="271">
        <v>60</v>
      </c>
      <c r="V420" s="260">
        <v>1900</v>
      </c>
      <c r="W420" s="243">
        <v>390</v>
      </c>
      <c r="X420" s="206">
        <f t="shared" si="274"/>
        <v>291.45999999999998</v>
      </c>
      <c r="Y420" s="206">
        <f t="shared" si="275"/>
        <v>113669.4</v>
      </c>
      <c r="Z420" s="207">
        <f t="shared" si="269"/>
        <v>79568.58</v>
      </c>
    </row>
    <row r="421" spans="1:26" s="221" customFormat="1" x14ac:dyDescent="0.25">
      <c r="A421" s="266"/>
      <c r="B421" s="253"/>
      <c r="C421" s="253"/>
      <c r="D421" s="253"/>
      <c r="E421" s="254" t="s">
        <v>1027</v>
      </c>
      <c r="F421" s="268" t="s">
        <v>1028</v>
      </c>
      <c r="G421" s="231"/>
      <c r="H421" s="243"/>
      <c r="I421" s="253" t="s">
        <v>47</v>
      </c>
      <c r="J421" s="231"/>
      <c r="K421" s="229"/>
      <c r="L421" s="232"/>
      <c r="M421" s="229" t="s">
        <v>1030</v>
      </c>
      <c r="N421" s="230" t="s">
        <v>124</v>
      </c>
      <c r="O421" s="253" t="s">
        <v>47</v>
      </c>
      <c r="P421" s="229">
        <v>607</v>
      </c>
      <c r="Q421" s="229">
        <v>1534</v>
      </c>
      <c r="R421" s="256" t="s">
        <v>48</v>
      </c>
      <c r="S421" s="271"/>
      <c r="T421" s="271"/>
      <c r="U421" s="271">
        <v>100</v>
      </c>
      <c r="V421" s="260"/>
      <c r="W421" s="258">
        <v>11</v>
      </c>
      <c r="X421" s="206"/>
      <c r="Y421" s="206">
        <f>SUM(Q421*W421)</f>
        <v>16874</v>
      </c>
      <c r="Z421" s="206">
        <f>SUM(Q421*W421)</f>
        <v>16874</v>
      </c>
    </row>
    <row r="422" spans="1:26" s="221" customFormat="1" ht="13.9" customHeight="1" x14ac:dyDescent="0.25">
      <c r="A422" s="266"/>
      <c r="B422" s="253"/>
      <c r="C422" s="253"/>
      <c r="D422" s="253"/>
      <c r="E422" s="254" t="s">
        <v>1027</v>
      </c>
      <c r="F422" s="268" t="s">
        <v>1028</v>
      </c>
      <c r="G422" s="231"/>
      <c r="H422" s="243"/>
      <c r="I422" s="253" t="s">
        <v>47</v>
      </c>
      <c r="J422" s="231"/>
      <c r="K422" s="229"/>
      <c r="L422" s="232"/>
      <c r="M422" s="229" t="s">
        <v>1030</v>
      </c>
      <c r="N422" s="230" t="s">
        <v>124</v>
      </c>
      <c r="O422" s="253" t="s">
        <v>47</v>
      </c>
      <c r="P422" s="229">
        <v>399</v>
      </c>
      <c r="Q422" s="229">
        <v>500</v>
      </c>
      <c r="R422" s="271" t="s">
        <v>59</v>
      </c>
      <c r="S422" s="271"/>
      <c r="T422" s="271"/>
      <c r="U422" s="271">
        <v>30</v>
      </c>
      <c r="V422" s="260">
        <v>1900</v>
      </c>
      <c r="W422" s="243">
        <v>390</v>
      </c>
      <c r="X422" s="206">
        <f t="shared" si="274"/>
        <v>95</v>
      </c>
      <c r="Y422" s="206">
        <f t="shared" si="275"/>
        <v>37050</v>
      </c>
      <c r="Z422" s="207">
        <f t="shared" si="269"/>
        <v>25935</v>
      </c>
    </row>
    <row r="423" spans="1:26" s="221" customFormat="1" x14ac:dyDescent="0.25">
      <c r="A423" s="266"/>
      <c r="B423" s="253"/>
      <c r="C423" s="253"/>
      <c r="D423" s="253"/>
      <c r="E423" s="254" t="s">
        <v>1027</v>
      </c>
      <c r="F423" s="268" t="s">
        <v>1028</v>
      </c>
      <c r="G423" s="231"/>
      <c r="H423" s="243"/>
      <c r="I423" s="253" t="s">
        <v>47</v>
      </c>
      <c r="J423" s="231"/>
      <c r="K423" s="229"/>
      <c r="L423" s="232"/>
      <c r="M423" s="229" t="s">
        <v>1030</v>
      </c>
      <c r="N423" s="230" t="s">
        <v>124</v>
      </c>
      <c r="O423" s="253" t="s">
        <v>47</v>
      </c>
      <c r="P423" s="229">
        <v>399</v>
      </c>
      <c r="Q423" s="229">
        <v>500</v>
      </c>
      <c r="R423" s="271" t="s">
        <v>683</v>
      </c>
      <c r="S423" s="271"/>
      <c r="T423" s="271"/>
      <c r="U423" s="271">
        <v>100</v>
      </c>
      <c r="V423" s="260"/>
      <c r="W423" s="258">
        <v>31</v>
      </c>
      <c r="X423" s="206"/>
      <c r="Y423" s="206">
        <f>SUM(Q423*W423)</f>
        <v>15500</v>
      </c>
      <c r="Z423" s="206">
        <f>SUM(Q423*W423)</f>
        <v>15500</v>
      </c>
    </row>
    <row r="424" spans="1:26" x14ac:dyDescent="0.25">
      <c r="A424" s="37">
        <v>60</v>
      </c>
      <c r="B424" s="19" t="s">
        <v>1031</v>
      </c>
      <c r="C424" s="19" t="s">
        <v>51</v>
      </c>
      <c r="D424" s="34" t="s">
        <v>40</v>
      </c>
      <c r="E424" s="20" t="s">
        <v>127</v>
      </c>
      <c r="F424" s="39" t="s">
        <v>1028</v>
      </c>
      <c r="G424" s="40" t="s">
        <v>1032</v>
      </c>
      <c r="H424" s="23" t="s">
        <v>1029</v>
      </c>
      <c r="I424" s="34" t="s">
        <v>47</v>
      </c>
      <c r="J424" s="41">
        <v>210501674455565</v>
      </c>
      <c r="K424" s="24" t="s">
        <v>291</v>
      </c>
      <c r="L424" s="42"/>
      <c r="M424" s="24" t="s">
        <v>1033</v>
      </c>
      <c r="N424" s="43" t="s">
        <v>124</v>
      </c>
      <c r="O424" s="34" t="s">
        <v>47</v>
      </c>
      <c r="P424" s="24">
        <v>410</v>
      </c>
      <c r="Q424" s="24">
        <v>4450</v>
      </c>
      <c r="R424" s="119" t="s">
        <v>59</v>
      </c>
      <c r="S424" s="119"/>
      <c r="T424" s="119"/>
      <c r="U424" s="119">
        <v>60</v>
      </c>
      <c r="V424" s="185">
        <v>1900</v>
      </c>
      <c r="W424" s="36">
        <v>390</v>
      </c>
      <c r="X424" s="176">
        <f t="shared" si="274"/>
        <v>845.5</v>
      </c>
      <c r="Y424" s="176">
        <f t="shared" si="275"/>
        <v>329745</v>
      </c>
      <c r="Z424" s="177">
        <f t="shared" si="269"/>
        <v>230821.5</v>
      </c>
    </row>
    <row r="425" spans="1:26" x14ac:dyDescent="0.25">
      <c r="A425" s="37"/>
      <c r="B425" s="19"/>
      <c r="C425" s="19"/>
      <c r="D425" s="34"/>
      <c r="E425" s="20" t="s">
        <v>127</v>
      </c>
      <c r="F425" s="39" t="s">
        <v>1028</v>
      </c>
      <c r="G425" s="41"/>
      <c r="H425" s="23"/>
      <c r="I425" s="34" t="s">
        <v>47</v>
      </c>
      <c r="J425" s="41"/>
      <c r="K425" s="24"/>
      <c r="L425" s="42"/>
      <c r="M425" s="24" t="s">
        <v>1033</v>
      </c>
      <c r="N425" s="43" t="s">
        <v>124</v>
      </c>
      <c r="O425" s="34" t="s">
        <v>47</v>
      </c>
      <c r="P425" s="24">
        <v>410</v>
      </c>
      <c r="Q425" s="24">
        <v>4450</v>
      </c>
      <c r="R425" s="117" t="s">
        <v>48</v>
      </c>
      <c r="S425" s="119"/>
      <c r="T425" s="119"/>
      <c r="U425" s="119">
        <v>100</v>
      </c>
      <c r="V425" s="185"/>
      <c r="W425" s="184">
        <v>11</v>
      </c>
      <c r="X425" s="176"/>
      <c r="Y425" s="176">
        <f>SUM(Q425*W425)</f>
        <v>48950</v>
      </c>
      <c r="Z425" s="176">
        <f>SUM(Q425*W425)</f>
        <v>48950</v>
      </c>
    </row>
    <row r="426" spans="1:26" x14ac:dyDescent="0.25">
      <c r="A426" s="37"/>
      <c r="B426" s="19"/>
      <c r="C426" s="19"/>
      <c r="D426" s="34"/>
      <c r="E426" s="20" t="s">
        <v>127</v>
      </c>
      <c r="F426" s="39" t="s">
        <v>1028</v>
      </c>
      <c r="G426" s="41"/>
      <c r="H426" s="23"/>
      <c r="I426" s="34" t="s">
        <v>47</v>
      </c>
      <c r="J426" s="41"/>
      <c r="K426" s="24"/>
      <c r="L426" s="42"/>
      <c r="M426" s="24" t="s">
        <v>1033</v>
      </c>
      <c r="N426" s="43" t="s">
        <v>124</v>
      </c>
      <c r="O426" s="34" t="s">
        <v>47</v>
      </c>
      <c r="P426" s="24">
        <v>800</v>
      </c>
      <c r="Q426" s="24">
        <v>3800</v>
      </c>
      <c r="R426" s="119" t="s">
        <v>154</v>
      </c>
      <c r="S426" s="119"/>
      <c r="T426" s="119"/>
      <c r="U426" s="119">
        <v>100</v>
      </c>
      <c r="V426" s="185">
        <v>20000</v>
      </c>
      <c r="W426" s="36">
        <v>140</v>
      </c>
      <c r="X426" s="176">
        <f t="shared" si="274"/>
        <v>7600</v>
      </c>
      <c r="Y426" s="176">
        <f t="shared" si="275"/>
        <v>1064000</v>
      </c>
      <c r="Z426" s="177">
        <f t="shared" si="269"/>
        <v>744800</v>
      </c>
    </row>
    <row r="427" spans="1:26" x14ac:dyDescent="0.25">
      <c r="A427" s="37"/>
      <c r="B427" s="19"/>
      <c r="C427" s="19"/>
      <c r="D427" s="34"/>
      <c r="E427" s="20" t="s">
        <v>127</v>
      </c>
      <c r="F427" s="39" t="s">
        <v>1028</v>
      </c>
      <c r="G427" s="41"/>
      <c r="H427" s="23"/>
      <c r="I427" s="34" t="s">
        <v>47</v>
      </c>
      <c r="J427" s="41"/>
      <c r="K427" s="24"/>
      <c r="L427" s="42"/>
      <c r="M427" s="24" t="s">
        <v>1033</v>
      </c>
      <c r="N427" s="43" t="s">
        <v>124</v>
      </c>
      <c r="O427" s="34" t="s">
        <v>47</v>
      </c>
      <c r="P427" s="24">
        <v>800</v>
      </c>
      <c r="Q427" s="24">
        <v>3800</v>
      </c>
      <c r="R427" s="117" t="s">
        <v>48</v>
      </c>
      <c r="S427" s="119"/>
      <c r="T427" s="119"/>
      <c r="U427" s="119">
        <v>100</v>
      </c>
      <c r="V427" s="185"/>
      <c r="W427" s="184">
        <v>11</v>
      </c>
      <c r="X427" s="176"/>
      <c r="Y427" s="176">
        <f>SUM(Q427*W427)</f>
        <v>41800</v>
      </c>
      <c r="Z427" s="176">
        <f>SUM(Q427*W427)</f>
        <v>41800</v>
      </c>
    </row>
    <row r="428" spans="1:26" x14ac:dyDescent="0.25">
      <c r="A428" s="37"/>
      <c r="B428" s="19"/>
      <c r="C428" s="19"/>
      <c r="D428" s="34"/>
      <c r="E428" s="20" t="s">
        <v>127</v>
      </c>
      <c r="F428" s="39" t="s">
        <v>1028</v>
      </c>
      <c r="G428" s="41"/>
      <c r="H428" s="23"/>
      <c r="I428" s="34" t="s">
        <v>47</v>
      </c>
      <c r="J428" s="41"/>
      <c r="K428" s="24"/>
      <c r="L428" s="42"/>
      <c r="M428" s="24" t="s">
        <v>1033</v>
      </c>
      <c r="N428" s="43" t="s">
        <v>124</v>
      </c>
      <c r="O428" s="34" t="s">
        <v>47</v>
      </c>
      <c r="P428" s="24">
        <v>527</v>
      </c>
      <c r="Q428" s="24">
        <v>1500</v>
      </c>
      <c r="R428" s="117" t="s">
        <v>26</v>
      </c>
      <c r="S428" s="119"/>
      <c r="T428" s="119"/>
      <c r="U428" s="119">
        <v>100</v>
      </c>
      <c r="V428" s="186">
        <v>23500</v>
      </c>
      <c r="W428" s="184">
        <v>19</v>
      </c>
      <c r="X428" s="176">
        <f t="shared" si="274"/>
        <v>3525</v>
      </c>
      <c r="Y428" s="176">
        <f t="shared" si="275"/>
        <v>66975</v>
      </c>
      <c r="Z428" s="177">
        <f t="shared" si="269"/>
        <v>46882.5</v>
      </c>
    </row>
    <row r="429" spans="1:26" x14ac:dyDescent="0.25">
      <c r="A429" s="37"/>
      <c r="B429" s="19"/>
      <c r="C429" s="19"/>
      <c r="D429" s="34"/>
      <c r="E429" s="20" t="s">
        <v>127</v>
      </c>
      <c r="F429" s="39" t="s">
        <v>1028</v>
      </c>
      <c r="G429" s="41"/>
      <c r="H429" s="23"/>
      <c r="I429" s="34" t="s">
        <v>47</v>
      </c>
      <c r="J429" s="41"/>
      <c r="K429" s="24"/>
      <c r="L429" s="42"/>
      <c r="M429" s="24" t="s">
        <v>1033</v>
      </c>
      <c r="N429" s="43" t="s">
        <v>124</v>
      </c>
      <c r="O429" s="34" t="s">
        <v>47</v>
      </c>
      <c r="P429" s="24">
        <v>527</v>
      </c>
      <c r="Q429" s="24">
        <v>1500</v>
      </c>
      <c r="R429" s="117" t="s">
        <v>48</v>
      </c>
      <c r="S429" s="119"/>
      <c r="T429" s="119"/>
      <c r="U429" s="119">
        <v>100</v>
      </c>
      <c r="V429" s="185"/>
      <c r="W429" s="184">
        <v>11</v>
      </c>
      <c r="X429" s="176"/>
      <c r="Y429" s="176">
        <f>SUM(Q429*W429)</f>
        <v>16500</v>
      </c>
      <c r="Z429" s="176">
        <f>SUM(Q429*W429)</f>
        <v>16500</v>
      </c>
    </row>
    <row r="430" spans="1:26" x14ac:dyDescent="0.25">
      <c r="A430" s="37"/>
      <c r="B430" s="19"/>
      <c r="C430" s="19"/>
      <c r="D430" s="34"/>
      <c r="E430" s="20" t="s">
        <v>127</v>
      </c>
      <c r="F430" s="39" t="s">
        <v>1028</v>
      </c>
      <c r="G430" s="41"/>
      <c r="H430" s="23"/>
      <c r="I430" s="34" t="s">
        <v>47</v>
      </c>
      <c r="J430" s="41"/>
      <c r="K430" s="24"/>
      <c r="L430" s="42"/>
      <c r="M430" s="24" t="s">
        <v>1033</v>
      </c>
      <c r="N430" s="43" t="s">
        <v>124</v>
      </c>
      <c r="O430" s="34" t="s">
        <v>47</v>
      </c>
      <c r="P430" s="24">
        <v>527</v>
      </c>
      <c r="Q430" s="24">
        <v>1500</v>
      </c>
      <c r="R430" s="119" t="s">
        <v>154</v>
      </c>
      <c r="S430" s="119"/>
      <c r="T430" s="119"/>
      <c r="U430" s="119">
        <v>100</v>
      </c>
      <c r="V430" s="185">
        <v>20000</v>
      </c>
      <c r="W430" s="36">
        <v>140</v>
      </c>
      <c r="X430" s="176">
        <f t="shared" si="274"/>
        <v>3000</v>
      </c>
      <c r="Y430" s="176">
        <f t="shared" si="275"/>
        <v>420000</v>
      </c>
      <c r="Z430" s="177">
        <f t="shared" si="269"/>
        <v>294000</v>
      </c>
    </row>
    <row r="431" spans="1:26" x14ac:dyDescent="0.25">
      <c r="A431" s="37"/>
      <c r="B431" s="19"/>
      <c r="C431" s="19"/>
      <c r="D431" s="34"/>
      <c r="E431" s="20" t="s">
        <v>127</v>
      </c>
      <c r="F431" s="39" t="s">
        <v>1028</v>
      </c>
      <c r="G431" s="41"/>
      <c r="H431" s="23"/>
      <c r="I431" s="34" t="s">
        <v>47</v>
      </c>
      <c r="J431" s="41"/>
      <c r="K431" s="24"/>
      <c r="L431" s="42"/>
      <c r="M431" s="24" t="s">
        <v>1033</v>
      </c>
      <c r="N431" s="43" t="s">
        <v>124</v>
      </c>
      <c r="O431" s="34" t="s">
        <v>47</v>
      </c>
      <c r="P431" s="24">
        <v>527</v>
      </c>
      <c r="Q431" s="24">
        <v>1500</v>
      </c>
      <c r="R431" s="117" t="s">
        <v>48</v>
      </c>
      <c r="S431" s="119"/>
      <c r="T431" s="119"/>
      <c r="U431" s="119">
        <v>100</v>
      </c>
      <c r="V431" s="185"/>
      <c r="W431" s="184">
        <v>11</v>
      </c>
      <c r="X431" s="176"/>
      <c r="Y431" s="176">
        <f>SUM(Q431*W431)</f>
        <v>16500</v>
      </c>
      <c r="Z431" s="176">
        <f>SUM(Q431*W431)</f>
        <v>16500</v>
      </c>
    </row>
    <row r="432" spans="1:26" x14ac:dyDescent="0.25">
      <c r="A432" s="37"/>
      <c r="B432" s="19"/>
      <c r="C432" s="19"/>
      <c r="D432" s="34"/>
      <c r="E432" s="20" t="s">
        <v>127</v>
      </c>
      <c r="F432" s="39" t="s">
        <v>1028</v>
      </c>
      <c r="G432" s="41"/>
      <c r="H432" s="23"/>
      <c r="I432" s="34" t="s">
        <v>47</v>
      </c>
      <c r="J432" s="41"/>
      <c r="K432" s="24"/>
      <c r="L432" s="42"/>
      <c r="M432" s="24" t="s">
        <v>1033</v>
      </c>
      <c r="N432" s="43" t="s">
        <v>124</v>
      </c>
      <c r="O432" s="34" t="s">
        <v>47</v>
      </c>
      <c r="P432" s="24">
        <v>722</v>
      </c>
      <c r="Q432" s="24">
        <v>2043</v>
      </c>
      <c r="R432" s="117" t="s">
        <v>85</v>
      </c>
      <c r="S432" s="119"/>
      <c r="T432" s="119"/>
      <c r="U432" s="119">
        <v>60</v>
      </c>
      <c r="V432" s="185">
        <v>5000</v>
      </c>
      <c r="W432" s="184">
        <v>11</v>
      </c>
      <c r="X432" s="176">
        <f t="shared" si="274"/>
        <v>1021.5</v>
      </c>
      <c r="Y432" s="176">
        <f t="shared" si="275"/>
        <v>11236.5</v>
      </c>
      <c r="Z432" s="177">
        <f t="shared" si="269"/>
        <v>7865.55</v>
      </c>
    </row>
    <row r="433" spans="1:26" x14ac:dyDescent="0.25">
      <c r="A433" s="37"/>
      <c r="B433" s="19"/>
      <c r="C433" s="19"/>
      <c r="D433" s="34"/>
      <c r="E433" s="20" t="s">
        <v>127</v>
      </c>
      <c r="F433" s="39" t="s">
        <v>1028</v>
      </c>
      <c r="G433" s="41"/>
      <c r="H433" s="23"/>
      <c r="I433" s="34" t="s">
        <v>47</v>
      </c>
      <c r="J433" s="41"/>
      <c r="K433" s="24"/>
      <c r="L433" s="42"/>
      <c r="M433" s="24" t="s">
        <v>1033</v>
      </c>
      <c r="N433" s="43" t="s">
        <v>124</v>
      </c>
      <c r="O433" s="34" t="s">
        <v>47</v>
      </c>
      <c r="P433" s="24">
        <v>527</v>
      </c>
      <c r="Q433" s="24">
        <v>1000</v>
      </c>
      <c r="R433" s="119" t="s">
        <v>59</v>
      </c>
      <c r="S433" s="119"/>
      <c r="T433" s="119"/>
      <c r="U433" s="119">
        <v>60</v>
      </c>
      <c r="V433" s="185">
        <v>1900</v>
      </c>
      <c r="W433" s="36">
        <v>390</v>
      </c>
      <c r="X433" s="176">
        <f t="shared" si="274"/>
        <v>190</v>
      </c>
      <c r="Y433" s="176">
        <f t="shared" si="275"/>
        <v>74100</v>
      </c>
      <c r="Z433" s="177">
        <f t="shared" si="269"/>
        <v>51870</v>
      </c>
    </row>
    <row r="434" spans="1:26" x14ac:dyDescent="0.25">
      <c r="A434" s="37"/>
      <c r="B434" s="19"/>
      <c r="C434" s="19"/>
      <c r="D434" s="34"/>
      <c r="E434" s="20" t="s">
        <v>127</v>
      </c>
      <c r="F434" s="39" t="s">
        <v>1028</v>
      </c>
      <c r="G434" s="41"/>
      <c r="H434" s="23"/>
      <c r="I434" s="34" t="s">
        <v>47</v>
      </c>
      <c r="J434" s="41"/>
      <c r="K434" s="24"/>
      <c r="L434" s="42"/>
      <c r="M434" s="24" t="s">
        <v>1033</v>
      </c>
      <c r="N434" s="43" t="s">
        <v>124</v>
      </c>
      <c r="O434" s="34" t="s">
        <v>47</v>
      </c>
      <c r="P434" s="24">
        <v>527</v>
      </c>
      <c r="Q434" s="24">
        <v>1000</v>
      </c>
      <c r="R434" s="117" t="s">
        <v>48</v>
      </c>
      <c r="S434" s="119"/>
      <c r="T434" s="119"/>
      <c r="U434" s="119">
        <v>100</v>
      </c>
      <c r="V434" s="185"/>
      <c r="W434" s="184">
        <v>11</v>
      </c>
      <c r="X434" s="176"/>
      <c r="Y434" s="176">
        <f>SUM(Q434*W434)</f>
        <v>11000</v>
      </c>
      <c r="Z434" s="176">
        <f>SUM(Q434*W434)</f>
        <v>11000</v>
      </c>
    </row>
    <row r="435" spans="1:26" x14ac:dyDescent="0.25">
      <c r="A435" s="37"/>
      <c r="B435" s="19"/>
      <c r="C435" s="19"/>
      <c r="D435" s="34"/>
      <c r="E435" s="20" t="s">
        <v>127</v>
      </c>
      <c r="F435" s="39" t="s">
        <v>1028</v>
      </c>
      <c r="G435" s="41"/>
      <c r="H435" s="23"/>
      <c r="I435" s="34" t="s">
        <v>47</v>
      </c>
      <c r="J435" s="41"/>
      <c r="K435" s="24"/>
      <c r="L435" s="42"/>
      <c r="M435" s="24" t="s">
        <v>1033</v>
      </c>
      <c r="N435" s="43" t="s">
        <v>124</v>
      </c>
      <c r="O435" s="34" t="s">
        <v>47</v>
      </c>
      <c r="P435" s="24">
        <v>745</v>
      </c>
      <c r="Q435" s="24">
        <v>607</v>
      </c>
      <c r="R435" s="117" t="s">
        <v>85</v>
      </c>
      <c r="S435" s="119"/>
      <c r="T435" s="119"/>
      <c r="U435" s="119">
        <v>60</v>
      </c>
      <c r="V435" s="185">
        <v>5000</v>
      </c>
      <c r="W435" s="184">
        <v>11</v>
      </c>
      <c r="X435" s="176">
        <f t="shared" si="274"/>
        <v>303.5</v>
      </c>
      <c r="Y435" s="176">
        <f t="shared" si="275"/>
        <v>3338.5</v>
      </c>
      <c r="Z435" s="177">
        <f t="shared" si="269"/>
        <v>2336.9499999999998</v>
      </c>
    </row>
    <row r="436" spans="1:26" x14ac:dyDescent="0.25">
      <c r="A436" s="37"/>
      <c r="B436" s="19"/>
      <c r="C436" s="19"/>
      <c r="D436" s="34"/>
      <c r="E436" s="20" t="s">
        <v>127</v>
      </c>
      <c r="F436" s="39" t="s">
        <v>1028</v>
      </c>
      <c r="G436" s="41"/>
      <c r="H436" s="23"/>
      <c r="I436" s="34" t="s">
        <v>47</v>
      </c>
      <c r="J436" s="41"/>
      <c r="K436" s="24"/>
      <c r="L436" s="42"/>
      <c r="M436" s="24" t="s">
        <v>1033</v>
      </c>
      <c r="N436" s="43" t="s">
        <v>124</v>
      </c>
      <c r="O436" s="34" t="s">
        <v>47</v>
      </c>
      <c r="P436" s="24">
        <v>539</v>
      </c>
      <c r="Q436" s="24">
        <v>1410</v>
      </c>
      <c r="R436" s="117" t="s">
        <v>85</v>
      </c>
      <c r="S436" s="119"/>
      <c r="T436" s="119"/>
      <c r="U436" s="119">
        <v>60</v>
      </c>
      <c r="V436" s="185">
        <v>5000</v>
      </c>
      <c r="W436" s="184">
        <v>11</v>
      </c>
      <c r="X436" s="176">
        <f t="shared" si="274"/>
        <v>705</v>
      </c>
      <c r="Y436" s="176">
        <f t="shared" si="275"/>
        <v>7755</v>
      </c>
      <c r="Z436" s="177">
        <f t="shared" si="269"/>
        <v>5428.5</v>
      </c>
    </row>
    <row r="437" spans="1:26" x14ac:dyDescent="0.25">
      <c r="A437" s="37"/>
      <c r="B437" s="19"/>
      <c r="C437" s="19"/>
      <c r="D437" s="34"/>
      <c r="E437" s="20" t="s">
        <v>127</v>
      </c>
      <c r="F437" s="39" t="s">
        <v>1028</v>
      </c>
      <c r="G437" s="41"/>
      <c r="H437" s="23"/>
      <c r="I437" s="34" t="s">
        <v>47</v>
      </c>
      <c r="J437" s="41"/>
      <c r="K437" s="24"/>
      <c r="L437" s="42"/>
      <c r="M437" s="24" t="s">
        <v>1033</v>
      </c>
      <c r="N437" s="43" t="s">
        <v>124</v>
      </c>
      <c r="O437" s="34" t="s">
        <v>47</v>
      </c>
      <c r="P437" s="24">
        <v>805</v>
      </c>
      <c r="Q437" s="24">
        <v>2653</v>
      </c>
      <c r="R437" s="117" t="s">
        <v>26</v>
      </c>
      <c r="S437" s="119"/>
      <c r="T437" s="119"/>
      <c r="U437" s="119">
        <v>100</v>
      </c>
      <c r="V437" s="186">
        <v>23500</v>
      </c>
      <c r="W437" s="184">
        <v>19</v>
      </c>
      <c r="X437" s="176">
        <f t="shared" si="274"/>
        <v>6234.55</v>
      </c>
      <c r="Y437" s="176">
        <f t="shared" si="275"/>
        <v>118456.45</v>
      </c>
      <c r="Z437" s="177">
        <f t="shared" si="269"/>
        <v>82919.514999999999</v>
      </c>
    </row>
    <row r="438" spans="1:26" x14ac:dyDescent="0.25">
      <c r="A438" s="37"/>
      <c r="B438" s="19"/>
      <c r="C438" s="19"/>
      <c r="D438" s="34"/>
      <c r="E438" s="20" t="s">
        <v>127</v>
      </c>
      <c r="F438" s="39" t="s">
        <v>1028</v>
      </c>
      <c r="G438" s="41"/>
      <c r="H438" s="23"/>
      <c r="I438" s="34" t="s">
        <v>47</v>
      </c>
      <c r="J438" s="41"/>
      <c r="K438" s="24"/>
      <c r="L438" s="42"/>
      <c r="M438" s="24" t="s">
        <v>1033</v>
      </c>
      <c r="N438" s="43" t="s">
        <v>124</v>
      </c>
      <c r="O438" s="34" t="s">
        <v>47</v>
      </c>
      <c r="P438" s="24">
        <v>805</v>
      </c>
      <c r="Q438" s="24">
        <v>2653</v>
      </c>
      <c r="R438" s="117" t="s">
        <v>48</v>
      </c>
      <c r="S438" s="119"/>
      <c r="T438" s="119"/>
      <c r="U438" s="119">
        <v>100</v>
      </c>
      <c r="V438" s="185"/>
      <c r="W438" s="184">
        <v>11</v>
      </c>
      <c r="X438" s="176"/>
      <c r="Y438" s="176">
        <f>SUM(Q438*W438)</f>
        <v>29183</v>
      </c>
      <c r="Z438" s="176">
        <f>SUM(Q438*W438)</f>
        <v>29183</v>
      </c>
    </row>
    <row r="439" spans="1:26" s="221" customFormat="1" ht="16.149999999999999" customHeight="1" x14ac:dyDescent="0.25">
      <c r="A439" s="266">
        <v>61</v>
      </c>
      <c r="B439" s="253" t="s">
        <v>1034</v>
      </c>
      <c r="C439" s="253" t="s">
        <v>58</v>
      </c>
      <c r="D439" s="253" t="s">
        <v>40</v>
      </c>
      <c r="E439" s="254" t="s">
        <v>1035</v>
      </c>
      <c r="F439" s="268" t="s">
        <v>224</v>
      </c>
      <c r="G439" s="269" t="s">
        <v>1036</v>
      </c>
      <c r="H439" s="243" t="s">
        <v>1037</v>
      </c>
      <c r="I439" s="253" t="s">
        <v>47</v>
      </c>
      <c r="J439" s="231">
        <v>210501623017532</v>
      </c>
      <c r="K439" s="229" t="s">
        <v>291</v>
      </c>
      <c r="L439" s="232"/>
      <c r="M439" s="229" t="s">
        <v>1038</v>
      </c>
      <c r="N439" s="230" t="s">
        <v>67</v>
      </c>
      <c r="O439" s="253" t="s">
        <v>47</v>
      </c>
      <c r="P439" s="229">
        <v>440</v>
      </c>
      <c r="Q439" s="229">
        <v>2805</v>
      </c>
      <c r="R439" s="271" t="s">
        <v>19</v>
      </c>
      <c r="S439" s="271"/>
      <c r="T439" s="271"/>
      <c r="U439" s="271">
        <v>100</v>
      </c>
      <c r="V439" s="257">
        <v>17500</v>
      </c>
      <c r="W439" s="258">
        <v>47</v>
      </c>
      <c r="X439" s="206">
        <f>SUM((V439*Q439)/10000)</f>
        <v>4908.75</v>
      </c>
      <c r="Y439" s="206">
        <f>SUM(X439*W439)</f>
        <v>230711.25</v>
      </c>
      <c r="Z439" s="207">
        <f>SUM(Y439*70)/100</f>
        <v>161497.875</v>
      </c>
    </row>
    <row r="440" spans="1:26" s="221" customFormat="1" ht="16.149999999999999" customHeight="1" x14ac:dyDescent="0.25">
      <c r="A440" s="266"/>
      <c r="B440" s="253"/>
      <c r="C440" s="253"/>
      <c r="D440" s="253"/>
      <c r="E440" s="254" t="s">
        <v>1035</v>
      </c>
      <c r="F440" s="268" t="s">
        <v>224</v>
      </c>
      <c r="G440" s="269"/>
      <c r="H440" s="243"/>
      <c r="I440" s="253" t="s">
        <v>47</v>
      </c>
      <c r="J440" s="231"/>
      <c r="K440" s="229"/>
      <c r="L440" s="232"/>
      <c r="M440" s="229" t="s">
        <v>1038</v>
      </c>
      <c r="N440" s="230" t="s">
        <v>67</v>
      </c>
      <c r="O440" s="253" t="s">
        <v>47</v>
      </c>
      <c r="P440" s="229">
        <v>440</v>
      </c>
      <c r="Q440" s="229">
        <v>2805</v>
      </c>
      <c r="R440" s="256" t="s">
        <v>48</v>
      </c>
      <c r="S440" s="271"/>
      <c r="T440" s="271"/>
      <c r="U440" s="271">
        <v>100</v>
      </c>
      <c r="V440" s="260"/>
      <c r="W440" s="258">
        <v>11</v>
      </c>
      <c r="X440" s="206"/>
      <c r="Y440" s="206">
        <f>SUM(Q440*W440)</f>
        <v>30855</v>
      </c>
      <c r="Z440" s="206">
        <f>SUM(Q440*W440)</f>
        <v>30855</v>
      </c>
    </row>
    <row r="441" spans="1:26" x14ac:dyDescent="0.25">
      <c r="A441" s="37">
        <v>62</v>
      </c>
      <c r="B441" s="19" t="s">
        <v>1039</v>
      </c>
      <c r="C441" s="19" t="s">
        <v>51</v>
      </c>
      <c r="D441" s="34" t="s">
        <v>40</v>
      </c>
      <c r="E441" s="20" t="s">
        <v>1040</v>
      </c>
      <c r="F441" s="39" t="s">
        <v>258</v>
      </c>
      <c r="G441" s="40" t="s">
        <v>1041</v>
      </c>
      <c r="H441" s="23" t="s">
        <v>1042</v>
      </c>
      <c r="I441" s="34" t="s">
        <v>47</v>
      </c>
      <c r="J441" s="41">
        <v>210501665104086</v>
      </c>
      <c r="K441" s="24" t="s">
        <v>291</v>
      </c>
      <c r="L441" s="42"/>
      <c r="M441" s="24" t="s">
        <v>1043</v>
      </c>
      <c r="N441" s="43" t="s">
        <v>124</v>
      </c>
      <c r="O441" s="34" t="s">
        <v>47</v>
      </c>
      <c r="P441" s="24">
        <v>737</v>
      </c>
      <c r="Q441" s="24">
        <v>6022</v>
      </c>
      <c r="R441" s="119" t="s">
        <v>19</v>
      </c>
      <c r="S441" s="119"/>
      <c r="T441" s="119"/>
      <c r="U441" s="119">
        <v>100</v>
      </c>
      <c r="V441" s="183">
        <v>17500</v>
      </c>
      <c r="W441" s="184">
        <v>47</v>
      </c>
      <c r="X441" s="176">
        <f>SUM((V441*Q441)/10000)</f>
        <v>10538.5</v>
      </c>
      <c r="Y441" s="176">
        <f>SUM(X441*W441)</f>
        <v>495309.5</v>
      </c>
      <c r="Z441" s="177">
        <f>SUM(Y441*70)/100</f>
        <v>346716.65</v>
      </c>
    </row>
    <row r="442" spans="1:26" x14ac:dyDescent="0.25">
      <c r="A442" s="37"/>
      <c r="B442" s="19"/>
      <c r="C442" s="19"/>
      <c r="D442" s="34"/>
      <c r="E442" s="20" t="s">
        <v>1040</v>
      </c>
      <c r="F442" s="39" t="s">
        <v>258</v>
      </c>
      <c r="G442" s="40"/>
      <c r="H442" s="23"/>
      <c r="I442" s="34" t="s">
        <v>47</v>
      </c>
      <c r="J442" s="41"/>
      <c r="K442" s="24"/>
      <c r="L442" s="42"/>
      <c r="M442" s="24" t="s">
        <v>1043</v>
      </c>
      <c r="N442" s="43" t="s">
        <v>124</v>
      </c>
      <c r="O442" s="34" t="s">
        <v>47</v>
      </c>
      <c r="P442" s="24">
        <v>737</v>
      </c>
      <c r="Q442" s="24">
        <v>6022</v>
      </c>
      <c r="R442" s="117" t="s">
        <v>48</v>
      </c>
      <c r="S442" s="119"/>
      <c r="T442" s="119"/>
      <c r="U442" s="119">
        <v>100</v>
      </c>
      <c r="V442" s="185"/>
      <c r="W442" s="184">
        <v>11</v>
      </c>
      <c r="X442" s="176"/>
      <c r="Y442" s="176">
        <f>SUM(Q442*W442)</f>
        <v>66242</v>
      </c>
      <c r="Z442" s="176">
        <f>SUM(Q442*W442)</f>
        <v>66242</v>
      </c>
    </row>
    <row r="443" spans="1:26" x14ac:dyDescent="0.25">
      <c r="A443" s="37"/>
      <c r="B443" s="19"/>
      <c r="C443" s="19"/>
      <c r="D443" s="34"/>
      <c r="E443" s="20" t="s">
        <v>1040</v>
      </c>
      <c r="F443" s="39" t="s">
        <v>258</v>
      </c>
      <c r="G443" s="40"/>
      <c r="H443" s="23"/>
      <c r="I443" s="34" t="s">
        <v>47</v>
      </c>
      <c r="J443" s="41"/>
      <c r="K443" s="24"/>
      <c r="L443" s="42"/>
      <c r="M443" s="24" t="s">
        <v>1043</v>
      </c>
      <c r="N443" s="43" t="s">
        <v>124</v>
      </c>
      <c r="O443" s="34" t="s">
        <v>47</v>
      </c>
      <c r="P443" s="24">
        <v>738</v>
      </c>
      <c r="Q443" s="24">
        <v>2382</v>
      </c>
      <c r="R443" s="119" t="s">
        <v>19</v>
      </c>
      <c r="S443" s="119"/>
      <c r="T443" s="119"/>
      <c r="U443" s="119">
        <v>100</v>
      </c>
      <c r="V443" s="183">
        <v>17500</v>
      </c>
      <c r="W443" s="184">
        <v>47</v>
      </c>
      <c r="X443" s="176">
        <f>SUM((V443*Q443)/10000)</f>
        <v>4168.5</v>
      </c>
      <c r="Y443" s="176">
        <f>SUM(X443*W443)</f>
        <v>195919.5</v>
      </c>
      <c r="Z443" s="177">
        <f>SUM(Y443*70)/100</f>
        <v>137143.65</v>
      </c>
    </row>
    <row r="444" spans="1:26" x14ac:dyDescent="0.25">
      <c r="A444" s="37"/>
      <c r="B444" s="19"/>
      <c r="C444" s="19"/>
      <c r="D444" s="34"/>
      <c r="E444" s="20" t="s">
        <v>1040</v>
      </c>
      <c r="F444" s="39" t="s">
        <v>258</v>
      </c>
      <c r="G444" s="40"/>
      <c r="H444" s="23"/>
      <c r="I444" s="34" t="s">
        <v>47</v>
      </c>
      <c r="J444" s="41"/>
      <c r="K444" s="24"/>
      <c r="L444" s="42"/>
      <c r="M444" s="24" t="s">
        <v>1043</v>
      </c>
      <c r="N444" s="43" t="s">
        <v>124</v>
      </c>
      <c r="O444" s="34" t="s">
        <v>47</v>
      </c>
      <c r="P444" s="24">
        <v>738</v>
      </c>
      <c r="Q444" s="24">
        <v>2382</v>
      </c>
      <c r="R444" s="117" t="s">
        <v>48</v>
      </c>
      <c r="S444" s="119"/>
      <c r="T444" s="119"/>
      <c r="U444" s="119">
        <v>100</v>
      </c>
      <c r="V444" s="185"/>
      <c r="W444" s="184">
        <v>11</v>
      </c>
      <c r="X444" s="176"/>
      <c r="Y444" s="176">
        <f>SUM(Q444*W444)</f>
        <v>26202</v>
      </c>
      <c r="Z444" s="176">
        <f>SUM(Q444*W444)</f>
        <v>26202</v>
      </c>
    </row>
    <row r="445" spans="1:26" x14ac:dyDescent="0.25">
      <c r="A445" s="37"/>
      <c r="B445" s="19"/>
      <c r="C445" s="19"/>
      <c r="D445" s="34"/>
      <c r="E445" s="20" t="s">
        <v>1040</v>
      </c>
      <c r="F445" s="39" t="s">
        <v>258</v>
      </c>
      <c r="G445" s="40"/>
      <c r="H445" s="23"/>
      <c r="I445" s="34" t="s">
        <v>47</v>
      </c>
      <c r="J445" s="41"/>
      <c r="K445" s="24"/>
      <c r="L445" s="42"/>
      <c r="M445" s="24" t="s">
        <v>1043</v>
      </c>
      <c r="N445" s="43" t="s">
        <v>124</v>
      </c>
      <c r="O445" s="34" t="s">
        <v>47</v>
      </c>
      <c r="P445" s="24">
        <v>534</v>
      </c>
      <c r="Q445" s="24">
        <v>3911</v>
      </c>
      <c r="R445" s="119" t="s">
        <v>19</v>
      </c>
      <c r="S445" s="119"/>
      <c r="T445" s="119"/>
      <c r="U445" s="119">
        <v>100</v>
      </c>
      <c r="V445" s="183">
        <v>17500</v>
      </c>
      <c r="W445" s="184">
        <v>47</v>
      </c>
      <c r="X445" s="176">
        <f>SUM((V445*Q445)/10000)</f>
        <v>6844.25</v>
      </c>
      <c r="Y445" s="176">
        <f>SUM(X445*W445)</f>
        <v>321679.75</v>
      </c>
      <c r="Z445" s="177">
        <f>SUM(Y445*70)/100</f>
        <v>225175.82500000001</v>
      </c>
    </row>
    <row r="446" spans="1:26" x14ac:dyDescent="0.25">
      <c r="A446" s="37"/>
      <c r="B446" s="19"/>
      <c r="C446" s="19"/>
      <c r="D446" s="34"/>
      <c r="E446" s="20" t="s">
        <v>1040</v>
      </c>
      <c r="F446" s="39" t="s">
        <v>258</v>
      </c>
      <c r="G446" s="40"/>
      <c r="H446" s="23"/>
      <c r="I446" s="34" t="s">
        <v>47</v>
      </c>
      <c r="J446" s="41"/>
      <c r="K446" s="24"/>
      <c r="L446" s="42"/>
      <c r="M446" s="24" t="s">
        <v>1043</v>
      </c>
      <c r="N446" s="43" t="s">
        <v>124</v>
      </c>
      <c r="O446" s="34" t="s">
        <v>47</v>
      </c>
      <c r="P446" s="24">
        <v>534</v>
      </c>
      <c r="Q446" s="24">
        <v>3911</v>
      </c>
      <c r="R446" s="117" t="s">
        <v>48</v>
      </c>
      <c r="S446" s="119"/>
      <c r="T446" s="119"/>
      <c r="U446" s="119">
        <v>100</v>
      </c>
      <c r="V446" s="185"/>
      <c r="W446" s="184">
        <v>11</v>
      </c>
      <c r="X446" s="176"/>
      <c r="Y446" s="176">
        <f>SUM(Q446*W446)</f>
        <v>43021</v>
      </c>
      <c r="Z446" s="176">
        <f>SUM(Q446*W446)</f>
        <v>43021</v>
      </c>
    </row>
    <row r="447" spans="1:26" x14ac:dyDescent="0.25">
      <c r="A447" s="37"/>
      <c r="B447" s="19"/>
      <c r="C447" s="19"/>
      <c r="D447" s="34"/>
      <c r="E447" s="20" t="s">
        <v>1040</v>
      </c>
      <c r="F447" s="39" t="s">
        <v>258</v>
      </c>
      <c r="G447" s="40"/>
      <c r="H447" s="23"/>
      <c r="I447" s="34" t="s">
        <v>47</v>
      </c>
      <c r="J447" s="41"/>
      <c r="K447" s="24"/>
      <c r="L447" s="42"/>
      <c r="M447" s="24" t="s">
        <v>1043</v>
      </c>
      <c r="N447" s="43" t="s">
        <v>124</v>
      </c>
      <c r="O447" s="34" t="s">
        <v>47</v>
      </c>
      <c r="P447" s="24">
        <v>532</v>
      </c>
      <c r="Q447" s="24">
        <v>1700</v>
      </c>
      <c r="R447" s="119" t="s">
        <v>154</v>
      </c>
      <c r="S447" s="119"/>
      <c r="T447" s="119"/>
      <c r="U447" s="119">
        <v>100</v>
      </c>
      <c r="V447" s="185">
        <v>20000</v>
      </c>
      <c r="W447" s="36">
        <v>140</v>
      </c>
      <c r="X447" s="176">
        <f t="shared" ref="X447:X506" si="282">SUM((V447*Q447)/10000)</f>
        <v>3400</v>
      </c>
      <c r="Y447" s="176">
        <f t="shared" ref="Y447:Y506" si="283">SUM(X447*W447)</f>
        <v>476000</v>
      </c>
      <c r="Z447" s="177">
        <f t="shared" ref="Z447:Z506" si="284">SUM(Y447*70)/100</f>
        <v>333200</v>
      </c>
    </row>
    <row r="448" spans="1:26" x14ac:dyDescent="0.25">
      <c r="A448" s="37"/>
      <c r="B448" s="19"/>
      <c r="C448" s="19"/>
      <c r="D448" s="34"/>
      <c r="E448" s="20" t="s">
        <v>1040</v>
      </c>
      <c r="F448" s="39" t="s">
        <v>258</v>
      </c>
      <c r="G448" s="40"/>
      <c r="H448" s="23"/>
      <c r="I448" s="34" t="s">
        <v>47</v>
      </c>
      <c r="J448" s="41"/>
      <c r="K448" s="24"/>
      <c r="L448" s="42"/>
      <c r="M448" s="24" t="s">
        <v>1043</v>
      </c>
      <c r="N448" s="43" t="s">
        <v>124</v>
      </c>
      <c r="O448" s="34" t="s">
        <v>47</v>
      </c>
      <c r="P448" s="24">
        <v>532</v>
      </c>
      <c r="Q448" s="24">
        <v>1700</v>
      </c>
      <c r="R448" s="117" t="s">
        <v>48</v>
      </c>
      <c r="S448" s="119"/>
      <c r="T448" s="119"/>
      <c r="U448" s="119">
        <v>100</v>
      </c>
      <c r="V448" s="185"/>
      <c r="W448" s="184">
        <v>11</v>
      </c>
      <c r="X448" s="176"/>
      <c r="Y448" s="176">
        <f>SUM(Q448*W448)</f>
        <v>18700</v>
      </c>
      <c r="Z448" s="176">
        <f>SUM(Q448*W448)</f>
        <v>18700</v>
      </c>
    </row>
    <row r="449" spans="1:26" x14ac:dyDescent="0.25">
      <c r="A449" s="37"/>
      <c r="B449" s="19"/>
      <c r="C449" s="19"/>
      <c r="D449" s="34"/>
      <c r="E449" s="20" t="s">
        <v>1040</v>
      </c>
      <c r="F449" s="39" t="s">
        <v>258</v>
      </c>
      <c r="G449" s="40"/>
      <c r="H449" s="23"/>
      <c r="I449" s="34" t="s">
        <v>47</v>
      </c>
      <c r="J449" s="41"/>
      <c r="K449" s="24"/>
      <c r="L449" s="42"/>
      <c r="M449" s="24" t="s">
        <v>1043</v>
      </c>
      <c r="N449" s="43" t="s">
        <v>124</v>
      </c>
      <c r="O449" s="34" t="s">
        <v>47</v>
      </c>
      <c r="P449" s="24">
        <v>532</v>
      </c>
      <c r="Q449" s="24">
        <v>1700</v>
      </c>
      <c r="R449" s="119" t="s">
        <v>19</v>
      </c>
      <c r="S449" s="119"/>
      <c r="T449" s="119"/>
      <c r="U449" s="119">
        <v>100</v>
      </c>
      <c r="V449" s="183">
        <v>17500</v>
      </c>
      <c r="W449" s="184">
        <v>47</v>
      </c>
      <c r="X449" s="176">
        <f>SUM((V449*Q449)/10000)</f>
        <v>2975</v>
      </c>
      <c r="Y449" s="176">
        <f>SUM(X449*W449)</f>
        <v>139825</v>
      </c>
      <c r="Z449" s="177">
        <f>SUM(Y449*70)/100</f>
        <v>97877.5</v>
      </c>
    </row>
    <row r="450" spans="1:26" x14ac:dyDescent="0.25">
      <c r="A450" s="37"/>
      <c r="B450" s="19"/>
      <c r="C450" s="19"/>
      <c r="D450" s="34"/>
      <c r="E450" s="20" t="s">
        <v>1040</v>
      </c>
      <c r="F450" s="39" t="s">
        <v>258</v>
      </c>
      <c r="G450" s="40"/>
      <c r="H450" s="23"/>
      <c r="I450" s="34" t="s">
        <v>47</v>
      </c>
      <c r="J450" s="41"/>
      <c r="K450" s="24"/>
      <c r="L450" s="42"/>
      <c r="M450" s="24" t="s">
        <v>1043</v>
      </c>
      <c r="N450" s="43" t="s">
        <v>124</v>
      </c>
      <c r="O450" s="34" t="s">
        <v>47</v>
      </c>
      <c r="P450" s="24">
        <v>532</v>
      </c>
      <c r="Q450" s="24">
        <v>1700</v>
      </c>
      <c r="R450" s="117" t="s">
        <v>48</v>
      </c>
      <c r="S450" s="119"/>
      <c r="T450" s="119"/>
      <c r="U450" s="119">
        <v>100</v>
      </c>
      <c r="V450" s="185"/>
      <c r="W450" s="184">
        <v>11</v>
      </c>
      <c r="X450" s="176"/>
      <c r="Y450" s="176">
        <f>SUM(Q450*W450)</f>
        <v>18700</v>
      </c>
      <c r="Z450" s="176">
        <f>SUM(Q450*W450)</f>
        <v>18700</v>
      </c>
    </row>
    <row r="451" spans="1:26" x14ac:dyDescent="0.25">
      <c r="A451" s="37"/>
      <c r="B451" s="19"/>
      <c r="C451" s="19"/>
      <c r="D451" s="34"/>
      <c r="E451" s="20" t="s">
        <v>1040</v>
      </c>
      <c r="F451" s="39" t="s">
        <v>258</v>
      </c>
      <c r="G451" s="40"/>
      <c r="H451" s="23"/>
      <c r="I451" s="34" t="s">
        <v>47</v>
      </c>
      <c r="J451" s="41"/>
      <c r="K451" s="24"/>
      <c r="L451" s="42"/>
      <c r="M451" s="24" t="s">
        <v>1043</v>
      </c>
      <c r="N451" s="43" t="s">
        <v>124</v>
      </c>
      <c r="O451" s="34" t="s">
        <v>1044</v>
      </c>
      <c r="P451" s="24">
        <v>943</v>
      </c>
      <c r="Q451" s="24">
        <v>5200</v>
      </c>
      <c r="R451" s="119" t="s">
        <v>59</v>
      </c>
      <c r="S451" s="119"/>
      <c r="T451" s="119"/>
      <c r="U451" s="119">
        <v>60</v>
      </c>
      <c r="V451" s="185">
        <v>1900</v>
      </c>
      <c r="W451" s="36">
        <v>390</v>
      </c>
      <c r="X451" s="176">
        <f t="shared" si="282"/>
        <v>988</v>
      </c>
      <c r="Y451" s="176">
        <f t="shared" si="283"/>
        <v>385320</v>
      </c>
      <c r="Z451" s="177">
        <f t="shared" si="284"/>
        <v>269724</v>
      </c>
    </row>
    <row r="452" spans="1:26" ht="14.45" customHeight="1" x14ac:dyDescent="0.25">
      <c r="A452" s="37"/>
      <c r="B452" s="19"/>
      <c r="C452" s="19"/>
      <c r="D452" s="34"/>
      <c r="E452" s="20" t="s">
        <v>1040</v>
      </c>
      <c r="F452" s="39" t="s">
        <v>258</v>
      </c>
      <c r="G452" s="40"/>
      <c r="H452" s="23"/>
      <c r="I452" s="34" t="s">
        <v>47</v>
      </c>
      <c r="J452" s="41"/>
      <c r="K452" s="24"/>
      <c r="L452" s="42"/>
      <c r="M452" s="24" t="s">
        <v>1043</v>
      </c>
      <c r="N452" s="43" t="s">
        <v>124</v>
      </c>
      <c r="O452" s="34" t="s">
        <v>47</v>
      </c>
      <c r="P452" s="24">
        <v>528</v>
      </c>
      <c r="Q452" s="24">
        <v>1250</v>
      </c>
      <c r="R452" s="119" t="s">
        <v>19</v>
      </c>
      <c r="S452" s="119"/>
      <c r="T452" s="119"/>
      <c r="U452" s="119">
        <v>100</v>
      </c>
      <c r="V452" s="183">
        <v>17500</v>
      </c>
      <c r="W452" s="184">
        <v>47</v>
      </c>
      <c r="X452" s="176">
        <f>SUM((V452*Q452)/10000)</f>
        <v>2187.5</v>
      </c>
      <c r="Y452" s="176">
        <f>SUM(X452*W452)</f>
        <v>102812.5</v>
      </c>
      <c r="Z452" s="177">
        <f>SUM(Y452*70)/100</f>
        <v>71968.75</v>
      </c>
    </row>
    <row r="453" spans="1:26" x14ac:dyDescent="0.25">
      <c r="A453" s="37"/>
      <c r="B453" s="19"/>
      <c r="C453" s="19"/>
      <c r="D453" s="34"/>
      <c r="E453" s="20" t="s">
        <v>1040</v>
      </c>
      <c r="F453" s="39" t="s">
        <v>258</v>
      </c>
      <c r="G453" s="40"/>
      <c r="H453" s="23"/>
      <c r="I453" s="34" t="s">
        <v>47</v>
      </c>
      <c r="J453" s="41"/>
      <c r="K453" s="24"/>
      <c r="L453" s="42"/>
      <c r="M453" s="24" t="s">
        <v>1043</v>
      </c>
      <c r="N453" s="43" t="s">
        <v>124</v>
      </c>
      <c r="O453" s="34" t="s">
        <v>47</v>
      </c>
      <c r="P453" s="24">
        <v>528</v>
      </c>
      <c r="Q453" s="24">
        <v>1250</v>
      </c>
      <c r="R453" s="117" t="s">
        <v>48</v>
      </c>
      <c r="S453" s="119"/>
      <c r="T453" s="119"/>
      <c r="U453" s="119">
        <v>100</v>
      </c>
      <c r="V453" s="185"/>
      <c r="W453" s="184">
        <v>11</v>
      </c>
      <c r="X453" s="176"/>
      <c r="Y453" s="176">
        <f>SUM(Q453*W453)</f>
        <v>13750</v>
      </c>
      <c r="Z453" s="176">
        <f>SUM(Q453*W453)</f>
        <v>13750</v>
      </c>
    </row>
    <row r="454" spans="1:26" x14ac:dyDescent="0.25">
      <c r="A454" s="37"/>
      <c r="B454" s="19"/>
      <c r="C454" s="19"/>
      <c r="D454" s="34"/>
      <c r="E454" s="20" t="s">
        <v>1040</v>
      </c>
      <c r="F454" s="39" t="s">
        <v>258</v>
      </c>
      <c r="G454" s="40"/>
      <c r="H454" s="23"/>
      <c r="I454" s="34" t="s">
        <v>47</v>
      </c>
      <c r="J454" s="41"/>
      <c r="K454" s="24"/>
      <c r="L454" s="42"/>
      <c r="M454" s="24" t="s">
        <v>1043</v>
      </c>
      <c r="N454" s="43" t="s">
        <v>124</v>
      </c>
      <c r="O454" s="34" t="s">
        <v>47</v>
      </c>
      <c r="P454" s="24">
        <v>528</v>
      </c>
      <c r="Q454" s="24">
        <v>1250</v>
      </c>
      <c r="R454" s="119" t="s">
        <v>683</v>
      </c>
      <c r="S454" s="119"/>
      <c r="T454" s="119"/>
      <c r="U454" s="119">
        <v>100</v>
      </c>
      <c r="V454" s="185"/>
      <c r="W454" s="184">
        <v>31</v>
      </c>
      <c r="X454" s="176"/>
      <c r="Y454" s="176">
        <f>SUM(Q454*W454)</f>
        <v>38750</v>
      </c>
      <c r="Z454" s="176">
        <f>SUM(Q454*W454)</f>
        <v>38750</v>
      </c>
    </row>
    <row r="455" spans="1:26" x14ac:dyDescent="0.25">
      <c r="A455" s="37"/>
      <c r="B455" s="19"/>
      <c r="C455" s="19"/>
      <c r="D455" s="34"/>
      <c r="E455" s="20" t="s">
        <v>1040</v>
      </c>
      <c r="F455" s="39" t="s">
        <v>258</v>
      </c>
      <c r="G455" s="40"/>
      <c r="H455" s="23"/>
      <c r="I455" s="34" t="s">
        <v>47</v>
      </c>
      <c r="J455" s="41"/>
      <c r="K455" s="24"/>
      <c r="L455" s="42"/>
      <c r="M455" s="24" t="s">
        <v>1043</v>
      </c>
      <c r="N455" s="43" t="s">
        <v>124</v>
      </c>
      <c r="O455" s="34" t="s">
        <v>47</v>
      </c>
      <c r="P455" s="24">
        <v>532</v>
      </c>
      <c r="Q455" s="24">
        <v>100</v>
      </c>
      <c r="R455" s="117" t="s">
        <v>22</v>
      </c>
      <c r="S455" s="119"/>
      <c r="T455" s="119"/>
      <c r="U455" s="119">
        <v>100</v>
      </c>
      <c r="V455" s="185">
        <v>25000</v>
      </c>
      <c r="W455" s="184">
        <v>79</v>
      </c>
      <c r="X455" s="176">
        <f t="shared" ref="X455" si="285">SUM((V455*Q455)/10000)</f>
        <v>250</v>
      </c>
      <c r="Y455" s="176">
        <f t="shared" ref="Y455" si="286">SUM(X455*W455)</f>
        <v>19750</v>
      </c>
      <c r="Z455" s="177">
        <f t="shared" ref="Z455" si="287">SUM(Y455*70)/100</f>
        <v>13825</v>
      </c>
    </row>
    <row r="456" spans="1:26" s="221" customFormat="1" ht="16.149999999999999" customHeight="1" x14ac:dyDescent="0.25">
      <c r="A456" s="266">
        <v>63</v>
      </c>
      <c r="B456" s="253" t="s">
        <v>1045</v>
      </c>
      <c r="C456" s="253" t="s">
        <v>934</v>
      </c>
      <c r="D456" s="253" t="s">
        <v>40</v>
      </c>
      <c r="E456" s="254" t="s">
        <v>1046</v>
      </c>
      <c r="F456" s="268" t="s">
        <v>1047</v>
      </c>
      <c r="G456" s="269" t="s">
        <v>1048</v>
      </c>
      <c r="H456" s="243" t="s">
        <v>1049</v>
      </c>
      <c r="I456" s="253" t="s">
        <v>47</v>
      </c>
      <c r="J456" s="231">
        <v>300007031245341</v>
      </c>
      <c r="K456" s="229" t="s">
        <v>675</v>
      </c>
      <c r="L456" s="232"/>
      <c r="M456" s="229" t="s">
        <v>1050</v>
      </c>
      <c r="N456" s="230" t="s">
        <v>923</v>
      </c>
      <c r="O456" s="253" t="s">
        <v>47</v>
      </c>
      <c r="P456" s="229">
        <v>645</v>
      </c>
      <c r="Q456" s="229">
        <v>3228</v>
      </c>
      <c r="R456" s="256" t="s">
        <v>77</v>
      </c>
      <c r="S456" s="271"/>
      <c r="T456" s="271"/>
      <c r="U456" s="271">
        <v>60</v>
      </c>
      <c r="V456" s="260">
        <v>4000</v>
      </c>
      <c r="W456" s="258">
        <v>9</v>
      </c>
      <c r="X456" s="206">
        <f t="shared" si="282"/>
        <v>1291.2</v>
      </c>
      <c r="Y456" s="206">
        <f t="shared" si="283"/>
        <v>11620.800000000001</v>
      </c>
      <c r="Z456" s="207">
        <f t="shared" si="284"/>
        <v>8134.5600000000013</v>
      </c>
    </row>
    <row r="457" spans="1:26" s="221" customFormat="1" ht="16.149999999999999" customHeight="1" x14ac:dyDescent="0.25">
      <c r="A457" s="266"/>
      <c r="B457" s="253"/>
      <c r="C457" s="253"/>
      <c r="D457" s="253"/>
      <c r="E457" s="254" t="s">
        <v>1046</v>
      </c>
      <c r="F457" s="268" t="s">
        <v>1047</v>
      </c>
      <c r="G457" s="269"/>
      <c r="H457" s="243"/>
      <c r="I457" s="253" t="s">
        <v>47</v>
      </c>
      <c r="J457" s="231"/>
      <c r="K457" s="229"/>
      <c r="L457" s="232"/>
      <c r="M457" s="229" t="s">
        <v>1050</v>
      </c>
      <c r="N457" s="230" t="s">
        <v>923</v>
      </c>
      <c r="O457" s="253" t="s">
        <v>47</v>
      </c>
      <c r="P457" s="229" t="s">
        <v>1051</v>
      </c>
      <c r="Q457" s="229">
        <v>3441</v>
      </c>
      <c r="R457" s="271" t="s">
        <v>59</v>
      </c>
      <c r="S457" s="271"/>
      <c r="T457" s="271"/>
      <c r="U457" s="271">
        <v>60</v>
      </c>
      <c r="V457" s="260">
        <v>1900</v>
      </c>
      <c r="W457" s="243">
        <v>390</v>
      </c>
      <c r="X457" s="206">
        <f t="shared" si="282"/>
        <v>653.79</v>
      </c>
      <c r="Y457" s="206">
        <f t="shared" si="283"/>
        <v>254978.09999999998</v>
      </c>
      <c r="Z457" s="207">
        <f t="shared" si="284"/>
        <v>178484.67</v>
      </c>
    </row>
    <row r="458" spans="1:26" s="221" customFormat="1" ht="16.149999999999999" customHeight="1" x14ac:dyDescent="0.25">
      <c r="A458" s="266"/>
      <c r="B458" s="253"/>
      <c r="C458" s="253"/>
      <c r="D458" s="253"/>
      <c r="E458" s="254" t="s">
        <v>1046</v>
      </c>
      <c r="F458" s="268" t="s">
        <v>1047</v>
      </c>
      <c r="G458" s="269"/>
      <c r="H458" s="243"/>
      <c r="I458" s="253" t="s">
        <v>47</v>
      </c>
      <c r="J458" s="231"/>
      <c r="K458" s="229"/>
      <c r="L458" s="232"/>
      <c r="M458" s="229" t="s">
        <v>1050</v>
      </c>
      <c r="N458" s="230" t="s">
        <v>923</v>
      </c>
      <c r="O458" s="253" t="s">
        <v>47</v>
      </c>
      <c r="P458" s="229">
        <v>595</v>
      </c>
      <c r="Q458" s="229">
        <v>2816</v>
      </c>
      <c r="R458" s="256" t="s">
        <v>85</v>
      </c>
      <c r="S458" s="271"/>
      <c r="T458" s="271"/>
      <c r="U458" s="271">
        <v>60</v>
      </c>
      <c r="V458" s="260">
        <v>5000</v>
      </c>
      <c r="W458" s="258">
        <v>11</v>
      </c>
      <c r="X458" s="206">
        <f t="shared" si="282"/>
        <v>1408</v>
      </c>
      <c r="Y458" s="206">
        <f t="shared" si="283"/>
        <v>15488</v>
      </c>
      <c r="Z458" s="207">
        <f t="shared" si="284"/>
        <v>10841.6</v>
      </c>
    </row>
    <row r="459" spans="1:26" s="221" customFormat="1" ht="16.149999999999999" customHeight="1" x14ac:dyDescent="0.25">
      <c r="A459" s="266"/>
      <c r="B459" s="253"/>
      <c r="C459" s="253"/>
      <c r="D459" s="253"/>
      <c r="E459" s="254" t="s">
        <v>1046</v>
      </c>
      <c r="F459" s="268" t="s">
        <v>1047</v>
      </c>
      <c r="G459" s="269"/>
      <c r="H459" s="243"/>
      <c r="I459" s="253" t="s">
        <v>47</v>
      </c>
      <c r="J459" s="231"/>
      <c r="K459" s="229"/>
      <c r="L459" s="232"/>
      <c r="M459" s="229" t="s">
        <v>1050</v>
      </c>
      <c r="N459" s="230" t="s">
        <v>923</v>
      </c>
      <c r="O459" s="253" t="s">
        <v>47</v>
      </c>
      <c r="P459" s="229">
        <v>646</v>
      </c>
      <c r="Q459" s="229">
        <v>1673</v>
      </c>
      <c r="R459" s="256" t="s">
        <v>77</v>
      </c>
      <c r="S459" s="271"/>
      <c r="T459" s="271"/>
      <c r="U459" s="271">
        <v>60</v>
      </c>
      <c r="V459" s="260">
        <v>4000</v>
      </c>
      <c r="W459" s="258">
        <v>9</v>
      </c>
      <c r="X459" s="206">
        <f t="shared" si="282"/>
        <v>669.2</v>
      </c>
      <c r="Y459" s="206">
        <f t="shared" si="283"/>
        <v>6022.8</v>
      </c>
      <c r="Z459" s="207">
        <f t="shared" si="284"/>
        <v>4215.96</v>
      </c>
    </row>
    <row r="460" spans="1:26" ht="17.45" customHeight="1" x14ac:dyDescent="0.25">
      <c r="A460" s="37">
        <v>64</v>
      </c>
      <c r="B460" s="19" t="s">
        <v>1052</v>
      </c>
      <c r="C460" s="19" t="s">
        <v>67</v>
      </c>
      <c r="D460" s="34" t="s">
        <v>40</v>
      </c>
      <c r="E460" s="20" t="s">
        <v>1053</v>
      </c>
      <c r="F460" s="39" t="s">
        <v>202</v>
      </c>
      <c r="G460" s="40">
        <v>1711984454713</v>
      </c>
      <c r="H460" s="23" t="s">
        <v>1037</v>
      </c>
      <c r="I460" s="34" t="s">
        <v>47</v>
      </c>
      <c r="J460" s="41">
        <v>210501702958239</v>
      </c>
      <c r="K460" s="24" t="s">
        <v>291</v>
      </c>
      <c r="L460" s="42"/>
      <c r="M460" s="24" t="s">
        <v>1054</v>
      </c>
      <c r="N460" s="43" t="s">
        <v>67</v>
      </c>
      <c r="O460" s="34" t="s">
        <v>47</v>
      </c>
      <c r="P460" s="24">
        <v>730</v>
      </c>
      <c r="Q460" s="24">
        <v>2219</v>
      </c>
      <c r="R460" s="117" t="s">
        <v>85</v>
      </c>
      <c r="S460" s="119"/>
      <c r="T460" s="119"/>
      <c r="U460" s="119">
        <v>60</v>
      </c>
      <c r="V460" s="185">
        <v>5000</v>
      </c>
      <c r="W460" s="184">
        <v>11</v>
      </c>
      <c r="X460" s="176">
        <f t="shared" si="282"/>
        <v>1109.5</v>
      </c>
      <c r="Y460" s="176">
        <f t="shared" si="283"/>
        <v>12204.5</v>
      </c>
      <c r="Z460" s="177">
        <f t="shared" si="284"/>
        <v>8543.15</v>
      </c>
    </row>
    <row r="461" spans="1:26" s="221" customFormat="1" ht="15" customHeight="1" x14ac:dyDescent="0.25">
      <c r="A461" s="266">
        <v>65</v>
      </c>
      <c r="B461" s="253" t="s">
        <v>1055</v>
      </c>
      <c r="C461" s="253" t="s">
        <v>39</v>
      </c>
      <c r="D461" s="253" t="s">
        <v>40</v>
      </c>
      <c r="E461" s="254" t="s">
        <v>1056</v>
      </c>
      <c r="F461" s="268" t="s">
        <v>1057</v>
      </c>
      <c r="G461" s="269" t="s">
        <v>1058</v>
      </c>
      <c r="H461" s="243" t="s">
        <v>1059</v>
      </c>
      <c r="I461" s="253" t="s">
        <v>47</v>
      </c>
      <c r="J461" s="231" t="s">
        <v>1060</v>
      </c>
      <c r="K461" s="229" t="s">
        <v>758</v>
      </c>
      <c r="L461" s="232"/>
      <c r="M461" s="229" t="s">
        <v>1061</v>
      </c>
      <c r="N461" s="230" t="s">
        <v>151</v>
      </c>
      <c r="O461" s="253" t="s">
        <v>47</v>
      </c>
      <c r="P461" s="229">
        <v>747</v>
      </c>
      <c r="Q461" s="229">
        <v>3920</v>
      </c>
      <c r="R461" s="271" t="s">
        <v>19</v>
      </c>
      <c r="S461" s="271"/>
      <c r="T461" s="271"/>
      <c r="U461" s="271">
        <v>100</v>
      </c>
      <c r="V461" s="257">
        <v>17500</v>
      </c>
      <c r="W461" s="258">
        <v>47</v>
      </c>
      <c r="X461" s="206">
        <f>SUM((V461*Q461)/10000)</f>
        <v>6860</v>
      </c>
      <c r="Y461" s="206">
        <f>SUM(X461*W461)</f>
        <v>322420</v>
      </c>
      <c r="Z461" s="207">
        <f>SUM(Y461*70)/100</f>
        <v>225694</v>
      </c>
    </row>
    <row r="462" spans="1:26" s="221" customFormat="1" ht="15" customHeight="1" x14ac:dyDescent="0.25">
      <c r="A462" s="266"/>
      <c r="B462" s="253"/>
      <c r="C462" s="253"/>
      <c r="D462" s="253"/>
      <c r="E462" s="254" t="s">
        <v>1056</v>
      </c>
      <c r="F462" s="268" t="s">
        <v>1057</v>
      </c>
      <c r="G462" s="269"/>
      <c r="H462" s="243"/>
      <c r="I462" s="253" t="s">
        <v>47</v>
      </c>
      <c r="J462" s="231"/>
      <c r="K462" s="229"/>
      <c r="L462" s="232"/>
      <c r="M462" s="229" t="s">
        <v>1061</v>
      </c>
      <c r="N462" s="230" t="s">
        <v>151</v>
      </c>
      <c r="O462" s="253" t="s">
        <v>47</v>
      </c>
      <c r="P462" s="229">
        <v>747</v>
      </c>
      <c r="Q462" s="229">
        <v>3920</v>
      </c>
      <c r="R462" s="256" t="s">
        <v>48</v>
      </c>
      <c r="S462" s="271"/>
      <c r="T462" s="271"/>
      <c r="U462" s="271">
        <v>100</v>
      </c>
      <c r="V462" s="260"/>
      <c r="W462" s="258">
        <v>11</v>
      </c>
      <c r="X462" s="206"/>
      <c r="Y462" s="206">
        <f>SUM(Q462*W462)</f>
        <v>43120</v>
      </c>
      <c r="Z462" s="206">
        <f>SUM(Q462*W462)</f>
        <v>43120</v>
      </c>
    </row>
    <row r="463" spans="1:26" s="221" customFormat="1" ht="15" customHeight="1" x14ac:dyDescent="0.25">
      <c r="A463" s="266"/>
      <c r="B463" s="253"/>
      <c r="C463" s="253"/>
      <c r="D463" s="253"/>
      <c r="E463" s="254" t="s">
        <v>1056</v>
      </c>
      <c r="F463" s="268" t="s">
        <v>1057</v>
      </c>
      <c r="G463" s="269"/>
      <c r="H463" s="243"/>
      <c r="I463" s="253" t="s">
        <v>47</v>
      </c>
      <c r="J463" s="231"/>
      <c r="K463" s="229"/>
      <c r="L463" s="232"/>
      <c r="M463" s="229" t="s">
        <v>1061</v>
      </c>
      <c r="N463" s="230" t="s">
        <v>151</v>
      </c>
      <c r="O463" s="253" t="s">
        <v>47</v>
      </c>
      <c r="P463" s="229">
        <v>368</v>
      </c>
      <c r="Q463" s="229">
        <v>2700</v>
      </c>
      <c r="R463" s="256" t="s">
        <v>26</v>
      </c>
      <c r="S463" s="271"/>
      <c r="T463" s="271"/>
      <c r="U463" s="271">
        <v>100</v>
      </c>
      <c r="V463" s="262">
        <v>23500</v>
      </c>
      <c r="W463" s="258">
        <v>19</v>
      </c>
      <c r="X463" s="206">
        <f t="shared" si="282"/>
        <v>6345</v>
      </c>
      <c r="Y463" s="206">
        <f t="shared" si="283"/>
        <v>120555</v>
      </c>
      <c r="Z463" s="207">
        <f t="shared" si="284"/>
        <v>84388.5</v>
      </c>
    </row>
    <row r="464" spans="1:26" s="221" customFormat="1" ht="15" customHeight="1" x14ac:dyDescent="0.25">
      <c r="A464" s="266"/>
      <c r="B464" s="253"/>
      <c r="C464" s="253"/>
      <c r="D464" s="253"/>
      <c r="E464" s="254" t="s">
        <v>1056</v>
      </c>
      <c r="F464" s="268" t="s">
        <v>1057</v>
      </c>
      <c r="G464" s="269"/>
      <c r="H464" s="243"/>
      <c r="I464" s="253" t="s">
        <v>47</v>
      </c>
      <c r="J464" s="231"/>
      <c r="K464" s="229"/>
      <c r="L464" s="232"/>
      <c r="M464" s="229" t="s">
        <v>1061</v>
      </c>
      <c r="N464" s="230" t="s">
        <v>151</v>
      </c>
      <c r="O464" s="253" t="s">
        <v>47</v>
      </c>
      <c r="P464" s="229">
        <v>368</v>
      </c>
      <c r="Q464" s="229">
        <v>2700</v>
      </c>
      <c r="R464" s="256" t="s">
        <v>48</v>
      </c>
      <c r="S464" s="271"/>
      <c r="T464" s="271"/>
      <c r="U464" s="271">
        <v>100</v>
      </c>
      <c r="V464" s="260"/>
      <c r="W464" s="258">
        <v>11</v>
      </c>
      <c r="X464" s="206"/>
      <c r="Y464" s="206">
        <f>SUM(Q464*W464)</f>
        <v>29700</v>
      </c>
      <c r="Z464" s="206">
        <f>SUM(Q464*W464)</f>
        <v>29700</v>
      </c>
    </row>
    <row r="465" spans="1:26" s="221" customFormat="1" ht="15" customHeight="1" x14ac:dyDescent="0.25">
      <c r="A465" s="266"/>
      <c r="B465" s="253"/>
      <c r="C465" s="253"/>
      <c r="D465" s="253"/>
      <c r="E465" s="254" t="s">
        <v>1056</v>
      </c>
      <c r="F465" s="268" t="s">
        <v>1057</v>
      </c>
      <c r="G465" s="269"/>
      <c r="H465" s="243"/>
      <c r="I465" s="253" t="s">
        <v>47</v>
      </c>
      <c r="J465" s="231"/>
      <c r="K465" s="229"/>
      <c r="L465" s="232"/>
      <c r="M465" s="229" t="s">
        <v>1061</v>
      </c>
      <c r="N465" s="230" t="s">
        <v>151</v>
      </c>
      <c r="O465" s="253" t="s">
        <v>47</v>
      </c>
      <c r="P465" s="229">
        <v>525</v>
      </c>
      <c r="Q465" s="229">
        <v>2300</v>
      </c>
      <c r="R465" s="271" t="s">
        <v>59</v>
      </c>
      <c r="S465" s="271"/>
      <c r="T465" s="271"/>
      <c r="U465" s="271">
        <v>60</v>
      </c>
      <c r="V465" s="260">
        <v>1900</v>
      </c>
      <c r="W465" s="243">
        <v>390</v>
      </c>
      <c r="X465" s="206">
        <f t="shared" si="282"/>
        <v>437</v>
      </c>
      <c r="Y465" s="206">
        <f t="shared" si="283"/>
        <v>170430</v>
      </c>
      <c r="Z465" s="207">
        <f t="shared" si="284"/>
        <v>119301</v>
      </c>
    </row>
    <row r="466" spans="1:26" s="221" customFormat="1" ht="15" customHeight="1" x14ac:dyDescent="0.25">
      <c r="A466" s="266"/>
      <c r="B466" s="253"/>
      <c r="C466" s="253"/>
      <c r="D466" s="253"/>
      <c r="E466" s="254" t="s">
        <v>1056</v>
      </c>
      <c r="F466" s="268" t="s">
        <v>1057</v>
      </c>
      <c r="G466" s="269"/>
      <c r="H466" s="243"/>
      <c r="I466" s="253" t="s">
        <v>47</v>
      </c>
      <c r="J466" s="231"/>
      <c r="K466" s="229"/>
      <c r="L466" s="232"/>
      <c r="M466" s="229" t="s">
        <v>1061</v>
      </c>
      <c r="N466" s="230" t="s">
        <v>151</v>
      </c>
      <c r="O466" s="253" t="s">
        <v>47</v>
      </c>
      <c r="P466" s="229">
        <v>608</v>
      </c>
      <c r="Q466" s="229">
        <v>1600</v>
      </c>
      <c r="R466" s="256" t="s">
        <v>85</v>
      </c>
      <c r="S466" s="271"/>
      <c r="T466" s="271"/>
      <c r="U466" s="271">
        <v>60</v>
      </c>
      <c r="V466" s="260">
        <v>5000</v>
      </c>
      <c r="W466" s="258">
        <v>11</v>
      </c>
      <c r="X466" s="206">
        <f t="shared" si="282"/>
        <v>800</v>
      </c>
      <c r="Y466" s="206">
        <f t="shared" si="283"/>
        <v>8800</v>
      </c>
      <c r="Z466" s="207">
        <f t="shared" si="284"/>
        <v>6160</v>
      </c>
    </row>
    <row r="467" spans="1:26" s="221" customFormat="1" ht="15" customHeight="1" x14ac:dyDescent="0.25">
      <c r="A467" s="266"/>
      <c r="B467" s="253"/>
      <c r="C467" s="253"/>
      <c r="D467" s="253"/>
      <c r="E467" s="254" t="s">
        <v>1056</v>
      </c>
      <c r="F467" s="268" t="s">
        <v>1057</v>
      </c>
      <c r="G467" s="269"/>
      <c r="H467" s="243"/>
      <c r="I467" s="253" t="s">
        <v>47</v>
      </c>
      <c r="J467" s="231"/>
      <c r="K467" s="229"/>
      <c r="L467" s="232"/>
      <c r="M467" s="229" t="s">
        <v>1061</v>
      </c>
      <c r="N467" s="230" t="s">
        <v>151</v>
      </c>
      <c r="O467" s="253" t="s">
        <v>47</v>
      </c>
      <c r="P467" s="229">
        <v>327</v>
      </c>
      <c r="Q467" s="229">
        <v>1600</v>
      </c>
      <c r="R467" s="256" t="s">
        <v>85</v>
      </c>
      <c r="S467" s="271"/>
      <c r="T467" s="271"/>
      <c r="U467" s="271">
        <v>60</v>
      </c>
      <c r="V467" s="260">
        <v>5000</v>
      </c>
      <c r="W467" s="258">
        <v>11</v>
      </c>
      <c r="X467" s="206">
        <f t="shared" si="282"/>
        <v>800</v>
      </c>
      <c r="Y467" s="206">
        <f t="shared" si="283"/>
        <v>8800</v>
      </c>
      <c r="Z467" s="207">
        <f t="shared" si="284"/>
        <v>6160</v>
      </c>
    </row>
    <row r="468" spans="1:26" s="221" customFormat="1" ht="15" customHeight="1" x14ac:dyDescent="0.25">
      <c r="A468" s="266"/>
      <c r="B468" s="253"/>
      <c r="C468" s="253"/>
      <c r="D468" s="253"/>
      <c r="E468" s="254" t="s">
        <v>1056</v>
      </c>
      <c r="F468" s="268" t="s">
        <v>1057</v>
      </c>
      <c r="G468" s="269"/>
      <c r="H468" s="243"/>
      <c r="I468" s="253" t="s">
        <v>47</v>
      </c>
      <c r="J468" s="231"/>
      <c r="K468" s="229"/>
      <c r="L468" s="232"/>
      <c r="M468" s="229" t="s">
        <v>1061</v>
      </c>
      <c r="N468" s="230" t="s">
        <v>151</v>
      </c>
      <c r="O468" s="253" t="s">
        <v>47</v>
      </c>
      <c r="P468" s="229">
        <v>525</v>
      </c>
      <c r="Q468" s="229">
        <v>125</v>
      </c>
      <c r="R468" s="271" t="s">
        <v>683</v>
      </c>
      <c r="S468" s="271"/>
      <c r="T468" s="271"/>
      <c r="U468" s="271">
        <v>100</v>
      </c>
      <c r="V468" s="260"/>
      <c r="W468" s="258">
        <v>31</v>
      </c>
      <c r="X468" s="206"/>
      <c r="Y468" s="206">
        <f>SUM(Q468*W468)</f>
        <v>3875</v>
      </c>
      <c r="Z468" s="206">
        <f>SUM(Q468*W468)</f>
        <v>3875</v>
      </c>
    </row>
    <row r="469" spans="1:26" x14ac:dyDescent="0.25">
      <c r="A469" s="37">
        <v>66</v>
      </c>
      <c r="B469" s="19" t="s">
        <v>1062</v>
      </c>
      <c r="C469" s="19" t="s">
        <v>67</v>
      </c>
      <c r="D469" s="34" t="s">
        <v>40</v>
      </c>
      <c r="E469" s="20" t="s">
        <v>1063</v>
      </c>
      <c r="F469" s="52" t="s">
        <v>1064</v>
      </c>
      <c r="G469" s="50">
        <v>2509960450016</v>
      </c>
      <c r="H469" s="23" t="s">
        <v>1065</v>
      </c>
      <c r="I469" s="34" t="s">
        <v>47</v>
      </c>
      <c r="J469" s="53">
        <v>210501713526874</v>
      </c>
      <c r="K469" s="24" t="s">
        <v>291</v>
      </c>
      <c r="L469" s="51"/>
      <c r="M469" s="51" t="s">
        <v>1066</v>
      </c>
      <c r="N469" s="54" t="s">
        <v>67</v>
      </c>
      <c r="O469" s="34" t="s">
        <v>47</v>
      </c>
      <c r="P469" s="24">
        <v>138</v>
      </c>
      <c r="Q469" s="24">
        <v>1668</v>
      </c>
      <c r="R469" s="117" t="s">
        <v>26</v>
      </c>
      <c r="S469" s="119"/>
      <c r="T469" s="119"/>
      <c r="U469" s="119">
        <v>100</v>
      </c>
      <c r="V469" s="186">
        <v>23500</v>
      </c>
      <c r="W469" s="184">
        <v>19</v>
      </c>
      <c r="X469" s="176">
        <f t="shared" ref="X469" si="288">SUM((V469*Q469)/10000)</f>
        <v>3919.8</v>
      </c>
      <c r="Y469" s="176">
        <f t="shared" ref="Y469" si="289">SUM(X469*W469)</f>
        <v>74476.2</v>
      </c>
      <c r="Z469" s="177">
        <f t="shared" ref="Z469" si="290">SUM(Y469*70)/100</f>
        <v>52133.34</v>
      </c>
    </row>
    <row r="470" spans="1:26" x14ac:dyDescent="0.25">
      <c r="A470" s="37"/>
      <c r="B470" s="19"/>
      <c r="C470" s="19"/>
      <c r="D470" s="34"/>
      <c r="E470" s="20" t="s">
        <v>1063</v>
      </c>
      <c r="F470" s="52" t="s">
        <v>1064</v>
      </c>
      <c r="G470" s="50"/>
      <c r="H470" s="23"/>
      <c r="I470" s="34" t="s">
        <v>47</v>
      </c>
      <c r="J470" s="53"/>
      <c r="K470" s="24"/>
      <c r="L470" s="51"/>
      <c r="M470" s="51" t="s">
        <v>1066</v>
      </c>
      <c r="N470" s="54" t="s">
        <v>67</v>
      </c>
      <c r="O470" s="34" t="s">
        <v>47</v>
      </c>
      <c r="P470" s="24">
        <v>138</v>
      </c>
      <c r="Q470" s="24">
        <v>1668</v>
      </c>
      <c r="R470" s="117" t="s">
        <v>48</v>
      </c>
      <c r="S470" s="119"/>
      <c r="T470" s="119"/>
      <c r="U470" s="119">
        <v>100</v>
      </c>
      <c r="V470" s="185"/>
      <c r="W470" s="184">
        <v>11</v>
      </c>
      <c r="X470" s="176"/>
      <c r="Y470" s="176">
        <f>SUM(Q470*W470)</f>
        <v>18348</v>
      </c>
      <c r="Z470" s="176">
        <f>SUM(Q470*W470)</f>
        <v>18348</v>
      </c>
    </row>
    <row r="471" spans="1:26" x14ac:dyDescent="0.25">
      <c r="A471" s="37"/>
      <c r="B471" s="19"/>
      <c r="C471" s="19"/>
      <c r="D471" s="34"/>
      <c r="E471" s="20" t="s">
        <v>1063</v>
      </c>
      <c r="F471" s="52" t="s">
        <v>1064</v>
      </c>
      <c r="G471" s="50"/>
      <c r="H471" s="23"/>
      <c r="I471" s="34" t="s">
        <v>47</v>
      </c>
      <c r="J471" s="53"/>
      <c r="K471" s="24"/>
      <c r="L471" s="51"/>
      <c r="M471" s="51" t="s">
        <v>1066</v>
      </c>
      <c r="N471" s="54" t="s">
        <v>67</v>
      </c>
      <c r="O471" s="34" t="s">
        <v>47</v>
      </c>
      <c r="P471" s="24">
        <v>405</v>
      </c>
      <c r="Q471" s="24">
        <v>3488</v>
      </c>
      <c r="R471" s="119" t="s">
        <v>59</v>
      </c>
      <c r="S471" s="119"/>
      <c r="T471" s="119"/>
      <c r="U471" s="119">
        <v>60</v>
      </c>
      <c r="V471" s="185">
        <v>1900</v>
      </c>
      <c r="W471" s="36">
        <v>390</v>
      </c>
      <c r="X471" s="176">
        <f t="shared" si="282"/>
        <v>662.72</v>
      </c>
      <c r="Y471" s="176">
        <f t="shared" si="283"/>
        <v>258460.80000000002</v>
      </c>
      <c r="Z471" s="177">
        <f t="shared" si="284"/>
        <v>180922.56</v>
      </c>
    </row>
    <row r="472" spans="1:26" x14ac:dyDescent="0.25">
      <c r="A472" s="37"/>
      <c r="B472" s="19"/>
      <c r="C472" s="19"/>
      <c r="D472" s="34"/>
      <c r="E472" s="20" t="s">
        <v>1063</v>
      </c>
      <c r="F472" s="52" t="s">
        <v>1064</v>
      </c>
      <c r="G472" s="50"/>
      <c r="H472" s="23"/>
      <c r="I472" s="34" t="s">
        <v>47</v>
      </c>
      <c r="J472" s="53"/>
      <c r="K472" s="24"/>
      <c r="L472" s="51"/>
      <c r="M472" s="51" t="s">
        <v>1066</v>
      </c>
      <c r="N472" s="54" t="s">
        <v>67</v>
      </c>
      <c r="O472" s="34" t="s">
        <v>47</v>
      </c>
      <c r="P472" s="24">
        <v>405</v>
      </c>
      <c r="Q472" s="24">
        <v>3488</v>
      </c>
      <c r="R472" s="117" t="s">
        <v>48</v>
      </c>
      <c r="S472" s="119"/>
      <c r="T472" s="119"/>
      <c r="U472" s="119">
        <v>100</v>
      </c>
      <c r="V472" s="185"/>
      <c r="W472" s="184">
        <v>11</v>
      </c>
      <c r="X472" s="176"/>
      <c r="Y472" s="176">
        <f>SUM(Q472*W472)</f>
        <v>38368</v>
      </c>
      <c r="Z472" s="176">
        <f>SUM(Q472*W472)</f>
        <v>38368</v>
      </c>
    </row>
    <row r="473" spans="1:26" x14ac:dyDescent="0.25">
      <c r="A473" s="37"/>
      <c r="B473" s="19"/>
      <c r="C473" s="19"/>
      <c r="D473" s="34"/>
      <c r="E473" s="20" t="s">
        <v>1063</v>
      </c>
      <c r="F473" s="52" t="s">
        <v>1064</v>
      </c>
      <c r="G473" s="50"/>
      <c r="H473" s="23"/>
      <c r="I473" s="34" t="s">
        <v>47</v>
      </c>
      <c r="J473" s="53"/>
      <c r="K473" s="24"/>
      <c r="L473" s="51"/>
      <c r="M473" s="51" t="s">
        <v>1066</v>
      </c>
      <c r="N473" s="54" t="s">
        <v>67</v>
      </c>
      <c r="O473" s="34" t="s">
        <v>47</v>
      </c>
      <c r="P473" s="24">
        <v>405</v>
      </c>
      <c r="Q473" s="24">
        <v>125</v>
      </c>
      <c r="R473" s="119" t="s">
        <v>59</v>
      </c>
      <c r="S473" s="119"/>
      <c r="T473" s="119"/>
      <c r="U473" s="119">
        <v>30</v>
      </c>
      <c r="V473" s="185">
        <v>1900</v>
      </c>
      <c r="W473" s="36">
        <v>390</v>
      </c>
      <c r="X473" s="176">
        <f t="shared" si="282"/>
        <v>23.75</v>
      </c>
      <c r="Y473" s="176">
        <f t="shared" si="283"/>
        <v>9262.5</v>
      </c>
      <c r="Z473" s="177">
        <f t="shared" si="284"/>
        <v>6483.75</v>
      </c>
    </row>
    <row r="474" spans="1:26" x14ac:dyDescent="0.25">
      <c r="A474" s="37"/>
      <c r="B474" s="19"/>
      <c r="C474" s="19"/>
      <c r="D474" s="34"/>
      <c r="E474" s="20" t="s">
        <v>1063</v>
      </c>
      <c r="F474" s="52" t="s">
        <v>1064</v>
      </c>
      <c r="G474" s="50"/>
      <c r="H474" s="23"/>
      <c r="I474" s="34" t="s">
        <v>47</v>
      </c>
      <c r="J474" s="53"/>
      <c r="K474" s="24"/>
      <c r="L474" s="51"/>
      <c r="M474" s="51" t="s">
        <v>1066</v>
      </c>
      <c r="N474" s="54" t="s">
        <v>67</v>
      </c>
      <c r="O474" s="34" t="s">
        <v>47</v>
      </c>
      <c r="P474" s="24">
        <v>405</v>
      </c>
      <c r="Q474" s="24">
        <v>125</v>
      </c>
      <c r="R474" s="119" t="s">
        <v>683</v>
      </c>
      <c r="S474" s="119"/>
      <c r="T474" s="119"/>
      <c r="U474" s="119">
        <v>100</v>
      </c>
      <c r="V474" s="185"/>
      <c r="W474" s="184">
        <v>31</v>
      </c>
      <c r="X474" s="176"/>
      <c r="Y474" s="176">
        <f>SUM(Q474*W474)</f>
        <v>3875</v>
      </c>
      <c r="Z474" s="176">
        <f>SUM(Q474*W474)</f>
        <v>3875</v>
      </c>
    </row>
    <row r="475" spans="1:26" s="221" customFormat="1" ht="15" customHeight="1" x14ac:dyDescent="0.25">
      <c r="A475" s="266">
        <v>67</v>
      </c>
      <c r="B475" s="253" t="s">
        <v>1067</v>
      </c>
      <c r="C475" s="253" t="s">
        <v>51</v>
      </c>
      <c r="D475" s="253" t="s">
        <v>40</v>
      </c>
      <c r="E475" s="254" t="s">
        <v>1068</v>
      </c>
      <c r="F475" s="268" t="s">
        <v>1069</v>
      </c>
      <c r="G475" s="269">
        <v>1603952967010</v>
      </c>
      <c r="H475" s="270" t="s">
        <v>1070</v>
      </c>
      <c r="I475" s="253" t="s">
        <v>47</v>
      </c>
      <c r="J475" s="269">
        <v>210501724249642</v>
      </c>
      <c r="K475" s="233" t="s">
        <v>291</v>
      </c>
      <c r="L475" s="277"/>
      <c r="M475" s="233" t="s">
        <v>1071</v>
      </c>
      <c r="N475" s="278" t="s">
        <v>151</v>
      </c>
      <c r="O475" s="253" t="s">
        <v>47</v>
      </c>
      <c r="P475" s="244">
        <v>721</v>
      </c>
      <c r="Q475" s="244">
        <v>2395</v>
      </c>
      <c r="R475" s="267" t="s">
        <v>19</v>
      </c>
      <c r="S475" s="267"/>
      <c r="T475" s="267"/>
      <c r="U475" s="267">
        <v>100</v>
      </c>
      <c r="V475" s="257">
        <v>17500</v>
      </c>
      <c r="W475" s="258">
        <v>47</v>
      </c>
      <c r="X475" s="206">
        <f>SUM((V475*Q475)/10000)</f>
        <v>4191.25</v>
      </c>
      <c r="Y475" s="206">
        <f>SUM(X475*W475)</f>
        <v>196988.75</v>
      </c>
      <c r="Z475" s="207">
        <f>SUM(Y475*70)/100</f>
        <v>137892.125</v>
      </c>
    </row>
    <row r="476" spans="1:26" s="221" customFormat="1" ht="15" customHeight="1" x14ac:dyDescent="0.25">
      <c r="A476" s="266"/>
      <c r="B476" s="253"/>
      <c r="C476" s="253"/>
      <c r="D476" s="253"/>
      <c r="E476" s="254" t="s">
        <v>1068</v>
      </c>
      <c r="F476" s="268" t="s">
        <v>1069</v>
      </c>
      <c r="G476" s="231"/>
      <c r="H476" s="243"/>
      <c r="I476" s="253" t="s">
        <v>47</v>
      </c>
      <c r="J476" s="231"/>
      <c r="K476" s="229"/>
      <c r="L476" s="232"/>
      <c r="M476" s="233" t="s">
        <v>1071</v>
      </c>
      <c r="N476" s="278" t="s">
        <v>151</v>
      </c>
      <c r="O476" s="253" t="s">
        <v>47</v>
      </c>
      <c r="P476" s="244">
        <v>721</v>
      </c>
      <c r="Q476" s="244">
        <v>2395</v>
      </c>
      <c r="R476" s="256" t="s">
        <v>48</v>
      </c>
      <c r="S476" s="267"/>
      <c r="T476" s="267"/>
      <c r="U476" s="267">
        <v>100</v>
      </c>
      <c r="V476" s="260"/>
      <c r="W476" s="258">
        <v>11</v>
      </c>
      <c r="X476" s="206"/>
      <c r="Y476" s="206">
        <f>SUM(Q476*W476)</f>
        <v>26345</v>
      </c>
      <c r="Z476" s="206">
        <f>SUM(Q476*W476)</f>
        <v>26345</v>
      </c>
    </row>
    <row r="477" spans="1:26" s="221" customFormat="1" ht="15" customHeight="1" x14ac:dyDescent="0.25">
      <c r="A477" s="266"/>
      <c r="B477" s="253"/>
      <c r="C477" s="253"/>
      <c r="D477" s="253"/>
      <c r="E477" s="254" t="s">
        <v>1068</v>
      </c>
      <c r="F477" s="268" t="s">
        <v>1069</v>
      </c>
      <c r="G477" s="231"/>
      <c r="H477" s="243"/>
      <c r="I477" s="253" t="s">
        <v>47</v>
      </c>
      <c r="J477" s="231"/>
      <c r="K477" s="229"/>
      <c r="L477" s="232"/>
      <c r="M477" s="233" t="s">
        <v>1071</v>
      </c>
      <c r="N477" s="278" t="s">
        <v>151</v>
      </c>
      <c r="O477" s="253" t="s">
        <v>47</v>
      </c>
      <c r="P477" s="244">
        <v>537</v>
      </c>
      <c r="Q477" s="244">
        <v>3351</v>
      </c>
      <c r="R477" s="267" t="s">
        <v>59</v>
      </c>
      <c r="S477" s="267"/>
      <c r="T477" s="267"/>
      <c r="U477" s="267">
        <v>60</v>
      </c>
      <c r="V477" s="260">
        <v>1900</v>
      </c>
      <c r="W477" s="243">
        <v>390</v>
      </c>
      <c r="X477" s="206">
        <f t="shared" si="282"/>
        <v>636.69000000000005</v>
      </c>
      <c r="Y477" s="206">
        <f t="shared" si="283"/>
        <v>248309.10000000003</v>
      </c>
      <c r="Z477" s="207">
        <f t="shared" si="284"/>
        <v>173816.37000000002</v>
      </c>
    </row>
    <row r="478" spans="1:26" s="221" customFormat="1" ht="15" customHeight="1" x14ac:dyDescent="0.25">
      <c r="A478" s="266"/>
      <c r="B478" s="253"/>
      <c r="C478" s="253"/>
      <c r="D478" s="253"/>
      <c r="E478" s="254" t="s">
        <v>1068</v>
      </c>
      <c r="F478" s="268" t="s">
        <v>1069</v>
      </c>
      <c r="G478" s="231"/>
      <c r="H478" s="243"/>
      <c r="I478" s="253" t="s">
        <v>47</v>
      </c>
      <c r="J478" s="231"/>
      <c r="K478" s="229"/>
      <c r="L478" s="232"/>
      <c r="M478" s="233" t="s">
        <v>1071</v>
      </c>
      <c r="N478" s="278" t="s">
        <v>151</v>
      </c>
      <c r="O478" s="253" t="s">
        <v>47</v>
      </c>
      <c r="P478" s="244">
        <v>525</v>
      </c>
      <c r="Q478" s="244">
        <v>400</v>
      </c>
      <c r="R478" s="256" t="s">
        <v>25</v>
      </c>
      <c r="S478" s="267"/>
      <c r="T478" s="267"/>
      <c r="U478" s="267">
        <v>100</v>
      </c>
      <c r="V478" s="260">
        <v>30000</v>
      </c>
      <c r="W478" s="258">
        <v>60</v>
      </c>
      <c r="X478" s="206">
        <f t="shared" si="282"/>
        <v>1200</v>
      </c>
      <c r="Y478" s="206">
        <f t="shared" si="283"/>
        <v>72000</v>
      </c>
      <c r="Z478" s="207">
        <f t="shared" si="284"/>
        <v>50400</v>
      </c>
    </row>
    <row r="479" spans="1:26" s="221" customFormat="1" ht="15" customHeight="1" x14ac:dyDescent="0.25">
      <c r="A479" s="266"/>
      <c r="B479" s="253"/>
      <c r="C479" s="253"/>
      <c r="D479" s="253"/>
      <c r="E479" s="254" t="s">
        <v>1068</v>
      </c>
      <c r="F479" s="268" t="s">
        <v>1069</v>
      </c>
      <c r="G479" s="231"/>
      <c r="H479" s="243"/>
      <c r="I479" s="253" t="s">
        <v>47</v>
      </c>
      <c r="J479" s="231"/>
      <c r="K479" s="229"/>
      <c r="L479" s="232"/>
      <c r="M479" s="233" t="s">
        <v>1071</v>
      </c>
      <c r="N479" s="278" t="s">
        <v>151</v>
      </c>
      <c r="O479" s="253" t="s">
        <v>47</v>
      </c>
      <c r="P479" s="244">
        <v>525</v>
      </c>
      <c r="Q479" s="244">
        <v>2000</v>
      </c>
      <c r="R479" s="267" t="s">
        <v>19</v>
      </c>
      <c r="S479" s="267"/>
      <c r="T479" s="267"/>
      <c r="U479" s="267">
        <v>100</v>
      </c>
      <c r="V479" s="257">
        <v>17500</v>
      </c>
      <c r="W479" s="258">
        <v>47</v>
      </c>
      <c r="X479" s="206">
        <f>SUM((V479*Q479)/10000)</f>
        <v>3500</v>
      </c>
      <c r="Y479" s="206">
        <f>SUM(X479*W479)</f>
        <v>164500</v>
      </c>
      <c r="Z479" s="207">
        <f>SUM(Y479*70)/100</f>
        <v>115150</v>
      </c>
    </row>
    <row r="480" spans="1:26" s="221" customFormat="1" ht="15" customHeight="1" x14ac:dyDescent="0.25">
      <c r="A480" s="266"/>
      <c r="B480" s="253"/>
      <c r="C480" s="253"/>
      <c r="D480" s="253"/>
      <c r="E480" s="254" t="s">
        <v>1068</v>
      </c>
      <c r="F480" s="268" t="s">
        <v>1069</v>
      </c>
      <c r="G480" s="231"/>
      <c r="H480" s="243"/>
      <c r="I480" s="253" t="s">
        <v>47</v>
      </c>
      <c r="J480" s="231"/>
      <c r="K480" s="229"/>
      <c r="L480" s="232"/>
      <c r="M480" s="233" t="s">
        <v>1071</v>
      </c>
      <c r="N480" s="278" t="s">
        <v>151</v>
      </c>
      <c r="O480" s="253" t="s">
        <v>47</v>
      </c>
      <c r="P480" s="244">
        <v>525</v>
      </c>
      <c r="Q480" s="244">
        <v>2000</v>
      </c>
      <c r="R480" s="256" t="s">
        <v>48</v>
      </c>
      <c r="S480" s="267"/>
      <c r="T480" s="267"/>
      <c r="U480" s="267">
        <v>100</v>
      </c>
      <c r="V480" s="260"/>
      <c r="W480" s="258">
        <v>11</v>
      </c>
      <c r="X480" s="206"/>
      <c r="Y480" s="206">
        <f>SUM(Q480*W480)</f>
        <v>22000</v>
      </c>
      <c r="Z480" s="206">
        <f>SUM(Q480*W480)</f>
        <v>22000</v>
      </c>
    </row>
    <row r="481" spans="1:60" s="221" customFormat="1" ht="15" customHeight="1" x14ac:dyDescent="0.25">
      <c r="A481" s="266"/>
      <c r="B481" s="253"/>
      <c r="C481" s="253"/>
      <c r="D481" s="253"/>
      <c r="E481" s="254" t="s">
        <v>1068</v>
      </c>
      <c r="F481" s="268" t="s">
        <v>1069</v>
      </c>
      <c r="G481" s="231"/>
      <c r="H481" s="243"/>
      <c r="I481" s="253" t="s">
        <v>47</v>
      </c>
      <c r="J481" s="231"/>
      <c r="K481" s="229"/>
      <c r="L481" s="232"/>
      <c r="M481" s="233" t="s">
        <v>1071</v>
      </c>
      <c r="N481" s="278" t="s">
        <v>151</v>
      </c>
      <c r="O481" s="253" t="s">
        <v>47</v>
      </c>
      <c r="P481" s="244">
        <v>525</v>
      </c>
      <c r="Q481" s="244">
        <v>3000</v>
      </c>
      <c r="R481" s="267" t="s">
        <v>59</v>
      </c>
      <c r="S481" s="267"/>
      <c r="T481" s="267"/>
      <c r="U481" s="267">
        <v>60</v>
      </c>
      <c r="V481" s="260">
        <v>1900</v>
      </c>
      <c r="W481" s="243">
        <v>390</v>
      </c>
      <c r="X481" s="206">
        <f t="shared" si="282"/>
        <v>570</v>
      </c>
      <c r="Y481" s="206">
        <f t="shared" si="283"/>
        <v>222300</v>
      </c>
      <c r="Z481" s="207">
        <f t="shared" si="284"/>
        <v>155610</v>
      </c>
    </row>
    <row r="482" spans="1:60" s="221" customFormat="1" ht="15" customHeight="1" x14ac:dyDescent="0.25">
      <c r="A482" s="266"/>
      <c r="B482" s="253"/>
      <c r="C482" s="253"/>
      <c r="D482" s="253"/>
      <c r="E482" s="254" t="s">
        <v>1068</v>
      </c>
      <c r="F482" s="268" t="s">
        <v>1069</v>
      </c>
      <c r="G482" s="231"/>
      <c r="H482" s="243"/>
      <c r="I482" s="253" t="s">
        <v>47</v>
      </c>
      <c r="J482" s="231"/>
      <c r="K482" s="229"/>
      <c r="L482" s="232"/>
      <c r="M482" s="233" t="s">
        <v>1071</v>
      </c>
      <c r="N482" s="278" t="s">
        <v>151</v>
      </c>
      <c r="O482" s="253" t="s">
        <v>47</v>
      </c>
      <c r="P482" s="244">
        <v>525</v>
      </c>
      <c r="Q482" s="244">
        <v>2000</v>
      </c>
      <c r="R482" s="256" t="s">
        <v>26</v>
      </c>
      <c r="S482" s="267"/>
      <c r="T482" s="267"/>
      <c r="U482" s="267">
        <v>100</v>
      </c>
      <c r="V482" s="262">
        <v>23500</v>
      </c>
      <c r="W482" s="258">
        <v>19</v>
      </c>
      <c r="X482" s="206">
        <f t="shared" si="282"/>
        <v>4700</v>
      </c>
      <c r="Y482" s="206">
        <f t="shared" si="283"/>
        <v>89300</v>
      </c>
      <c r="Z482" s="207">
        <f t="shared" si="284"/>
        <v>62510</v>
      </c>
    </row>
    <row r="483" spans="1:60" s="221" customFormat="1" ht="15" customHeight="1" x14ac:dyDescent="0.25">
      <c r="A483" s="266"/>
      <c r="B483" s="253"/>
      <c r="C483" s="253"/>
      <c r="D483" s="253"/>
      <c r="E483" s="254" t="s">
        <v>1068</v>
      </c>
      <c r="F483" s="268" t="s">
        <v>1069</v>
      </c>
      <c r="G483" s="231"/>
      <c r="H483" s="243"/>
      <c r="I483" s="253" t="s">
        <v>47</v>
      </c>
      <c r="J483" s="231"/>
      <c r="K483" s="229"/>
      <c r="L483" s="232"/>
      <c r="M483" s="233" t="s">
        <v>1071</v>
      </c>
      <c r="N483" s="278" t="s">
        <v>151</v>
      </c>
      <c r="O483" s="253" t="s">
        <v>47</v>
      </c>
      <c r="P483" s="244">
        <v>525</v>
      </c>
      <c r="Q483" s="244">
        <v>2000</v>
      </c>
      <c r="R483" s="256" t="s">
        <v>48</v>
      </c>
      <c r="S483" s="267"/>
      <c r="T483" s="267"/>
      <c r="U483" s="267">
        <v>100</v>
      </c>
      <c r="V483" s="260"/>
      <c r="W483" s="258">
        <v>11</v>
      </c>
      <c r="X483" s="206"/>
      <c r="Y483" s="206">
        <f>SUM(Q483*W483)</f>
        <v>22000</v>
      </c>
      <c r="Z483" s="206">
        <f>SUM(Q483*W483)</f>
        <v>22000</v>
      </c>
    </row>
    <row r="484" spans="1:60" s="221" customFormat="1" ht="15" customHeight="1" x14ac:dyDescent="0.25">
      <c r="A484" s="266"/>
      <c r="B484" s="253"/>
      <c r="C484" s="253"/>
      <c r="D484" s="253"/>
      <c r="E484" s="254" t="s">
        <v>1068</v>
      </c>
      <c r="F484" s="268" t="s">
        <v>1069</v>
      </c>
      <c r="G484" s="231"/>
      <c r="H484" s="243"/>
      <c r="I484" s="253" t="s">
        <v>47</v>
      </c>
      <c r="J484" s="231"/>
      <c r="K484" s="229"/>
      <c r="L484" s="232"/>
      <c r="M484" s="233" t="s">
        <v>1071</v>
      </c>
      <c r="N484" s="278" t="s">
        <v>151</v>
      </c>
      <c r="O484" s="253" t="s">
        <v>47</v>
      </c>
      <c r="P484" s="244">
        <v>368</v>
      </c>
      <c r="Q484" s="244">
        <v>2500</v>
      </c>
      <c r="R484" s="256" t="s">
        <v>85</v>
      </c>
      <c r="S484" s="267"/>
      <c r="T484" s="267"/>
      <c r="U484" s="267">
        <v>60</v>
      </c>
      <c r="V484" s="260">
        <v>5000</v>
      </c>
      <c r="W484" s="258">
        <v>11</v>
      </c>
      <c r="X484" s="206">
        <f t="shared" si="282"/>
        <v>1250</v>
      </c>
      <c r="Y484" s="206">
        <f t="shared" si="283"/>
        <v>13750</v>
      </c>
      <c r="Z484" s="207">
        <f t="shared" si="284"/>
        <v>9625</v>
      </c>
    </row>
    <row r="485" spans="1:60" s="221" customFormat="1" ht="15" customHeight="1" x14ac:dyDescent="0.25">
      <c r="A485" s="266"/>
      <c r="B485" s="253"/>
      <c r="C485" s="253"/>
      <c r="D485" s="253"/>
      <c r="E485" s="254" t="s">
        <v>1068</v>
      </c>
      <c r="F485" s="268" t="s">
        <v>1069</v>
      </c>
      <c r="G485" s="231"/>
      <c r="H485" s="243"/>
      <c r="I485" s="253" t="s">
        <v>47</v>
      </c>
      <c r="J485" s="231"/>
      <c r="K485" s="229"/>
      <c r="L485" s="232"/>
      <c r="M485" s="233" t="s">
        <v>1071</v>
      </c>
      <c r="N485" s="278" t="s">
        <v>151</v>
      </c>
      <c r="O485" s="253" t="s">
        <v>47</v>
      </c>
      <c r="P485" s="244">
        <v>525</v>
      </c>
      <c r="Q485" s="244">
        <v>250</v>
      </c>
      <c r="R485" s="271" t="s">
        <v>59</v>
      </c>
      <c r="S485" s="267"/>
      <c r="T485" s="267"/>
      <c r="U485" s="267">
        <v>30</v>
      </c>
      <c r="V485" s="260">
        <v>1900</v>
      </c>
      <c r="W485" s="243">
        <v>390</v>
      </c>
      <c r="X485" s="206">
        <f t="shared" si="282"/>
        <v>47.5</v>
      </c>
      <c r="Y485" s="206">
        <f t="shared" si="283"/>
        <v>18525</v>
      </c>
      <c r="Z485" s="207">
        <f t="shared" si="284"/>
        <v>12967.5</v>
      </c>
    </row>
    <row r="486" spans="1:60" s="221" customFormat="1" ht="15" customHeight="1" x14ac:dyDescent="0.25">
      <c r="A486" s="266"/>
      <c r="B486" s="253"/>
      <c r="C486" s="253"/>
      <c r="D486" s="253"/>
      <c r="E486" s="254" t="s">
        <v>1068</v>
      </c>
      <c r="F486" s="268" t="s">
        <v>1069</v>
      </c>
      <c r="G486" s="231"/>
      <c r="H486" s="243"/>
      <c r="I486" s="253" t="s">
        <v>47</v>
      </c>
      <c r="J486" s="231" t="s">
        <v>1072</v>
      </c>
      <c r="K486" s="229"/>
      <c r="L486" s="232"/>
      <c r="M486" s="233" t="s">
        <v>1071</v>
      </c>
      <c r="N486" s="278" t="s">
        <v>151</v>
      </c>
      <c r="O486" s="253" t="s">
        <v>47</v>
      </c>
      <c r="P486" s="244">
        <v>525</v>
      </c>
      <c r="Q486" s="244">
        <v>250</v>
      </c>
      <c r="R486" s="279" t="s">
        <v>683</v>
      </c>
      <c r="S486" s="267"/>
      <c r="T486" s="267"/>
      <c r="U486" s="267">
        <v>100</v>
      </c>
      <c r="V486" s="260"/>
      <c r="W486" s="258">
        <v>31</v>
      </c>
      <c r="X486" s="206"/>
      <c r="Y486" s="206">
        <f>SUM(Q486*W486)</f>
        <v>7750</v>
      </c>
      <c r="Z486" s="206">
        <f>SUM(Q486*W486)</f>
        <v>7750</v>
      </c>
    </row>
    <row r="487" spans="1:60" s="17" customFormat="1" ht="17.45" customHeight="1" x14ac:dyDescent="0.25">
      <c r="A487" s="33">
        <v>68</v>
      </c>
      <c r="B487" s="34" t="s">
        <v>1073</v>
      </c>
      <c r="C487" s="34" t="s">
        <v>39</v>
      </c>
      <c r="D487" s="34" t="s">
        <v>52</v>
      </c>
      <c r="E487" s="35" t="s">
        <v>1074</v>
      </c>
      <c r="F487" s="39" t="s">
        <v>1075</v>
      </c>
      <c r="G487" s="40">
        <v>1312982450093</v>
      </c>
      <c r="H487" s="36" t="s">
        <v>1076</v>
      </c>
      <c r="I487" s="34" t="s">
        <v>47</v>
      </c>
      <c r="J487" s="41">
        <v>200002401762963</v>
      </c>
      <c r="K487" s="24" t="s">
        <v>702</v>
      </c>
      <c r="L487" s="42"/>
      <c r="M487" s="24" t="s">
        <v>1077</v>
      </c>
      <c r="N487" s="43" t="s">
        <v>52</v>
      </c>
      <c r="O487" s="34" t="s">
        <v>47</v>
      </c>
      <c r="P487" s="24">
        <v>462</v>
      </c>
      <c r="Q487" s="24">
        <v>1930</v>
      </c>
      <c r="R487" s="119" t="s">
        <v>59</v>
      </c>
      <c r="S487" s="119"/>
      <c r="T487" s="119"/>
      <c r="U487" s="119">
        <v>60</v>
      </c>
      <c r="V487" s="185">
        <v>1900</v>
      </c>
      <c r="W487" s="36">
        <v>390</v>
      </c>
      <c r="X487" s="176">
        <f t="shared" si="282"/>
        <v>366.7</v>
      </c>
      <c r="Y487" s="176">
        <f t="shared" si="283"/>
        <v>143013</v>
      </c>
      <c r="Z487" s="177">
        <f t="shared" si="284"/>
        <v>100109.1</v>
      </c>
    </row>
    <row r="488" spans="1:60" s="17" customFormat="1" ht="17.45" customHeight="1" x14ac:dyDescent="0.25">
      <c r="A488" s="37"/>
      <c r="B488" s="34"/>
      <c r="C488" s="34"/>
      <c r="D488" s="34"/>
      <c r="E488" s="35" t="s">
        <v>1074</v>
      </c>
      <c r="F488" s="39" t="s">
        <v>1075</v>
      </c>
      <c r="G488" s="40"/>
      <c r="H488" s="36"/>
      <c r="I488" s="34" t="s">
        <v>47</v>
      </c>
      <c r="J488" s="41"/>
      <c r="K488" s="24"/>
      <c r="L488" s="42"/>
      <c r="M488" s="24"/>
      <c r="N488" s="43"/>
      <c r="O488" s="34" t="s">
        <v>47</v>
      </c>
      <c r="P488" s="24">
        <v>349</v>
      </c>
      <c r="Q488" s="24">
        <v>1355</v>
      </c>
      <c r="R488" s="119" t="s">
        <v>59</v>
      </c>
      <c r="S488" s="119"/>
      <c r="T488" s="119"/>
      <c r="U488" s="119">
        <v>60</v>
      </c>
      <c r="V488" s="185">
        <v>1900</v>
      </c>
      <c r="W488" s="36">
        <v>390</v>
      </c>
      <c r="X488" s="176">
        <f t="shared" si="282"/>
        <v>257.45</v>
      </c>
      <c r="Y488" s="176">
        <f t="shared" si="283"/>
        <v>100405.5</v>
      </c>
      <c r="Z488" s="177">
        <f t="shared" si="284"/>
        <v>70283.850000000006</v>
      </c>
    </row>
    <row r="489" spans="1:60" s="17" customFormat="1" ht="17.45" customHeight="1" x14ac:dyDescent="0.25">
      <c r="A489" s="37"/>
      <c r="B489" s="34"/>
      <c r="C489" s="34"/>
      <c r="D489" s="34"/>
      <c r="E489" s="35" t="s">
        <v>1074</v>
      </c>
      <c r="F489" s="39" t="s">
        <v>1075</v>
      </c>
      <c r="G489" s="40"/>
      <c r="H489" s="36"/>
      <c r="I489" s="34" t="s">
        <v>47</v>
      </c>
      <c r="J489" s="41"/>
      <c r="K489" s="24"/>
      <c r="L489" s="42"/>
      <c r="M489" s="24"/>
      <c r="N489" s="43"/>
      <c r="O489" s="34" t="s">
        <v>47</v>
      </c>
      <c r="P489" s="24">
        <v>352</v>
      </c>
      <c r="Q489" s="24">
        <v>2710</v>
      </c>
      <c r="R489" s="119" t="s">
        <v>59</v>
      </c>
      <c r="S489" s="119"/>
      <c r="T489" s="119"/>
      <c r="U489" s="119">
        <v>60</v>
      </c>
      <c r="V489" s="185">
        <v>1900</v>
      </c>
      <c r="W489" s="36">
        <v>390</v>
      </c>
      <c r="X489" s="176">
        <f t="shared" si="282"/>
        <v>514.9</v>
      </c>
      <c r="Y489" s="176">
        <f t="shared" si="283"/>
        <v>200811</v>
      </c>
      <c r="Z489" s="177">
        <f t="shared" si="284"/>
        <v>140567.70000000001</v>
      </c>
    </row>
    <row r="490" spans="1:60" s="17" customFormat="1" ht="17.45" customHeight="1" x14ac:dyDescent="0.25">
      <c r="A490" s="37"/>
      <c r="B490" s="34"/>
      <c r="C490" s="34"/>
      <c r="D490" s="34"/>
      <c r="E490" s="35" t="s">
        <v>1074</v>
      </c>
      <c r="F490" s="39" t="s">
        <v>1075</v>
      </c>
      <c r="G490" s="40"/>
      <c r="H490" s="36"/>
      <c r="I490" s="34" t="s">
        <v>47</v>
      </c>
      <c r="J490" s="41"/>
      <c r="K490" s="24"/>
      <c r="L490" s="42"/>
      <c r="M490" s="24"/>
      <c r="N490" s="43"/>
      <c r="O490" s="34" t="s">
        <v>47</v>
      </c>
      <c r="P490" s="24">
        <v>349</v>
      </c>
      <c r="Q490" s="24">
        <v>125</v>
      </c>
      <c r="R490" s="119" t="s">
        <v>59</v>
      </c>
      <c r="S490" s="119"/>
      <c r="T490" s="119"/>
      <c r="U490" s="119">
        <v>30</v>
      </c>
      <c r="V490" s="185">
        <v>1900</v>
      </c>
      <c r="W490" s="36">
        <v>390</v>
      </c>
      <c r="X490" s="176">
        <f t="shared" si="282"/>
        <v>23.75</v>
      </c>
      <c r="Y490" s="176">
        <f t="shared" si="283"/>
        <v>9262.5</v>
      </c>
      <c r="Z490" s="177">
        <f t="shared" si="284"/>
        <v>6483.75</v>
      </c>
    </row>
    <row r="491" spans="1:60" s="17" customFormat="1" ht="17.45" customHeight="1" x14ac:dyDescent="0.25">
      <c r="A491" s="37"/>
      <c r="B491" s="34"/>
      <c r="C491" s="34"/>
      <c r="D491" s="34"/>
      <c r="E491" s="35" t="s">
        <v>1074</v>
      </c>
      <c r="F491" s="39" t="s">
        <v>1075</v>
      </c>
      <c r="G491" s="40"/>
      <c r="H491" s="36"/>
      <c r="I491" s="34" t="s">
        <v>47</v>
      </c>
      <c r="J491" s="41"/>
      <c r="K491" s="24"/>
      <c r="L491" s="42"/>
      <c r="M491" s="24"/>
      <c r="N491" s="43"/>
      <c r="O491" s="34" t="s">
        <v>47</v>
      </c>
      <c r="P491" s="24">
        <v>349</v>
      </c>
      <c r="Q491" s="24">
        <v>125</v>
      </c>
      <c r="R491" s="119" t="s">
        <v>683</v>
      </c>
      <c r="S491" s="119"/>
      <c r="T491" s="119"/>
      <c r="U491" s="119">
        <v>100</v>
      </c>
      <c r="V491" s="185"/>
      <c r="W491" s="184">
        <v>31</v>
      </c>
      <c r="X491" s="176"/>
      <c r="Y491" s="176">
        <f>SUM(Q491*W491)</f>
        <v>3875</v>
      </c>
      <c r="Z491" s="176">
        <f>SUM(Q491*W491)</f>
        <v>3875</v>
      </c>
    </row>
    <row r="492" spans="1:60" s="221" customFormat="1" ht="15.6" customHeight="1" x14ac:dyDescent="0.25">
      <c r="A492" s="266">
        <v>69</v>
      </c>
      <c r="B492" s="253" t="s">
        <v>1078</v>
      </c>
      <c r="C492" s="253" t="s">
        <v>39</v>
      </c>
      <c r="D492" s="253" t="s">
        <v>52</v>
      </c>
      <c r="E492" s="254" t="s">
        <v>1079</v>
      </c>
      <c r="F492" s="268" t="s">
        <v>1075</v>
      </c>
      <c r="G492" s="269">
        <v>1305960455117</v>
      </c>
      <c r="H492" s="226" t="s">
        <v>1065</v>
      </c>
      <c r="I492" s="280" t="s">
        <v>47</v>
      </c>
      <c r="J492" s="231">
        <v>200004117162567</v>
      </c>
      <c r="K492" s="229" t="s">
        <v>702</v>
      </c>
      <c r="L492" s="232"/>
      <c r="M492" s="229" t="s">
        <v>1080</v>
      </c>
      <c r="N492" s="230" t="s">
        <v>52</v>
      </c>
      <c r="O492" s="253" t="s">
        <v>47</v>
      </c>
      <c r="P492" s="229">
        <v>404</v>
      </c>
      <c r="Q492" s="229">
        <v>2438</v>
      </c>
      <c r="R492" s="271" t="s">
        <v>59</v>
      </c>
      <c r="S492" s="271"/>
      <c r="T492" s="271"/>
      <c r="U492" s="271">
        <v>60</v>
      </c>
      <c r="V492" s="260">
        <v>1900</v>
      </c>
      <c r="W492" s="243">
        <v>390</v>
      </c>
      <c r="X492" s="206">
        <f t="shared" si="282"/>
        <v>463.22</v>
      </c>
      <c r="Y492" s="206">
        <f t="shared" si="283"/>
        <v>180655.80000000002</v>
      </c>
      <c r="Z492" s="207">
        <f t="shared" si="284"/>
        <v>126459.06000000001</v>
      </c>
    </row>
    <row r="493" spans="1:60" s="221" customFormat="1" ht="15.6" customHeight="1" x14ac:dyDescent="0.25">
      <c r="A493" s="266"/>
      <c r="B493" s="253"/>
      <c r="C493" s="253"/>
      <c r="D493" s="253"/>
      <c r="E493" s="254" t="s">
        <v>1079</v>
      </c>
      <c r="F493" s="268" t="s">
        <v>1075</v>
      </c>
      <c r="G493" s="269"/>
      <c r="H493" s="226"/>
      <c r="I493" s="280" t="s">
        <v>47</v>
      </c>
      <c r="J493" s="231"/>
      <c r="K493" s="229"/>
      <c r="L493" s="232"/>
      <c r="M493" s="229"/>
      <c r="N493" s="230"/>
      <c r="O493" s="253" t="s">
        <v>47</v>
      </c>
      <c r="P493" s="229">
        <v>404</v>
      </c>
      <c r="Q493" s="229">
        <v>125</v>
      </c>
      <c r="R493" s="271" t="s">
        <v>59</v>
      </c>
      <c r="S493" s="271"/>
      <c r="T493" s="271"/>
      <c r="U493" s="271">
        <v>30</v>
      </c>
      <c r="V493" s="260">
        <v>1900</v>
      </c>
      <c r="W493" s="243">
        <v>390</v>
      </c>
      <c r="X493" s="206">
        <f t="shared" si="282"/>
        <v>23.75</v>
      </c>
      <c r="Y493" s="206">
        <f t="shared" si="283"/>
        <v>9262.5</v>
      </c>
      <c r="Z493" s="207">
        <f t="shared" si="284"/>
        <v>6483.75</v>
      </c>
    </row>
    <row r="494" spans="1:60" s="221" customFormat="1" ht="14.45" customHeight="1" x14ac:dyDescent="0.25">
      <c r="A494" s="266"/>
      <c r="B494" s="253"/>
      <c r="C494" s="253"/>
      <c r="D494" s="253"/>
      <c r="E494" s="254" t="s">
        <v>1079</v>
      </c>
      <c r="F494" s="268" t="s">
        <v>1075</v>
      </c>
      <c r="G494" s="269"/>
      <c r="H494" s="226"/>
      <c r="I494" s="280" t="s">
        <v>47</v>
      </c>
      <c r="J494" s="231"/>
      <c r="K494" s="229"/>
      <c r="L494" s="232"/>
      <c r="M494" s="229"/>
      <c r="N494" s="230"/>
      <c r="O494" s="253" t="s">
        <v>47</v>
      </c>
      <c r="P494" s="229">
        <v>404</v>
      </c>
      <c r="Q494" s="229">
        <v>125</v>
      </c>
      <c r="R494" s="271" t="s">
        <v>683</v>
      </c>
      <c r="S494" s="271"/>
      <c r="T494" s="271"/>
      <c r="U494" s="271">
        <v>100</v>
      </c>
      <c r="V494" s="260"/>
      <c r="W494" s="258">
        <v>31</v>
      </c>
      <c r="X494" s="206"/>
      <c r="Y494" s="206">
        <f>SUM(Q494*W494)</f>
        <v>3875</v>
      </c>
      <c r="Z494" s="206">
        <f>SUM(Q494*W494)</f>
        <v>3875</v>
      </c>
    </row>
    <row r="495" spans="1:60" ht="16.149999999999999" customHeight="1" x14ac:dyDescent="0.25">
      <c r="A495" s="37">
        <v>70</v>
      </c>
      <c r="B495" s="19" t="s">
        <v>1081</v>
      </c>
      <c r="C495" s="34" t="s">
        <v>39</v>
      </c>
      <c r="D495" s="34" t="s">
        <v>52</v>
      </c>
      <c r="E495" s="20" t="s">
        <v>1082</v>
      </c>
      <c r="F495" s="39" t="s">
        <v>1075</v>
      </c>
      <c r="G495" s="40">
        <v>2304996450127</v>
      </c>
      <c r="H495" s="57" t="s">
        <v>1083</v>
      </c>
      <c r="I495" s="58" t="s">
        <v>47</v>
      </c>
      <c r="J495" s="41">
        <v>270700074060613</v>
      </c>
      <c r="K495" s="24" t="s">
        <v>758</v>
      </c>
      <c r="L495" s="42"/>
      <c r="M495" s="24" t="s">
        <v>1084</v>
      </c>
      <c r="N495" s="43" t="s">
        <v>52</v>
      </c>
      <c r="O495" s="34" t="s">
        <v>47</v>
      </c>
      <c r="P495" s="24">
        <v>506</v>
      </c>
      <c r="Q495" s="24">
        <v>3000</v>
      </c>
      <c r="R495" s="119" t="s">
        <v>59</v>
      </c>
      <c r="S495" s="119"/>
      <c r="T495" s="119"/>
      <c r="U495" s="119">
        <v>60</v>
      </c>
      <c r="V495" s="185">
        <v>1900</v>
      </c>
      <c r="W495" s="36">
        <v>390</v>
      </c>
      <c r="X495" s="176">
        <f t="shared" si="282"/>
        <v>570</v>
      </c>
      <c r="Y495" s="176">
        <f t="shared" si="283"/>
        <v>222300</v>
      </c>
      <c r="Z495" s="177">
        <f t="shared" si="284"/>
        <v>155610</v>
      </c>
    </row>
    <row r="496" spans="1:60" s="28" customFormat="1" x14ac:dyDescent="0.25">
      <c r="A496" s="59"/>
      <c r="B496" s="59"/>
      <c r="C496" s="59"/>
      <c r="D496" s="59"/>
      <c r="E496" s="20" t="s">
        <v>1082</v>
      </c>
      <c r="F496" s="39" t="s">
        <v>1075</v>
      </c>
      <c r="G496" s="59"/>
      <c r="H496" s="59"/>
      <c r="I496" s="58" t="s">
        <v>47</v>
      </c>
      <c r="J496" s="48"/>
      <c r="K496" s="46"/>
      <c r="L496" s="45"/>
      <c r="M496" s="46"/>
      <c r="N496" s="47"/>
      <c r="O496" s="34" t="s">
        <v>47</v>
      </c>
      <c r="P496" s="46">
        <v>598</v>
      </c>
      <c r="Q496" s="46">
        <v>1484</v>
      </c>
      <c r="R496" s="117" t="s">
        <v>19</v>
      </c>
      <c r="S496" s="117"/>
      <c r="T496" s="117"/>
      <c r="U496" s="117">
        <v>100</v>
      </c>
      <c r="V496" s="183">
        <v>17500</v>
      </c>
      <c r="W496" s="184">
        <v>47</v>
      </c>
      <c r="X496" s="176">
        <f>SUM((V496*Q496)/10000)</f>
        <v>2597</v>
      </c>
      <c r="Y496" s="176">
        <f>SUM(X496*W496)</f>
        <v>122059</v>
      </c>
      <c r="Z496" s="177">
        <f>SUM(Y496*70)/100</f>
        <v>85441.3</v>
      </c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</row>
    <row r="497" spans="1:60" s="28" customFormat="1" x14ac:dyDescent="0.25">
      <c r="A497" s="37"/>
      <c r="B497" s="19"/>
      <c r="C497" s="19"/>
      <c r="D497" s="34"/>
      <c r="E497" s="20" t="s">
        <v>1082</v>
      </c>
      <c r="F497" s="39" t="s">
        <v>1075</v>
      </c>
      <c r="G497" s="48"/>
      <c r="H497" s="57"/>
      <c r="I497" s="58" t="s">
        <v>47</v>
      </c>
      <c r="J497" s="48"/>
      <c r="K497" s="46"/>
      <c r="L497" s="45"/>
      <c r="M497" s="46"/>
      <c r="N497" s="47"/>
      <c r="O497" s="34" t="s">
        <v>47</v>
      </c>
      <c r="P497" s="46">
        <v>598</v>
      </c>
      <c r="Q497" s="46">
        <v>1484</v>
      </c>
      <c r="R497" s="117" t="s">
        <v>48</v>
      </c>
      <c r="S497" s="117"/>
      <c r="T497" s="117"/>
      <c r="U497" s="117">
        <v>100</v>
      </c>
      <c r="V497" s="117"/>
      <c r="W497" s="184">
        <v>11</v>
      </c>
      <c r="X497" s="176"/>
      <c r="Y497" s="176">
        <f>SUM(Q497*W497)</f>
        <v>16324</v>
      </c>
      <c r="Z497" s="176">
        <f>SUM(Q497*W497)</f>
        <v>16324</v>
      </c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</row>
    <row r="498" spans="1:60" s="28" customFormat="1" x14ac:dyDescent="0.25">
      <c r="A498" s="37"/>
      <c r="B498" s="19"/>
      <c r="C498" s="19"/>
      <c r="D498" s="34"/>
      <c r="E498" s="20" t="s">
        <v>1082</v>
      </c>
      <c r="F498" s="39" t="s">
        <v>1075</v>
      </c>
      <c r="G498" s="48"/>
      <c r="H498" s="57"/>
      <c r="I498" s="58" t="s">
        <v>47</v>
      </c>
      <c r="J498" s="48"/>
      <c r="K498" s="46"/>
      <c r="L498" s="45"/>
      <c r="M498" s="46"/>
      <c r="N498" s="47"/>
      <c r="O498" s="34" t="s">
        <v>47</v>
      </c>
      <c r="P498" s="46">
        <v>782</v>
      </c>
      <c r="Q498" s="46">
        <v>2615</v>
      </c>
      <c r="R498" s="117" t="s">
        <v>26</v>
      </c>
      <c r="S498" s="117"/>
      <c r="T498" s="117"/>
      <c r="U498" s="117">
        <v>100</v>
      </c>
      <c r="V498" s="186">
        <v>23500</v>
      </c>
      <c r="W498" s="184">
        <v>19</v>
      </c>
      <c r="X498" s="176">
        <f t="shared" si="282"/>
        <v>6145.25</v>
      </c>
      <c r="Y498" s="176">
        <f t="shared" si="283"/>
        <v>116759.75</v>
      </c>
      <c r="Z498" s="177">
        <f t="shared" si="284"/>
        <v>81731.824999999997</v>
      </c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</row>
    <row r="499" spans="1:60" s="28" customFormat="1" x14ac:dyDescent="0.25">
      <c r="A499" s="37"/>
      <c r="B499" s="19"/>
      <c r="C499" s="19"/>
      <c r="D499" s="34"/>
      <c r="E499" s="20" t="s">
        <v>1082</v>
      </c>
      <c r="F499" s="39" t="s">
        <v>1075</v>
      </c>
      <c r="G499" s="48"/>
      <c r="H499" s="57"/>
      <c r="I499" s="58" t="s">
        <v>47</v>
      </c>
      <c r="J499" s="48"/>
      <c r="K499" s="46"/>
      <c r="L499" s="45"/>
      <c r="M499" s="46"/>
      <c r="N499" s="47"/>
      <c r="O499" s="34" t="s">
        <v>47</v>
      </c>
      <c r="P499" s="46">
        <v>782</v>
      </c>
      <c r="Q499" s="46">
        <v>2615</v>
      </c>
      <c r="R499" s="117" t="s">
        <v>48</v>
      </c>
      <c r="S499" s="117"/>
      <c r="T499" s="117"/>
      <c r="U499" s="117">
        <v>100</v>
      </c>
      <c r="V499" s="117"/>
      <c r="W499" s="184">
        <v>11</v>
      </c>
      <c r="X499" s="176"/>
      <c r="Y499" s="176">
        <f>SUM(Q499*W499)</f>
        <v>28765</v>
      </c>
      <c r="Z499" s="176">
        <f>SUM(Q499*W499)</f>
        <v>28765</v>
      </c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</row>
    <row r="500" spans="1:60" s="28" customFormat="1" x14ac:dyDescent="0.25">
      <c r="A500" s="37"/>
      <c r="B500" s="19"/>
      <c r="C500" s="19"/>
      <c r="D500" s="34"/>
      <c r="E500" s="20" t="s">
        <v>1082</v>
      </c>
      <c r="F500" s="39" t="s">
        <v>1075</v>
      </c>
      <c r="G500" s="48"/>
      <c r="H500" s="57"/>
      <c r="I500" s="58" t="s">
        <v>47</v>
      </c>
      <c r="J500" s="48"/>
      <c r="K500" s="46"/>
      <c r="L500" s="45"/>
      <c r="M500" s="46"/>
      <c r="N500" s="47"/>
      <c r="O500" s="34" t="s">
        <v>47</v>
      </c>
      <c r="P500" s="46">
        <v>350</v>
      </c>
      <c r="Q500" s="46">
        <v>1357</v>
      </c>
      <c r="R500" s="117" t="s">
        <v>59</v>
      </c>
      <c r="S500" s="117"/>
      <c r="T500" s="117"/>
      <c r="U500" s="117">
        <v>60</v>
      </c>
      <c r="V500" s="185">
        <v>1900</v>
      </c>
      <c r="W500" s="36">
        <v>390</v>
      </c>
      <c r="X500" s="176">
        <f t="shared" si="282"/>
        <v>257.83</v>
      </c>
      <c r="Y500" s="176">
        <f t="shared" si="283"/>
        <v>100553.7</v>
      </c>
      <c r="Z500" s="177">
        <f t="shared" si="284"/>
        <v>70387.59</v>
      </c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</row>
    <row r="501" spans="1:60" s="28" customFormat="1" x14ac:dyDescent="0.25">
      <c r="A501" s="37"/>
      <c r="B501" s="19"/>
      <c r="C501" s="19"/>
      <c r="D501" s="34"/>
      <c r="E501" s="20" t="s">
        <v>1082</v>
      </c>
      <c r="F501" s="39" t="s">
        <v>1075</v>
      </c>
      <c r="G501" s="48"/>
      <c r="H501" s="57"/>
      <c r="I501" s="58" t="s">
        <v>47</v>
      </c>
      <c r="J501" s="48"/>
      <c r="K501" s="46"/>
      <c r="L501" s="45"/>
      <c r="M501" s="46"/>
      <c r="N501" s="47"/>
      <c r="O501" s="34" t="s">
        <v>47</v>
      </c>
      <c r="P501" s="46">
        <v>351</v>
      </c>
      <c r="Q501" s="46">
        <v>1000</v>
      </c>
      <c r="R501" s="117" t="s">
        <v>59</v>
      </c>
      <c r="S501" s="117"/>
      <c r="T501" s="117"/>
      <c r="U501" s="117">
        <v>60</v>
      </c>
      <c r="V501" s="185">
        <v>1900</v>
      </c>
      <c r="W501" s="36">
        <v>390</v>
      </c>
      <c r="X501" s="176">
        <f t="shared" si="282"/>
        <v>190</v>
      </c>
      <c r="Y501" s="176">
        <f t="shared" si="283"/>
        <v>74100</v>
      </c>
      <c r="Z501" s="177">
        <f t="shared" si="284"/>
        <v>51870</v>
      </c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</row>
    <row r="502" spans="1:60" s="28" customFormat="1" x14ac:dyDescent="0.25">
      <c r="A502" s="37"/>
      <c r="B502" s="19"/>
      <c r="C502" s="19"/>
      <c r="D502" s="34"/>
      <c r="E502" s="20" t="s">
        <v>1082</v>
      </c>
      <c r="F502" s="39" t="s">
        <v>1075</v>
      </c>
      <c r="G502" s="48"/>
      <c r="H502" s="57"/>
      <c r="I502" s="58" t="s">
        <v>47</v>
      </c>
      <c r="J502" s="48"/>
      <c r="K502" s="46"/>
      <c r="L502" s="45"/>
      <c r="M502" s="46"/>
      <c r="N502" s="47"/>
      <c r="O502" s="34" t="s">
        <v>47</v>
      </c>
      <c r="P502" s="46">
        <v>599</v>
      </c>
      <c r="Q502" s="46">
        <v>1610</v>
      </c>
      <c r="R502" s="117" t="s">
        <v>19</v>
      </c>
      <c r="S502" s="117"/>
      <c r="T502" s="117"/>
      <c r="U502" s="117">
        <v>100</v>
      </c>
      <c r="V502" s="183">
        <v>17500</v>
      </c>
      <c r="W502" s="184">
        <v>47</v>
      </c>
      <c r="X502" s="176">
        <f>SUM((V502*Q502)/10000)</f>
        <v>2817.5</v>
      </c>
      <c r="Y502" s="176">
        <f>SUM(X502*W502)</f>
        <v>132422.5</v>
      </c>
      <c r="Z502" s="177">
        <f>SUM(Y502*70)/100</f>
        <v>92695.75</v>
      </c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</row>
    <row r="503" spans="1:60" s="28" customFormat="1" x14ac:dyDescent="0.25">
      <c r="A503" s="37"/>
      <c r="B503" s="19"/>
      <c r="C503" s="19"/>
      <c r="D503" s="34"/>
      <c r="E503" s="20" t="s">
        <v>1082</v>
      </c>
      <c r="F503" s="39" t="s">
        <v>1075</v>
      </c>
      <c r="G503" s="48"/>
      <c r="H503" s="57"/>
      <c r="I503" s="58" t="s">
        <v>47</v>
      </c>
      <c r="J503" s="48"/>
      <c r="K503" s="46"/>
      <c r="L503" s="45"/>
      <c r="M503" s="46"/>
      <c r="N503" s="47"/>
      <c r="O503" s="34" t="s">
        <v>47</v>
      </c>
      <c r="P503" s="46">
        <v>599</v>
      </c>
      <c r="Q503" s="46">
        <v>1610</v>
      </c>
      <c r="R503" s="117" t="s">
        <v>48</v>
      </c>
      <c r="S503" s="117"/>
      <c r="T503" s="117"/>
      <c r="U503" s="117">
        <v>100</v>
      </c>
      <c r="V503" s="117"/>
      <c r="W503" s="184">
        <v>11</v>
      </c>
      <c r="X503" s="176"/>
      <c r="Y503" s="176">
        <f>SUM(Q503*W503)</f>
        <v>17710</v>
      </c>
      <c r="Z503" s="176">
        <f>SUM(Q503*W503)</f>
        <v>17710</v>
      </c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</row>
    <row r="504" spans="1:60" s="28" customFormat="1" x14ac:dyDescent="0.25">
      <c r="A504" s="37"/>
      <c r="B504" s="19"/>
      <c r="C504" s="19"/>
      <c r="D504" s="34"/>
      <c r="E504" s="20" t="s">
        <v>1082</v>
      </c>
      <c r="F504" s="39" t="s">
        <v>1075</v>
      </c>
      <c r="G504" s="48"/>
      <c r="H504" s="57"/>
      <c r="I504" s="58" t="s">
        <v>47</v>
      </c>
      <c r="J504" s="48"/>
      <c r="K504" s="46"/>
      <c r="L504" s="45"/>
      <c r="M504" s="46"/>
      <c r="N504" s="47"/>
      <c r="O504" s="34" t="s">
        <v>47</v>
      </c>
      <c r="P504" s="46">
        <v>571</v>
      </c>
      <c r="Q504" s="46">
        <v>2422</v>
      </c>
      <c r="R504" s="117" t="s">
        <v>59</v>
      </c>
      <c r="S504" s="117"/>
      <c r="T504" s="117"/>
      <c r="U504" s="117">
        <v>60</v>
      </c>
      <c r="V504" s="185">
        <v>1900</v>
      </c>
      <c r="W504" s="36">
        <v>390</v>
      </c>
      <c r="X504" s="176">
        <f t="shared" si="282"/>
        <v>460.18</v>
      </c>
      <c r="Y504" s="176">
        <f t="shared" si="283"/>
        <v>179470.2</v>
      </c>
      <c r="Z504" s="177">
        <f t="shared" si="284"/>
        <v>125629.14</v>
      </c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</row>
    <row r="505" spans="1:60" s="28" customFormat="1" x14ac:dyDescent="0.25">
      <c r="A505" s="37"/>
      <c r="B505" s="19"/>
      <c r="C505" s="19"/>
      <c r="D505" s="34"/>
      <c r="E505" s="20" t="s">
        <v>1082</v>
      </c>
      <c r="F505" s="39" t="s">
        <v>1075</v>
      </c>
      <c r="G505" s="48"/>
      <c r="H505" s="57"/>
      <c r="I505" s="58" t="s">
        <v>47</v>
      </c>
      <c r="J505" s="48"/>
      <c r="K505" s="46"/>
      <c r="L505" s="45"/>
      <c r="M505" s="46"/>
      <c r="N505" s="47"/>
      <c r="O505" s="34" t="s">
        <v>47</v>
      </c>
      <c r="P505" s="46">
        <v>569</v>
      </c>
      <c r="Q505" s="46">
        <v>5381</v>
      </c>
      <c r="R505" s="117" t="s">
        <v>59</v>
      </c>
      <c r="S505" s="117"/>
      <c r="T505" s="117"/>
      <c r="U505" s="117">
        <v>60</v>
      </c>
      <c r="V505" s="185">
        <v>1900</v>
      </c>
      <c r="W505" s="36">
        <v>390</v>
      </c>
      <c r="X505" s="176">
        <f t="shared" si="282"/>
        <v>1022.39</v>
      </c>
      <c r="Y505" s="176">
        <f t="shared" si="283"/>
        <v>398732.1</v>
      </c>
      <c r="Z505" s="177">
        <f t="shared" si="284"/>
        <v>279112.46999999997</v>
      </c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</row>
    <row r="506" spans="1:60" s="28" customFormat="1" x14ac:dyDescent="0.25">
      <c r="A506" s="37"/>
      <c r="B506" s="19"/>
      <c r="C506" s="19"/>
      <c r="D506" s="34"/>
      <c r="E506" s="20" t="s">
        <v>1082</v>
      </c>
      <c r="F506" s="39" t="s">
        <v>1075</v>
      </c>
      <c r="G506" s="48"/>
      <c r="H506" s="57"/>
      <c r="I506" s="58" t="s">
        <v>47</v>
      </c>
      <c r="J506" s="48"/>
      <c r="K506" s="46"/>
      <c r="L506" s="45"/>
      <c r="M506" s="46"/>
      <c r="N506" s="47"/>
      <c r="O506" s="34" t="s">
        <v>47</v>
      </c>
      <c r="P506" s="46">
        <v>351</v>
      </c>
      <c r="Q506" s="46">
        <v>375</v>
      </c>
      <c r="R506" s="119" t="s">
        <v>59</v>
      </c>
      <c r="S506" s="117"/>
      <c r="T506" s="117"/>
      <c r="U506" s="117">
        <v>30</v>
      </c>
      <c r="V506" s="185">
        <v>1900</v>
      </c>
      <c r="W506" s="36">
        <v>390</v>
      </c>
      <c r="X506" s="176">
        <f t="shared" si="282"/>
        <v>71.25</v>
      </c>
      <c r="Y506" s="176">
        <f t="shared" si="283"/>
        <v>27787.5</v>
      </c>
      <c r="Z506" s="177">
        <f t="shared" si="284"/>
        <v>19451.25</v>
      </c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</row>
    <row r="507" spans="1:60" s="28" customFormat="1" x14ac:dyDescent="0.25">
      <c r="A507" s="37"/>
      <c r="B507" s="19"/>
      <c r="C507" s="19"/>
      <c r="D507" s="34"/>
      <c r="E507" s="20" t="s">
        <v>1082</v>
      </c>
      <c r="F507" s="39" t="s">
        <v>1075</v>
      </c>
      <c r="G507" s="48"/>
      <c r="H507" s="57"/>
      <c r="I507" s="58" t="s">
        <v>47</v>
      </c>
      <c r="J507" s="48"/>
      <c r="K507" s="46"/>
      <c r="L507" s="45"/>
      <c r="M507" s="46"/>
      <c r="N507" s="47"/>
      <c r="O507" s="34" t="s">
        <v>47</v>
      </c>
      <c r="P507" s="46">
        <v>351</v>
      </c>
      <c r="Q507" s="46">
        <v>375</v>
      </c>
      <c r="R507" s="117" t="s">
        <v>683</v>
      </c>
      <c r="S507" s="117"/>
      <c r="T507" s="117"/>
      <c r="U507" s="117">
        <v>100</v>
      </c>
      <c r="V507" s="117"/>
      <c r="W507" s="184">
        <v>31</v>
      </c>
      <c r="X507" s="176"/>
      <c r="Y507" s="176">
        <f>SUM(Q507*W507)</f>
        <v>11625</v>
      </c>
      <c r="Z507" s="176">
        <f>SUM(Q507*W507)</f>
        <v>11625</v>
      </c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</row>
    <row r="508" spans="1:60" s="259" customFormat="1" ht="17.45" customHeight="1" x14ac:dyDescent="0.25">
      <c r="A508" s="266">
        <v>71</v>
      </c>
      <c r="B508" s="253" t="s">
        <v>1085</v>
      </c>
      <c r="C508" s="253" t="s">
        <v>51</v>
      </c>
      <c r="D508" s="253" t="s">
        <v>52</v>
      </c>
      <c r="E508" s="254" t="s">
        <v>1086</v>
      </c>
      <c r="F508" s="268" t="s">
        <v>1087</v>
      </c>
      <c r="G508" s="269">
        <v>1709978450078</v>
      </c>
      <c r="H508" s="226" t="s">
        <v>1083</v>
      </c>
      <c r="I508" s="280" t="s">
        <v>47</v>
      </c>
      <c r="J508" s="225">
        <v>200001300017036</v>
      </c>
      <c r="K508" s="219" t="s">
        <v>1088</v>
      </c>
      <c r="L508" s="238"/>
      <c r="M508" s="219" t="s">
        <v>1089</v>
      </c>
      <c r="N508" s="218" t="s">
        <v>75</v>
      </c>
      <c r="O508" s="253" t="s">
        <v>47</v>
      </c>
      <c r="P508" s="223">
        <v>472</v>
      </c>
      <c r="Q508" s="223">
        <v>6530</v>
      </c>
      <c r="R508" s="256" t="s">
        <v>26</v>
      </c>
      <c r="S508" s="256"/>
      <c r="T508" s="256"/>
      <c r="U508" s="256">
        <v>100</v>
      </c>
      <c r="V508" s="262">
        <v>23500</v>
      </c>
      <c r="W508" s="258">
        <v>19</v>
      </c>
      <c r="X508" s="206">
        <f t="shared" ref="X508" si="291">SUM((V508*Q508)/10000)</f>
        <v>15345.5</v>
      </c>
      <c r="Y508" s="206">
        <f t="shared" ref="Y508" si="292">SUM(X508*W508)</f>
        <v>291564.5</v>
      </c>
      <c r="Z508" s="207">
        <f t="shared" ref="Z508" si="293">SUM(Y508*70)/100</f>
        <v>204095.15</v>
      </c>
    </row>
    <row r="509" spans="1:60" s="259" customFormat="1" ht="17.45" customHeight="1" x14ac:dyDescent="0.25">
      <c r="A509" s="266"/>
      <c r="B509" s="253"/>
      <c r="C509" s="253"/>
      <c r="D509" s="253"/>
      <c r="E509" s="254" t="s">
        <v>1086</v>
      </c>
      <c r="F509" s="268" t="s">
        <v>1087</v>
      </c>
      <c r="G509" s="269"/>
      <c r="H509" s="226"/>
      <c r="I509" s="280" t="s">
        <v>47</v>
      </c>
      <c r="J509" s="225"/>
      <c r="K509" s="219"/>
      <c r="L509" s="238"/>
      <c r="M509" s="219"/>
      <c r="N509" s="218"/>
      <c r="O509" s="253" t="s">
        <v>47</v>
      </c>
      <c r="P509" s="223">
        <v>472</v>
      </c>
      <c r="Q509" s="223">
        <v>6530</v>
      </c>
      <c r="R509" s="256" t="s">
        <v>48</v>
      </c>
      <c r="S509" s="256"/>
      <c r="T509" s="256"/>
      <c r="U509" s="256">
        <v>100</v>
      </c>
      <c r="V509" s="256"/>
      <c r="W509" s="258">
        <v>11</v>
      </c>
      <c r="X509" s="206"/>
      <c r="Y509" s="206">
        <f>SUM(Q509*W509)</f>
        <v>71830</v>
      </c>
      <c r="Z509" s="206">
        <f>SUM(Q509*W509)</f>
        <v>71830</v>
      </c>
    </row>
    <row r="510" spans="1:60" s="259" customFormat="1" ht="17.45" customHeight="1" x14ac:dyDescent="0.25">
      <c r="A510" s="266"/>
      <c r="B510" s="253"/>
      <c r="C510" s="253"/>
      <c r="D510" s="253"/>
      <c r="E510" s="254" t="s">
        <v>1086</v>
      </c>
      <c r="F510" s="268" t="s">
        <v>1087</v>
      </c>
      <c r="G510" s="269"/>
      <c r="H510" s="226"/>
      <c r="I510" s="280" t="s">
        <v>47</v>
      </c>
      <c r="J510" s="225"/>
      <c r="K510" s="219"/>
      <c r="L510" s="238"/>
      <c r="M510" s="219"/>
      <c r="N510" s="218"/>
      <c r="O510" s="253" t="s">
        <v>47</v>
      </c>
      <c r="P510" s="223">
        <v>789</v>
      </c>
      <c r="Q510" s="223">
        <v>3423</v>
      </c>
      <c r="R510" s="256" t="s">
        <v>19</v>
      </c>
      <c r="S510" s="256"/>
      <c r="T510" s="256"/>
      <c r="U510" s="256">
        <v>100</v>
      </c>
      <c r="V510" s="257">
        <v>17500</v>
      </c>
      <c r="W510" s="258">
        <v>47</v>
      </c>
      <c r="X510" s="206">
        <f>SUM((V510*Q510)/10000)</f>
        <v>5990.25</v>
      </c>
      <c r="Y510" s="206">
        <f>SUM(X510*W510)</f>
        <v>281541.75</v>
      </c>
      <c r="Z510" s="207">
        <f>SUM(Y510*70)/100</f>
        <v>197079.22500000001</v>
      </c>
    </row>
    <row r="511" spans="1:60" s="259" customFormat="1" ht="17.45" customHeight="1" x14ac:dyDescent="0.25">
      <c r="A511" s="266"/>
      <c r="B511" s="253"/>
      <c r="C511" s="253"/>
      <c r="D511" s="253"/>
      <c r="E511" s="254" t="s">
        <v>1086</v>
      </c>
      <c r="F511" s="268" t="s">
        <v>1087</v>
      </c>
      <c r="G511" s="269"/>
      <c r="H511" s="226"/>
      <c r="I511" s="280" t="s">
        <v>47</v>
      </c>
      <c r="J511" s="225"/>
      <c r="K511" s="219"/>
      <c r="L511" s="238"/>
      <c r="M511" s="219"/>
      <c r="N511" s="218"/>
      <c r="O511" s="253" t="s">
        <v>47</v>
      </c>
      <c r="P511" s="223">
        <v>789</v>
      </c>
      <c r="Q511" s="223">
        <v>3423</v>
      </c>
      <c r="R511" s="256" t="s">
        <v>48</v>
      </c>
      <c r="S511" s="256"/>
      <c r="T511" s="256"/>
      <c r="U511" s="256">
        <v>100</v>
      </c>
      <c r="V511" s="256"/>
      <c r="W511" s="258">
        <v>11</v>
      </c>
      <c r="X511" s="206"/>
      <c r="Y511" s="206">
        <f>SUM(Q511*W511)</f>
        <v>37653</v>
      </c>
      <c r="Z511" s="206">
        <f>SUM(Q511*W511)</f>
        <v>37653</v>
      </c>
    </row>
    <row r="512" spans="1:60" s="259" customFormat="1" ht="17.45" customHeight="1" x14ac:dyDescent="0.25">
      <c r="A512" s="266"/>
      <c r="B512" s="253"/>
      <c r="C512" s="253"/>
      <c r="D512" s="253"/>
      <c r="E512" s="254" t="s">
        <v>1086</v>
      </c>
      <c r="F512" s="268" t="s">
        <v>1087</v>
      </c>
      <c r="G512" s="269"/>
      <c r="H512" s="226"/>
      <c r="I512" s="280" t="s">
        <v>47</v>
      </c>
      <c r="J512" s="225"/>
      <c r="K512" s="219"/>
      <c r="L512" s="238"/>
      <c r="M512" s="219"/>
      <c r="N512" s="218"/>
      <c r="O512" s="253" t="s">
        <v>47</v>
      </c>
      <c r="P512" s="223">
        <v>506</v>
      </c>
      <c r="Q512" s="223">
        <v>66</v>
      </c>
      <c r="R512" s="256" t="s">
        <v>334</v>
      </c>
      <c r="S512" s="256"/>
      <c r="T512" s="256"/>
      <c r="U512" s="256">
        <v>100</v>
      </c>
      <c r="V512" s="260">
        <v>14</v>
      </c>
      <c r="W512" s="258">
        <v>533</v>
      </c>
      <c r="X512" s="206">
        <f>SUM((V512*Q512))</f>
        <v>924</v>
      </c>
      <c r="Y512" s="206">
        <f t="shared" ref="Y512:Y570" si="294">SUM(X512*W512)</f>
        <v>492492</v>
      </c>
      <c r="Z512" s="207">
        <f t="shared" ref="Z512:Z571" si="295">SUM(Y512*70)/100</f>
        <v>344744.4</v>
      </c>
    </row>
    <row r="513" spans="1:60" s="28" customFormat="1" ht="18.600000000000001" customHeight="1" x14ac:dyDescent="0.25">
      <c r="A513" s="37">
        <v>72</v>
      </c>
      <c r="B513" s="19" t="s">
        <v>1090</v>
      </c>
      <c r="C513" s="19" t="s">
        <v>51</v>
      </c>
      <c r="D513" s="34" t="s">
        <v>52</v>
      </c>
      <c r="E513" s="20" t="s">
        <v>1091</v>
      </c>
      <c r="F513" s="39" t="s">
        <v>1092</v>
      </c>
      <c r="G513" s="40">
        <v>2506950450094</v>
      </c>
      <c r="H513" s="57" t="s">
        <v>1093</v>
      </c>
      <c r="I513" s="58" t="s">
        <v>47</v>
      </c>
      <c r="J513" s="48">
        <v>250021000097464</v>
      </c>
      <c r="K513" s="31" t="s">
        <v>1094</v>
      </c>
      <c r="L513" s="45"/>
      <c r="M513" s="31" t="s">
        <v>1095</v>
      </c>
      <c r="N513" s="32" t="s">
        <v>100</v>
      </c>
      <c r="O513" s="34" t="s">
        <v>47</v>
      </c>
      <c r="P513" s="46">
        <v>155</v>
      </c>
      <c r="Q513" s="46">
        <v>150</v>
      </c>
      <c r="R513" s="117" t="s">
        <v>26</v>
      </c>
      <c r="S513" s="117"/>
      <c r="T513" s="117"/>
      <c r="U513" s="117">
        <v>100</v>
      </c>
      <c r="V513" s="186">
        <v>23500</v>
      </c>
      <c r="W513" s="184">
        <v>19</v>
      </c>
      <c r="X513" s="176">
        <f t="shared" ref="X513:X563" si="296">SUM((V513*Q513)/10000)</f>
        <v>352.5</v>
      </c>
      <c r="Y513" s="176">
        <f t="shared" si="294"/>
        <v>6697.5</v>
      </c>
      <c r="Z513" s="177">
        <f t="shared" si="295"/>
        <v>4688.25</v>
      </c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</row>
    <row r="514" spans="1:60" s="28" customFormat="1" ht="18.600000000000001" customHeight="1" x14ac:dyDescent="0.25">
      <c r="A514" s="37"/>
      <c r="B514" s="19"/>
      <c r="C514" s="19"/>
      <c r="D514" s="34"/>
      <c r="E514" s="20" t="s">
        <v>1091</v>
      </c>
      <c r="F514" s="39" t="s">
        <v>1092</v>
      </c>
      <c r="G514" s="40"/>
      <c r="H514" s="57"/>
      <c r="I514" s="58" t="s">
        <v>47</v>
      </c>
      <c r="J514" s="48"/>
      <c r="K514" s="31"/>
      <c r="L514" s="45"/>
      <c r="M514" s="31"/>
      <c r="N514" s="32"/>
      <c r="O514" s="34" t="s">
        <v>47</v>
      </c>
      <c r="P514" s="46">
        <v>155</v>
      </c>
      <c r="Q514" s="46">
        <v>150</v>
      </c>
      <c r="R514" s="117" t="s">
        <v>48</v>
      </c>
      <c r="S514" s="117"/>
      <c r="T514" s="117"/>
      <c r="U514" s="117">
        <v>100</v>
      </c>
      <c r="V514" s="117"/>
      <c r="W514" s="184">
        <v>11</v>
      </c>
      <c r="X514" s="176"/>
      <c r="Y514" s="176">
        <f>SUM(Q514*W514)</f>
        <v>1650</v>
      </c>
      <c r="Z514" s="176">
        <f>SUM(Q514*W514)</f>
        <v>1650</v>
      </c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</row>
    <row r="515" spans="1:60" s="28" customFormat="1" ht="18.600000000000001" customHeight="1" x14ac:dyDescent="0.25">
      <c r="A515" s="37"/>
      <c r="B515" s="19"/>
      <c r="C515" s="19"/>
      <c r="D515" s="34"/>
      <c r="E515" s="20" t="s">
        <v>1091</v>
      </c>
      <c r="F515" s="39" t="s">
        <v>1092</v>
      </c>
      <c r="G515" s="40"/>
      <c r="H515" s="57"/>
      <c r="I515" s="58" t="s">
        <v>47</v>
      </c>
      <c r="J515" s="48"/>
      <c r="K515" s="31"/>
      <c r="L515" s="45"/>
      <c r="M515" s="31"/>
      <c r="N515" s="32"/>
      <c r="O515" s="34" t="s">
        <v>47</v>
      </c>
      <c r="P515" s="46">
        <v>128</v>
      </c>
      <c r="Q515" s="46">
        <v>1000</v>
      </c>
      <c r="R515" s="117" t="s">
        <v>26</v>
      </c>
      <c r="S515" s="117"/>
      <c r="T515" s="117"/>
      <c r="U515" s="117">
        <v>100</v>
      </c>
      <c r="V515" s="186">
        <v>23500</v>
      </c>
      <c r="W515" s="184">
        <v>19</v>
      </c>
      <c r="X515" s="176">
        <f t="shared" si="296"/>
        <v>2350</v>
      </c>
      <c r="Y515" s="176">
        <f t="shared" si="294"/>
        <v>44650</v>
      </c>
      <c r="Z515" s="177">
        <f t="shared" si="295"/>
        <v>31255</v>
      </c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</row>
    <row r="516" spans="1:60" s="28" customFormat="1" ht="18.600000000000001" customHeight="1" x14ac:dyDescent="0.25">
      <c r="A516" s="37"/>
      <c r="B516" s="19"/>
      <c r="C516" s="19"/>
      <c r="D516" s="34"/>
      <c r="E516" s="20" t="s">
        <v>1091</v>
      </c>
      <c r="F516" s="39" t="s">
        <v>1092</v>
      </c>
      <c r="G516" s="40"/>
      <c r="H516" s="57"/>
      <c r="I516" s="58" t="s">
        <v>47</v>
      </c>
      <c r="J516" s="48"/>
      <c r="K516" s="31"/>
      <c r="L516" s="45"/>
      <c r="M516" s="31"/>
      <c r="N516" s="32"/>
      <c r="O516" s="34" t="s">
        <v>47</v>
      </c>
      <c r="P516" s="46">
        <v>128</v>
      </c>
      <c r="Q516" s="46">
        <v>1000</v>
      </c>
      <c r="R516" s="117" t="s">
        <v>48</v>
      </c>
      <c r="S516" s="117"/>
      <c r="T516" s="117"/>
      <c r="U516" s="117">
        <v>100</v>
      </c>
      <c r="V516" s="117"/>
      <c r="W516" s="184">
        <v>11</v>
      </c>
      <c r="X516" s="176"/>
      <c r="Y516" s="176">
        <f>SUM(Q516*W516)</f>
        <v>11000</v>
      </c>
      <c r="Z516" s="176">
        <f>SUM(Q516*W516)</f>
        <v>11000</v>
      </c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</row>
    <row r="517" spans="1:60" s="28" customFormat="1" ht="18.600000000000001" customHeight="1" x14ac:dyDescent="0.25">
      <c r="A517" s="37"/>
      <c r="B517" s="19"/>
      <c r="C517" s="19"/>
      <c r="D517" s="34"/>
      <c r="E517" s="20" t="s">
        <v>1091</v>
      </c>
      <c r="F517" s="39" t="s">
        <v>1092</v>
      </c>
      <c r="G517" s="40"/>
      <c r="H517" s="57"/>
      <c r="I517" s="58" t="s">
        <v>47</v>
      </c>
      <c r="J517" s="48"/>
      <c r="K517" s="31"/>
      <c r="L517" s="45"/>
      <c r="M517" s="31"/>
      <c r="N517" s="32"/>
      <c r="O517" s="34" t="s">
        <v>47</v>
      </c>
      <c r="P517" s="46">
        <v>104</v>
      </c>
      <c r="Q517" s="46">
        <v>20</v>
      </c>
      <c r="R517" s="117" t="s">
        <v>247</v>
      </c>
      <c r="S517" s="117"/>
      <c r="T517" s="117"/>
      <c r="U517" s="117">
        <v>100</v>
      </c>
      <c r="V517" s="185">
        <v>12</v>
      </c>
      <c r="W517" s="184">
        <v>70</v>
      </c>
      <c r="X517" s="176">
        <f>SUM((V517*Q517))</f>
        <v>240</v>
      </c>
      <c r="Y517" s="176">
        <f t="shared" si="294"/>
        <v>16800</v>
      </c>
      <c r="Z517" s="177">
        <f t="shared" si="295"/>
        <v>11760</v>
      </c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</row>
    <row r="518" spans="1:60" s="28" customFormat="1" ht="18.600000000000001" customHeight="1" x14ac:dyDescent="0.25">
      <c r="A518" s="37"/>
      <c r="B518" s="19"/>
      <c r="C518" s="19"/>
      <c r="D518" s="34"/>
      <c r="E518" s="20" t="s">
        <v>1091</v>
      </c>
      <c r="F518" s="39" t="s">
        <v>1092</v>
      </c>
      <c r="G518" s="40"/>
      <c r="H518" s="57"/>
      <c r="I518" s="58" t="s">
        <v>47</v>
      </c>
      <c r="J518" s="48"/>
      <c r="K518" s="31"/>
      <c r="L518" s="45"/>
      <c r="M518" s="31"/>
      <c r="N518" s="32"/>
      <c r="O518" s="34" t="s">
        <v>47</v>
      </c>
      <c r="P518" s="46">
        <v>104</v>
      </c>
      <c r="Q518" s="46">
        <v>10</v>
      </c>
      <c r="R518" s="117" t="s">
        <v>1455</v>
      </c>
      <c r="S518" s="117"/>
      <c r="T518" s="117"/>
      <c r="U518" s="117">
        <v>100</v>
      </c>
      <c r="V518" s="117">
        <v>2</v>
      </c>
      <c r="W518" s="188">
        <v>42</v>
      </c>
      <c r="X518" s="176">
        <f>SUM((V518*Q518))</f>
        <v>20</v>
      </c>
      <c r="Y518" s="176">
        <f t="shared" si="294"/>
        <v>840</v>
      </c>
      <c r="Z518" s="177">
        <f t="shared" si="295"/>
        <v>588</v>
      </c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</row>
    <row r="519" spans="1:60" s="28" customFormat="1" ht="18.600000000000001" customHeight="1" x14ac:dyDescent="0.25">
      <c r="A519" s="37"/>
      <c r="B519" s="19"/>
      <c r="C519" s="19"/>
      <c r="D519" s="34"/>
      <c r="E519" s="20" t="s">
        <v>1091</v>
      </c>
      <c r="F519" s="39" t="s">
        <v>1092</v>
      </c>
      <c r="G519" s="40"/>
      <c r="H519" s="57"/>
      <c r="I519" s="58" t="s">
        <v>47</v>
      </c>
      <c r="J519" s="48"/>
      <c r="K519" s="31"/>
      <c r="L519" s="45"/>
      <c r="M519" s="31"/>
      <c r="N519" s="32"/>
      <c r="O519" s="34" t="s">
        <v>47</v>
      </c>
      <c r="P519" s="46">
        <v>104</v>
      </c>
      <c r="Q519" s="46">
        <v>50</v>
      </c>
      <c r="R519" s="117" t="s">
        <v>25</v>
      </c>
      <c r="S519" s="117"/>
      <c r="T519" s="117"/>
      <c r="U519" s="117">
        <v>60</v>
      </c>
      <c r="V519" s="185">
        <v>30000</v>
      </c>
      <c r="W519" s="184">
        <v>60</v>
      </c>
      <c r="X519" s="176">
        <f t="shared" ref="X519" si="297">SUM((V519*Q519)/10000)</f>
        <v>150</v>
      </c>
      <c r="Y519" s="176">
        <f t="shared" si="294"/>
        <v>9000</v>
      </c>
      <c r="Z519" s="177">
        <f t="shared" si="295"/>
        <v>6300</v>
      </c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</row>
    <row r="520" spans="1:60" s="28" customFormat="1" ht="18.600000000000001" customHeight="1" x14ac:dyDescent="0.25">
      <c r="A520" s="37"/>
      <c r="B520" s="19"/>
      <c r="C520" s="19"/>
      <c r="D520" s="34"/>
      <c r="E520" s="20" t="s">
        <v>1091</v>
      </c>
      <c r="F520" s="39" t="s">
        <v>1092</v>
      </c>
      <c r="G520" s="40"/>
      <c r="H520" s="57"/>
      <c r="I520" s="58" t="s">
        <v>47</v>
      </c>
      <c r="J520" s="48"/>
      <c r="K520" s="31"/>
      <c r="L520" s="45"/>
      <c r="M520" s="31"/>
      <c r="N520" s="32"/>
      <c r="O520" s="34" t="s">
        <v>47</v>
      </c>
      <c r="P520" s="46">
        <v>104</v>
      </c>
      <c r="Q520" s="46">
        <v>50</v>
      </c>
      <c r="R520" s="160" t="s">
        <v>1460</v>
      </c>
      <c r="S520" s="117"/>
      <c r="T520" s="117"/>
      <c r="U520" s="117">
        <v>60</v>
      </c>
      <c r="V520" s="185">
        <v>3840</v>
      </c>
      <c r="W520" s="184">
        <v>11</v>
      </c>
      <c r="X520" s="176">
        <f t="shared" si="296"/>
        <v>19.2</v>
      </c>
      <c r="Y520" s="176">
        <f t="shared" si="294"/>
        <v>211.2</v>
      </c>
      <c r="Z520" s="177">
        <f t="shared" si="295"/>
        <v>147.84</v>
      </c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</row>
    <row r="521" spans="1:60" s="28" customFormat="1" ht="18.600000000000001" customHeight="1" x14ac:dyDescent="0.25">
      <c r="A521" s="37"/>
      <c r="B521" s="19"/>
      <c r="C521" s="19"/>
      <c r="D521" s="34"/>
      <c r="E521" s="20" t="s">
        <v>1091</v>
      </c>
      <c r="F521" s="39" t="s">
        <v>1092</v>
      </c>
      <c r="G521" s="40"/>
      <c r="H521" s="57"/>
      <c r="I521" s="58" t="s">
        <v>47</v>
      </c>
      <c r="J521" s="48"/>
      <c r="K521" s="31"/>
      <c r="L521" s="45"/>
      <c r="M521" s="31"/>
      <c r="N521" s="32"/>
      <c r="O521" s="34" t="s">
        <v>47</v>
      </c>
      <c r="P521" s="46">
        <v>104</v>
      </c>
      <c r="Q521" s="46">
        <v>50</v>
      </c>
      <c r="R521" s="117" t="s">
        <v>22</v>
      </c>
      <c r="S521" s="117"/>
      <c r="T521" s="117"/>
      <c r="U521" s="117">
        <v>60</v>
      </c>
      <c r="V521" s="185">
        <v>25000</v>
      </c>
      <c r="W521" s="184">
        <v>79</v>
      </c>
      <c r="X521" s="176">
        <f t="shared" si="296"/>
        <v>125</v>
      </c>
      <c r="Y521" s="176">
        <f t="shared" si="294"/>
        <v>9875</v>
      </c>
      <c r="Z521" s="177">
        <f t="shared" si="295"/>
        <v>6912.5</v>
      </c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</row>
    <row r="522" spans="1:60" s="221" customFormat="1" ht="15.6" customHeight="1" x14ac:dyDescent="0.25">
      <c r="A522" s="266">
        <v>73</v>
      </c>
      <c r="B522" s="253" t="s">
        <v>1096</v>
      </c>
      <c r="C522" s="253" t="s">
        <v>51</v>
      </c>
      <c r="D522" s="253" t="s">
        <v>52</v>
      </c>
      <c r="E522" s="254" t="s">
        <v>1097</v>
      </c>
      <c r="F522" s="268" t="s">
        <v>1098</v>
      </c>
      <c r="G522" s="269">
        <v>2008964450046</v>
      </c>
      <c r="H522" s="226" t="s">
        <v>1099</v>
      </c>
      <c r="I522" s="280" t="s">
        <v>47</v>
      </c>
      <c r="J522" s="231">
        <v>200002415290389</v>
      </c>
      <c r="K522" s="229" t="s">
        <v>1100</v>
      </c>
      <c r="L522" s="232"/>
      <c r="M522" s="229" t="s">
        <v>1101</v>
      </c>
      <c r="N522" s="230" t="s">
        <v>100</v>
      </c>
      <c r="O522" s="253" t="s">
        <v>47</v>
      </c>
      <c r="P522" s="229">
        <v>228</v>
      </c>
      <c r="Q522" s="229">
        <v>1200</v>
      </c>
      <c r="R522" s="271" t="s">
        <v>19</v>
      </c>
      <c r="S522" s="271"/>
      <c r="T522" s="271"/>
      <c r="U522" s="271">
        <v>100</v>
      </c>
      <c r="V522" s="257">
        <v>17500</v>
      </c>
      <c r="W522" s="258">
        <v>47</v>
      </c>
      <c r="X522" s="206">
        <f>SUM((V522*Q522)/10000)</f>
        <v>2100</v>
      </c>
      <c r="Y522" s="206">
        <f>SUM(X522*W522)</f>
        <v>98700</v>
      </c>
      <c r="Z522" s="207">
        <f>SUM(Y522*70)/100</f>
        <v>69090</v>
      </c>
    </row>
    <row r="523" spans="1:60" s="221" customFormat="1" ht="15.6" customHeight="1" x14ac:dyDescent="0.25">
      <c r="A523" s="266"/>
      <c r="B523" s="253"/>
      <c r="C523" s="253"/>
      <c r="D523" s="253"/>
      <c r="E523" s="254" t="s">
        <v>1097</v>
      </c>
      <c r="F523" s="268" t="s">
        <v>1098</v>
      </c>
      <c r="G523" s="269"/>
      <c r="H523" s="226"/>
      <c r="I523" s="280" t="s">
        <v>47</v>
      </c>
      <c r="J523" s="231"/>
      <c r="K523" s="229"/>
      <c r="L523" s="232"/>
      <c r="M523" s="229"/>
      <c r="N523" s="230"/>
      <c r="O523" s="253" t="s">
        <v>47</v>
      </c>
      <c r="P523" s="229">
        <v>228</v>
      </c>
      <c r="Q523" s="229">
        <v>1200</v>
      </c>
      <c r="R523" s="256" t="s">
        <v>48</v>
      </c>
      <c r="S523" s="271"/>
      <c r="T523" s="271"/>
      <c r="U523" s="271">
        <v>100</v>
      </c>
      <c r="V523" s="260"/>
      <c r="W523" s="258">
        <v>11</v>
      </c>
      <c r="X523" s="206"/>
      <c r="Y523" s="206">
        <f>SUM(Q523*W523)</f>
        <v>13200</v>
      </c>
      <c r="Z523" s="206">
        <f>SUM(Q523*W523)</f>
        <v>13200</v>
      </c>
    </row>
    <row r="524" spans="1:60" s="221" customFormat="1" ht="15.6" customHeight="1" x14ac:dyDescent="0.25">
      <c r="A524" s="266"/>
      <c r="B524" s="253"/>
      <c r="C524" s="253"/>
      <c r="D524" s="253"/>
      <c r="E524" s="254" t="s">
        <v>1097</v>
      </c>
      <c r="F524" s="268" t="s">
        <v>1098</v>
      </c>
      <c r="G524" s="269"/>
      <c r="H524" s="226"/>
      <c r="I524" s="280" t="s">
        <v>47</v>
      </c>
      <c r="J524" s="231"/>
      <c r="K524" s="229"/>
      <c r="L524" s="232"/>
      <c r="M524" s="229"/>
      <c r="N524" s="230"/>
      <c r="O524" s="253" t="s">
        <v>47</v>
      </c>
      <c r="P524" s="229">
        <v>228</v>
      </c>
      <c r="Q524" s="229">
        <v>60</v>
      </c>
      <c r="R524" s="271" t="s">
        <v>1446</v>
      </c>
      <c r="S524" s="271"/>
      <c r="T524" s="271"/>
      <c r="U524" s="271">
        <v>60</v>
      </c>
      <c r="V524" s="260">
        <v>93</v>
      </c>
      <c r="W524" s="258">
        <v>25</v>
      </c>
      <c r="X524" s="206">
        <f>SUM((V524*Q524))</f>
        <v>5580</v>
      </c>
      <c r="Y524" s="206">
        <f t="shared" si="294"/>
        <v>139500</v>
      </c>
      <c r="Z524" s="207">
        <f t="shared" si="295"/>
        <v>97650</v>
      </c>
    </row>
    <row r="525" spans="1:60" s="221" customFormat="1" ht="15.6" customHeight="1" x14ac:dyDescent="0.25">
      <c r="A525" s="266"/>
      <c r="B525" s="253"/>
      <c r="C525" s="253"/>
      <c r="D525" s="253"/>
      <c r="E525" s="254" t="s">
        <v>1097</v>
      </c>
      <c r="F525" s="268" t="s">
        <v>1098</v>
      </c>
      <c r="G525" s="269"/>
      <c r="H525" s="226"/>
      <c r="I525" s="280" t="s">
        <v>47</v>
      </c>
      <c r="J525" s="231"/>
      <c r="K525" s="229"/>
      <c r="L525" s="232"/>
      <c r="M525" s="229"/>
      <c r="N525" s="230"/>
      <c r="O525" s="253" t="s">
        <v>47</v>
      </c>
      <c r="P525" s="229">
        <v>228</v>
      </c>
      <c r="Q525" s="229">
        <v>25</v>
      </c>
      <c r="R525" s="256" t="s">
        <v>25</v>
      </c>
      <c r="S525" s="271"/>
      <c r="T525" s="271"/>
      <c r="U525" s="271">
        <v>100</v>
      </c>
      <c r="V525" s="260">
        <v>30000</v>
      </c>
      <c r="W525" s="258">
        <v>60</v>
      </c>
      <c r="X525" s="206">
        <f t="shared" ref="X525" si="298">SUM((V525*Q525)/10000)</f>
        <v>75</v>
      </c>
      <c r="Y525" s="206">
        <f t="shared" si="294"/>
        <v>4500</v>
      </c>
      <c r="Z525" s="207">
        <f t="shared" si="295"/>
        <v>3150</v>
      </c>
    </row>
    <row r="526" spans="1:60" s="221" customFormat="1" ht="15.6" customHeight="1" x14ac:dyDescent="0.25">
      <c r="A526" s="266"/>
      <c r="B526" s="253"/>
      <c r="C526" s="253"/>
      <c r="D526" s="253"/>
      <c r="E526" s="254" t="s">
        <v>1097</v>
      </c>
      <c r="F526" s="268" t="s">
        <v>1098</v>
      </c>
      <c r="G526" s="269"/>
      <c r="H526" s="226"/>
      <c r="I526" s="280" t="s">
        <v>47</v>
      </c>
      <c r="J526" s="231"/>
      <c r="K526" s="229"/>
      <c r="L526" s="232"/>
      <c r="M526" s="229"/>
      <c r="N526" s="230"/>
      <c r="O526" s="253" t="s">
        <v>47</v>
      </c>
      <c r="P526" s="229">
        <v>228</v>
      </c>
      <c r="Q526" s="229">
        <v>20</v>
      </c>
      <c r="R526" s="256" t="s">
        <v>22</v>
      </c>
      <c r="S526" s="271"/>
      <c r="T526" s="271"/>
      <c r="U526" s="271">
        <v>60</v>
      </c>
      <c r="V526" s="260">
        <v>25000</v>
      </c>
      <c r="W526" s="258">
        <v>79</v>
      </c>
      <c r="X526" s="206">
        <f t="shared" si="296"/>
        <v>50</v>
      </c>
      <c r="Y526" s="206">
        <f t="shared" si="294"/>
        <v>3950</v>
      </c>
      <c r="Z526" s="207">
        <f t="shared" si="295"/>
        <v>2765</v>
      </c>
    </row>
    <row r="527" spans="1:60" s="221" customFormat="1" ht="15.6" customHeight="1" x14ac:dyDescent="0.25">
      <c r="A527" s="266"/>
      <c r="B527" s="253"/>
      <c r="C527" s="253"/>
      <c r="D527" s="253"/>
      <c r="E527" s="254" t="s">
        <v>1097</v>
      </c>
      <c r="F527" s="268" t="s">
        <v>1098</v>
      </c>
      <c r="G527" s="269"/>
      <c r="H527" s="226"/>
      <c r="I527" s="280" t="s">
        <v>47</v>
      </c>
      <c r="J527" s="231"/>
      <c r="K527" s="229"/>
      <c r="L527" s="232"/>
      <c r="M527" s="229"/>
      <c r="N527" s="230"/>
      <c r="O527" s="253" t="s">
        <v>47</v>
      </c>
      <c r="P527" s="229">
        <v>228</v>
      </c>
      <c r="Q527" s="229">
        <v>6</v>
      </c>
      <c r="R527" s="256" t="s">
        <v>1449</v>
      </c>
      <c r="S527" s="271"/>
      <c r="T527" s="271"/>
      <c r="U527" s="271">
        <v>100</v>
      </c>
      <c r="V527" s="243">
        <v>30</v>
      </c>
      <c r="W527" s="260">
        <v>80</v>
      </c>
      <c r="X527" s="206">
        <f>SUM((V527*Q527))</f>
        <v>180</v>
      </c>
      <c r="Y527" s="206">
        <f t="shared" si="294"/>
        <v>14400</v>
      </c>
      <c r="Z527" s="207">
        <f t="shared" si="295"/>
        <v>10080</v>
      </c>
    </row>
    <row r="528" spans="1:60" s="221" customFormat="1" ht="15.6" customHeight="1" x14ac:dyDescent="0.25">
      <c r="A528" s="266"/>
      <c r="B528" s="253"/>
      <c r="C528" s="253"/>
      <c r="D528" s="253"/>
      <c r="E528" s="254" t="s">
        <v>1097</v>
      </c>
      <c r="F528" s="268" t="s">
        <v>1098</v>
      </c>
      <c r="G528" s="269"/>
      <c r="H528" s="226"/>
      <c r="I528" s="280" t="s">
        <v>47</v>
      </c>
      <c r="J528" s="231"/>
      <c r="K528" s="229"/>
      <c r="L528" s="232"/>
      <c r="M528" s="229"/>
      <c r="N528" s="230"/>
      <c r="O528" s="253" t="s">
        <v>47</v>
      </c>
      <c r="P528" s="229">
        <v>228</v>
      </c>
      <c r="Q528" s="229">
        <v>6</v>
      </c>
      <c r="R528" s="261" t="s">
        <v>592</v>
      </c>
      <c r="S528" s="271"/>
      <c r="T528" s="271"/>
      <c r="U528" s="271">
        <v>100</v>
      </c>
      <c r="V528" s="243">
        <v>11</v>
      </c>
      <c r="W528" s="260">
        <v>34</v>
      </c>
      <c r="X528" s="206">
        <f>SUM((V528*Q528))</f>
        <v>66</v>
      </c>
      <c r="Y528" s="206">
        <f t="shared" si="294"/>
        <v>2244</v>
      </c>
      <c r="Z528" s="207">
        <f t="shared" si="295"/>
        <v>1570.8</v>
      </c>
    </row>
    <row r="529" spans="1:26" ht="18" customHeight="1" x14ac:dyDescent="0.25">
      <c r="A529" s="37">
        <v>74</v>
      </c>
      <c r="B529" s="19" t="s">
        <v>935</v>
      </c>
      <c r="C529" s="34" t="s">
        <v>39</v>
      </c>
      <c r="D529" s="34" t="s">
        <v>52</v>
      </c>
      <c r="E529" s="20" t="s">
        <v>1102</v>
      </c>
      <c r="F529" s="39" t="s">
        <v>215</v>
      </c>
      <c r="G529" s="40">
        <v>2810987450001</v>
      </c>
      <c r="H529" s="57" t="s">
        <v>1103</v>
      </c>
      <c r="I529" s="58" t="s">
        <v>47</v>
      </c>
      <c r="J529" s="41">
        <v>200001707364892</v>
      </c>
      <c r="K529" s="24" t="s">
        <v>1104</v>
      </c>
      <c r="L529" s="42"/>
      <c r="M529" s="24" t="s">
        <v>1105</v>
      </c>
      <c r="N529" s="43" t="s">
        <v>218</v>
      </c>
      <c r="O529" s="34" t="s">
        <v>47</v>
      </c>
      <c r="P529" s="24">
        <v>228</v>
      </c>
      <c r="Q529" s="24">
        <v>100</v>
      </c>
      <c r="R529" s="117" t="s">
        <v>22</v>
      </c>
      <c r="S529" s="119"/>
      <c r="T529" s="119"/>
      <c r="U529" s="119">
        <v>60</v>
      </c>
      <c r="V529" s="185">
        <v>25000</v>
      </c>
      <c r="W529" s="184">
        <v>79</v>
      </c>
      <c r="X529" s="176">
        <f t="shared" ref="X529:X530" si="299">SUM((V529*Q529)/10000)</f>
        <v>250</v>
      </c>
      <c r="Y529" s="176">
        <f t="shared" si="294"/>
        <v>19750</v>
      </c>
      <c r="Z529" s="177">
        <f t="shared" si="295"/>
        <v>13825</v>
      </c>
    </row>
    <row r="530" spans="1:26" x14ac:dyDescent="0.25">
      <c r="A530" s="37"/>
      <c r="B530" s="19"/>
      <c r="C530" s="34"/>
      <c r="D530" s="34"/>
      <c r="E530" s="20" t="s">
        <v>1102</v>
      </c>
      <c r="F530" s="39" t="s">
        <v>215</v>
      </c>
      <c r="G530" s="40"/>
      <c r="H530" s="57"/>
      <c r="I530" s="58" t="s">
        <v>47</v>
      </c>
      <c r="J530" s="41"/>
      <c r="K530" s="24"/>
      <c r="L530" s="42"/>
      <c r="M530" s="24"/>
      <c r="N530" s="43"/>
      <c r="O530" s="34" t="s">
        <v>47</v>
      </c>
      <c r="P530" s="24">
        <v>228</v>
      </c>
      <c r="Q530" s="24">
        <v>100</v>
      </c>
      <c r="R530" s="117" t="s">
        <v>25</v>
      </c>
      <c r="S530" s="119"/>
      <c r="T530" s="119"/>
      <c r="U530" s="119">
        <v>60</v>
      </c>
      <c r="V530" s="185">
        <v>30000</v>
      </c>
      <c r="W530" s="184">
        <v>60</v>
      </c>
      <c r="X530" s="176">
        <f t="shared" si="299"/>
        <v>300</v>
      </c>
      <c r="Y530" s="176">
        <f t="shared" si="294"/>
        <v>18000</v>
      </c>
      <c r="Z530" s="177">
        <f t="shared" si="295"/>
        <v>12600</v>
      </c>
    </row>
    <row r="531" spans="1:26" x14ac:dyDescent="0.25">
      <c r="A531" s="37"/>
      <c r="B531" s="19"/>
      <c r="C531" s="34"/>
      <c r="D531" s="34"/>
      <c r="E531" s="20" t="s">
        <v>1102</v>
      </c>
      <c r="F531" s="39" t="s">
        <v>215</v>
      </c>
      <c r="G531" s="40"/>
      <c r="H531" s="57"/>
      <c r="I531" s="58" t="s">
        <v>47</v>
      </c>
      <c r="J531" s="41"/>
      <c r="K531" s="24"/>
      <c r="L531" s="42"/>
      <c r="M531" s="24"/>
      <c r="N531" s="43"/>
      <c r="O531" s="34" t="s">
        <v>47</v>
      </c>
      <c r="P531" s="24">
        <v>228</v>
      </c>
      <c r="Q531" s="24">
        <v>2</v>
      </c>
      <c r="R531" s="117" t="s">
        <v>455</v>
      </c>
      <c r="S531" s="119"/>
      <c r="T531" s="119"/>
      <c r="U531" s="119">
        <v>100</v>
      </c>
      <c r="V531" s="36">
        <v>19</v>
      </c>
      <c r="W531" s="185">
        <v>49</v>
      </c>
      <c r="X531" s="176">
        <f t="shared" ref="X531:X539" si="300">SUM((V531*Q531))</f>
        <v>38</v>
      </c>
      <c r="Y531" s="176">
        <f t="shared" si="294"/>
        <v>1862</v>
      </c>
      <c r="Z531" s="177">
        <f t="shared" si="295"/>
        <v>1303.4000000000001</v>
      </c>
    </row>
    <row r="532" spans="1:26" x14ac:dyDescent="0.25">
      <c r="A532" s="37"/>
      <c r="B532" s="19"/>
      <c r="C532" s="34"/>
      <c r="D532" s="34"/>
      <c r="E532" s="20" t="s">
        <v>1102</v>
      </c>
      <c r="F532" s="39" t="s">
        <v>215</v>
      </c>
      <c r="G532" s="40"/>
      <c r="H532" s="57"/>
      <c r="I532" s="58" t="s">
        <v>47</v>
      </c>
      <c r="J532" s="41"/>
      <c r="K532" s="24"/>
      <c r="L532" s="42"/>
      <c r="M532" s="24"/>
      <c r="N532" s="43"/>
      <c r="O532" s="34" t="s">
        <v>47</v>
      </c>
      <c r="P532" s="24">
        <v>228</v>
      </c>
      <c r="Q532" s="24">
        <v>1</v>
      </c>
      <c r="R532" s="119" t="s">
        <v>1445</v>
      </c>
      <c r="S532" s="119"/>
      <c r="T532" s="119"/>
      <c r="U532" s="119">
        <v>100</v>
      </c>
      <c r="V532" s="187">
        <v>18</v>
      </c>
      <c r="W532" s="36">
        <v>20</v>
      </c>
      <c r="X532" s="176">
        <f t="shared" si="300"/>
        <v>18</v>
      </c>
      <c r="Y532" s="176">
        <f t="shared" si="294"/>
        <v>360</v>
      </c>
      <c r="Z532" s="177">
        <f t="shared" si="295"/>
        <v>252</v>
      </c>
    </row>
    <row r="533" spans="1:26" x14ac:dyDescent="0.25">
      <c r="A533" s="37"/>
      <c r="B533" s="19"/>
      <c r="C533" s="34"/>
      <c r="D533" s="34"/>
      <c r="E533" s="20" t="s">
        <v>1102</v>
      </c>
      <c r="F533" s="39" t="s">
        <v>215</v>
      </c>
      <c r="G533" s="40"/>
      <c r="H533" s="57"/>
      <c r="I533" s="58" t="s">
        <v>47</v>
      </c>
      <c r="J533" s="41"/>
      <c r="K533" s="24"/>
      <c r="L533" s="42"/>
      <c r="M533" s="24"/>
      <c r="N533" s="43"/>
      <c r="O533" s="34" t="s">
        <v>47</v>
      </c>
      <c r="P533" s="24">
        <v>228</v>
      </c>
      <c r="Q533" s="24">
        <v>1</v>
      </c>
      <c r="R533" s="117" t="s">
        <v>436</v>
      </c>
      <c r="S533" s="119"/>
      <c r="T533" s="119"/>
      <c r="U533" s="119">
        <v>100</v>
      </c>
      <c r="V533" s="185">
        <v>10</v>
      </c>
      <c r="W533" s="184">
        <v>45</v>
      </c>
      <c r="X533" s="176">
        <f t="shared" si="300"/>
        <v>10</v>
      </c>
      <c r="Y533" s="176">
        <f t="shared" si="294"/>
        <v>450</v>
      </c>
      <c r="Z533" s="177">
        <f t="shared" si="295"/>
        <v>315</v>
      </c>
    </row>
    <row r="534" spans="1:26" x14ac:dyDescent="0.25">
      <c r="A534" s="37"/>
      <c r="B534" s="19"/>
      <c r="C534" s="34"/>
      <c r="D534" s="34"/>
      <c r="E534" s="20" t="s">
        <v>1102</v>
      </c>
      <c r="F534" s="39" t="s">
        <v>215</v>
      </c>
      <c r="G534" s="40"/>
      <c r="H534" s="57"/>
      <c r="I534" s="58" t="s">
        <v>47</v>
      </c>
      <c r="J534" s="41"/>
      <c r="K534" s="24"/>
      <c r="L534" s="42"/>
      <c r="M534" s="24"/>
      <c r="N534" s="43"/>
      <c r="O534" s="34" t="s">
        <v>47</v>
      </c>
      <c r="P534" s="24">
        <v>228</v>
      </c>
      <c r="Q534" s="24">
        <v>1</v>
      </c>
      <c r="R534" s="119" t="s">
        <v>1444</v>
      </c>
      <c r="S534" s="119"/>
      <c r="T534" s="119"/>
      <c r="U534" s="119">
        <v>100</v>
      </c>
      <c r="V534" s="185">
        <v>15</v>
      </c>
      <c r="W534" s="36">
        <v>45</v>
      </c>
      <c r="X534" s="176">
        <f t="shared" si="300"/>
        <v>15</v>
      </c>
      <c r="Y534" s="176">
        <f t="shared" si="294"/>
        <v>675</v>
      </c>
      <c r="Z534" s="177">
        <f t="shared" si="295"/>
        <v>472.5</v>
      </c>
    </row>
    <row r="535" spans="1:26" x14ac:dyDescent="0.25">
      <c r="A535" s="37"/>
      <c r="B535" s="19"/>
      <c r="C535" s="34"/>
      <c r="D535" s="34"/>
      <c r="E535" s="20" t="s">
        <v>1102</v>
      </c>
      <c r="F535" s="39" t="s">
        <v>215</v>
      </c>
      <c r="G535" s="40"/>
      <c r="H535" s="57"/>
      <c r="I535" s="58" t="s">
        <v>47</v>
      </c>
      <c r="J535" s="41"/>
      <c r="K535" s="24"/>
      <c r="L535" s="42"/>
      <c r="M535" s="24"/>
      <c r="N535" s="43"/>
      <c r="O535" s="34" t="s">
        <v>47</v>
      </c>
      <c r="P535" s="24">
        <v>228</v>
      </c>
      <c r="Q535" s="24">
        <v>1</v>
      </c>
      <c r="R535" s="160" t="s">
        <v>592</v>
      </c>
      <c r="S535" s="119"/>
      <c r="T535" s="119"/>
      <c r="U535" s="119">
        <v>100</v>
      </c>
      <c r="V535" s="36">
        <v>11</v>
      </c>
      <c r="W535" s="185">
        <v>34</v>
      </c>
      <c r="X535" s="176">
        <f t="shared" si="300"/>
        <v>11</v>
      </c>
      <c r="Y535" s="176">
        <f t="shared" si="294"/>
        <v>374</v>
      </c>
      <c r="Z535" s="177">
        <f t="shared" si="295"/>
        <v>261.8</v>
      </c>
    </row>
    <row r="536" spans="1:26" x14ac:dyDescent="0.25">
      <c r="A536" s="37"/>
      <c r="B536" s="19"/>
      <c r="C536" s="34"/>
      <c r="D536" s="34"/>
      <c r="E536" s="20" t="s">
        <v>1102</v>
      </c>
      <c r="F536" s="39" t="s">
        <v>215</v>
      </c>
      <c r="G536" s="40"/>
      <c r="H536" s="57"/>
      <c r="I536" s="58" t="s">
        <v>47</v>
      </c>
      <c r="J536" s="41"/>
      <c r="K536" s="24"/>
      <c r="L536" s="42"/>
      <c r="M536" s="24"/>
      <c r="N536" s="43"/>
      <c r="O536" s="34" t="s">
        <v>47</v>
      </c>
      <c r="P536" s="24">
        <v>228</v>
      </c>
      <c r="Q536" s="24">
        <v>1</v>
      </c>
      <c r="R536" s="117" t="s">
        <v>247</v>
      </c>
      <c r="S536" s="119"/>
      <c r="T536" s="119"/>
      <c r="U536" s="119">
        <v>100</v>
      </c>
      <c r="V536" s="185">
        <v>12</v>
      </c>
      <c r="W536" s="184">
        <v>70</v>
      </c>
      <c r="X536" s="176">
        <f t="shared" si="300"/>
        <v>12</v>
      </c>
      <c r="Y536" s="176">
        <f t="shared" si="294"/>
        <v>840</v>
      </c>
      <c r="Z536" s="177">
        <f t="shared" si="295"/>
        <v>588</v>
      </c>
    </row>
    <row r="537" spans="1:26" x14ac:dyDescent="0.25">
      <c r="A537" s="37"/>
      <c r="B537" s="19"/>
      <c r="C537" s="34"/>
      <c r="D537" s="34"/>
      <c r="E537" s="20" t="s">
        <v>1102</v>
      </c>
      <c r="F537" s="39" t="s">
        <v>215</v>
      </c>
      <c r="G537" s="40"/>
      <c r="H537" s="57"/>
      <c r="I537" s="58" t="s">
        <v>47</v>
      </c>
      <c r="J537" s="41"/>
      <c r="K537" s="24"/>
      <c r="L537" s="42"/>
      <c r="M537" s="24"/>
      <c r="N537" s="43"/>
      <c r="O537" s="34" t="s">
        <v>47</v>
      </c>
      <c r="P537" s="24">
        <v>228</v>
      </c>
      <c r="Q537" s="24">
        <v>1</v>
      </c>
      <c r="R537" s="118" t="s">
        <v>1448</v>
      </c>
      <c r="S537" s="119"/>
      <c r="T537" s="119"/>
      <c r="U537" s="119">
        <v>100</v>
      </c>
      <c r="V537" s="185">
        <v>18</v>
      </c>
      <c r="W537" s="36">
        <v>52</v>
      </c>
      <c r="X537" s="176">
        <f t="shared" si="300"/>
        <v>18</v>
      </c>
      <c r="Y537" s="176">
        <f t="shared" si="294"/>
        <v>936</v>
      </c>
      <c r="Z537" s="177">
        <f t="shared" si="295"/>
        <v>655.20000000000005</v>
      </c>
    </row>
    <row r="538" spans="1:26" x14ac:dyDescent="0.25">
      <c r="A538" s="37"/>
      <c r="B538" s="19"/>
      <c r="C538" s="34"/>
      <c r="D538" s="34"/>
      <c r="E538" s="20" t="s">
        <v>1102</v>
      </c>
      <c r="F538" s="39" t="s">
        <v>215</v>
      </c>
      <c r="G538" s="40"/>
      <c r="H538" s="57"/>
      <c r="I538" s="58" t="s">
        <v>47</v>
      </c>
      <c r="J538" s="41"/>
      <c r="K538" s="24"/>
      <c r="L538" s="42"/>
      <c r="M538" s="24"/>
      <c r="N538" s="43"/>
      <c r="O538" s="34" t="s">
        <v>47</v>
      </c>
      <c r="P538" s="24">
        <v>228</v>
      </c>
      <c r="Q538" s="24">
        <v>2</v>
      </c>
      <c r="R538" s="119" t="s">
        <v>1305</v>
      </c>
      <c r="S538" s="119"/>
      <c r="T538" s="119"/>
      <c r="U538" s="119">
        <v>100</v>
      </c>
      <c r="V538" s="185">
        <v>19</v>
      </c>
      <c r="W538" s="36">
        <v>90</v>
      </c>
      <c r="X538" s="176">
        <f t="shared" si="300"/>
        <v>38</v>
      </c>
      <c r="Y538" s="176">
        <f t="shared" si="294"/>
        <v>3420</v>
      </c>
      <c r="Z538" s="177">
        <f t="shared" si="295"/>
        <v>2394</v>
      </c>
    </row>
    <row r="539" spans="1:26" x14ac:dyDescent="0.25">
      <c r="A539" s="37"/>
      <c r="B539" s="19"/>
      <c r="C539" s="34"/>
      <c r="D539" s="34"/>
      <c r="E539" s="20" t="s">
        <v>1102</v>
      </c>
      <c r="F539" s="39" t="s">
        <v>215</v>
      </c>
      <c r="G539" s="40"/>
      <c r="H539" s="57"/>
      <c r="I539" s="58" t="s">
        <v>47</v>
      </c>
      <c r="J539" s="41"/>
      <c r="K539" s="24"/>
      <c r="L539" s="42"/>
      <c r="M539" s="24"/>
      <c r="N539" s="43"/>
      <c r="O539" s="34" t="s">
        <v>47</v>
      </c>
      <c r="P539" s="24">
        <v>228</v>
      </c>
      <c r="Q539" s="24">
        <v>1</v>
      </c>
      <c r="R539" s="286" t="s">
        <v>1458</v>
      </c>
      <c r="S539" s="119"/>
      <c r="T539" s="119"/>
      <c r="U539" s="119">
        <v>100</v>
      </c>
      <c r="V539" s="36">
        <v>10</v>
      </c>
      <c r="W539" s="187">
        <v>83</v>
      </c>
      <c r="X539" s="176">
        <f t="shared" si="300"/>
        <v>10</v>
      </c>
      <c r="Y539" s="176">
        <f t="shared" si="294"/>
        <v>830</v>
      </c>
      <c r="Z539" s="177">
        <f t="shared" si="295"/>
        <v>581</v>
      </c>
    </row>
    <row r="540" spans="1:26" x14ac:dyDescent="0.25">
      <c r="A540" s="37"/>
      <c r="B540" s="19"/>
      <c r="C540" s="34"/>
      <c r="D540" s="34"/>
      <c r="E540" s="20" t="s">
        <v>1102</v>
      </c>
      <c r="F540" s="39" t="s">
        <v>215</v>
      </c>
      <c r="G540" s="40"/>
      <c r="H540" s="57"/>
      <c r="I540" s="58" t="s">
        <v>47</v>
      </c>
      <c r="J540" s="41"/>
      <c r="K540" s="24"/>
      <c r="L540" s="42"/>
      <c r="M540" s="24"/>
      <c r="N540" s="43"/>
      <c r="O540" s="34" t="s">
        <v>47</v>
      </c>
      <c r="P540" s="24">
        <v>228</v>
      </c>
      <c r="Q540" s="24">
        <v>2</v>
      </c>
      <c r="R540" s="119" t="s">
        <v>152</v>
      </c>
      <c r="S540" s="119"/>
      <c r="T540" s="119"/>
      <c r="U540" s="119">
        <v>100</v>
      </c>
      <c r="V540" s="185">
        <v>20</v>
      </c>
      <c r="W540" s="36">
        <v>74</v>
      </c>
      <c r="X540" s="176">
        <f>SUM((W540*Q540))</f>
        <v>148</v>
      </c>
      <c r="Y540" s="176">
        <f t="shared" si="294"/>
        <v>10952</v>
      </c>
      <c r="Z540" s="177">
        <f t="shared" si="295"/>
        <v>7666.4</v>
      </c>
    </row>
    <row r="541" spans="1:26" s="221" customFormat="1" ht="18" customHeight="1" x14ac:dyDescent="0.25">
      <c r="A541" s="266">
        <v>75</v>
      </c>
      <c r="B541" s="253" t="s">
        <v>1106</v>
      </c>
      <c r="C541" s="253" t="s">
        <v>62</v>
      </c>
      <c r="D541" s="253" t="s">
        <v>52</v>
      </c>
      <c r="E541" s="254" t="s">
        <v>1107</v>
      </c>
      <c r="F541" s="268" t="s">
        <v>1108</v>
      </c>
      <c r="G541" s="269" t="s">
        <v>1109</v>
      </c>
      <c r="H541" s="226" t="s">
        <v>1110</v>
      </c>
      <c r="I541" s="280" t="s">
        <v>47</v>
      </c>
      <c r="J541" s="231">
        <v>300007030479332</v>
      </c>
      <c r="K541" s="229" t="s">
        <v>675</v>
      </c>
      <c r="L541" s="232"/>
      <c r="M541" s="229" t="s">
        <v>1111</v>
      </c>
      <c r="N541" s="230" t="s">
        <v>324</v>
      </c>
      <c r="O541" s="253" t="s">
        <v>47</v>
      </c>
      <c r="P541" s="229">
        <v>493</v>
      </c>
      <c r="Q541" s="229">
        <v>2876</v>
      </c>
      <c r="R541" s="271" t="s">
        <v>59</v>
      </c>
      <c r="S541" s="271"/>
      <c r="T541" s="271"/>
      <c r="U541" s="271">
        <v>60</v>
      </c>
      <c r="V541" s="260">
        <v>1900</v>
      </c>
      <c r="W541" s="243">
        <v>390</v>
      </c>
      <c r="X541" s="206">
        <f t="shared" si="296"/>
        <v>546.44000000000005</v>
      </c>
      <c r="Y541" s="206">
        <f t="shared" si="294"/>
        <v>213111.60000000003</v>
      </c>
      <c r="Z541" s="207">
        <f t="shared" si="295"/>
        <v>149178.12000000002</v>
      </c>
    </row>
    <row r="542" spans="1:26" s="221" customFormat="1" x14ac:dyDescent="0.25">
      <c r="A542" s="266"/>
      <c r="B542" s="253"/>
      <c r="C542" s="253"/>
      <c r="D542" s="253"/>
      <c r="E542" s="254" t="s">
        <v>1107</v>
      </c>
      <c r="F542" s="268" t="s">
        <v>1108</v>
      </c>
      <c r="G542" s="269"/>
      <c r="H542" s="226"/>
      <c r="I542" s="280" t="s">
        <v>47</v>
      </c>
      <c r="J542" s="231"/>
      <c r="K542" s="229"/>
      <c r="L542" s="232"/>
      <c r="M542" s="229"/>
      <c r="N542" s="230"/>
      <c r="O542" s="253" t="s">
        <v>47</v>
      </c>
      <c r="P542" s="229">
        <v>492</v>
      </c>
      <c r="Q542" s="229">
        <v>6000</v>
      </c>
      <c r="R542" s="271" t="s">
        <v>59</v>
      </c>
      <c r="S542" s="271"/>
      <c r="T542" s="271"/>
      <c r="U542" s="271">
        <v>60</v>
      </c>
      <c r="V542" s="260">
        <v>1900</v>
      </c>
      <c r="W542" s="243">
        <v>390</v>
      </c>
      <c r="X542" s="206">
        <f t="shared" si="296"/>
        <v>1140</v>
      </c>
      <c r="Y542" s="206">
        <f t="shared" si="294"/>
        <v>444600</v>
      </c>
      <c r="Z542" s="207">
        <f t="shared" si="295"/>
        <v>311220</v>
      </c>
    </row>
    <row r="543" spans="1:26" s="221" customFormat="1" x14ac:dyDescent="0.25">
      <c r="A543" s="266"/>
      <c r="B543" s="253"/>
      <c r="C543" s="253"/>
      <c r="D543" s="253"/>
      <c r="E543" s="254" t="s">
        <v>1107</v>
      </c>
      <c r="F543" s="268" t="s">
        <v>1108</v>
      </c>
      <c r="G543" s="269"/>
      <c r="H543" s="226"/>
      <c r="I543" s="280" t="s">
        <v>47</v>
      </c>
      <c r="J543" s="231"/>
      <c r="K543" s="229"/>
      <c r="L543" s="232"/>
      <c r="M543" s="229"/>
      <c r="N543" s="230"/>
      <c r="O543" s="253" t="s">
        <v>47</v>
      </c>
      <c r="P543" s="229">
        <v>626</v>
      </c>
      <c r="Q543" s="229">
        <v>7915</v>
      </c>
      <c r="R543" s="256" t="s">
        <v>26</v>
      </c>
      <c r="S543" s="271"/>
      <c r="T543" s="271"/>
      <c r="U543" s="271">
        <v>100</v>
      </c>
      <c r="V543" s="262">
        <v>23500</v>
      </c>
      <c r="W543" s="258">
        <v>19</v>
      </c>
      <c r="X543" s="206">
        <f t="shared" si="296"/>
        <v>18600.25</v>
      </c>
      <c r="Y543" s="206">
        <f t="shared" si="294"/>
        <v>353404.75</v>
      </c>
      <c r="Z543" s="207">
        <f t="shared" si="295"/>
        <v>247383.32500000001</v>
      </c>
    </row>
    <row r="544" spans="1:26" s="221" customFormat="1" x14ac:dyDescent="0.25">
      <c r="A544" s="266"/>
      <c r="B544" s="253"/>
      <c r="C544" s="253"/>
      <c r="D544" s="253"/>
      <c r="E544" s="254" t="s">
        <v>1107</v>
      </c>
      <c r="F544" s="268" t="s">
        <v>1108</v>
      </c>
      <c r="G544" s="269"/>
      <c r="H544" s="226"/>
      <c r="I544" s="280" t="s">
        <v>47</v>
      </c>
      <c r="J544" s="231"/>
      <c r="K544" s="229"/>
      <c r="L544" s="232"/>
      <c r="M544" s="229"/>
      <c r="N544" s="230"/>
      <c r="O544" s="253" t="s">
        <v>47</v>
      </c>
      <c r="P544" s="229">
        <v>626</v>
      </c>
      <c r="Q544" s="229">
        <v>7915</v>
      </c>
      <c r="R544" s="256" t="s">
        <v>48</v>
      </c>
      <c r="S544" s="271"/>
      <c r="T544" s="271"/>
      <c r="U544" s="271">
        <v>100</v>
      </c>
      <c r="V544" s="260"/>
      <c r="W544" s="258">
        <v>11</v>
      </c>
      <c r="X544" s="206"/>
      <c r="Y544" s="206">
        <f>SUM(Q544*W544)</f>
        <v>87065</v>
      </c>
      <c r="Z544" s="206">
        <f>SUM(Q544*W544)</f>
        <v>87065</v>
      </c>
    </row>
    <row r="545" spans="1:26" s="221" customFormat="1" x14ac:dyDescent="0.25">
      <c r="A545" s="266"/>
      <c r="B545" s="253"/>
      <c r="C545" s="253"/>
      <c r="D545" s="253"/>
      <c r="E545" s="254" t="s">
        <v>1107</v>
      </c>
      <c r="F545" s="268" t="s">
        <v>1108</v>
      </c>
      <c r="G545" s="269"/>
      <c r="H545" s="226"/>
      <c r="I545" s="280" t="s">
        <v>47</v>
      </c>
      <c r="J545" s="231"/>
      <c r="K545" s="229"/>
      <c r="L545" s="232"/>
      <c r="M545" s="229"/>
      <c r="N545" s="230"/>
      <c r="O545" s="253" t="s">
        <v>47</v>
      </c>
      <c r="P545" s="229">
        <v>911</v>
      </c>
      <c r="Q545" s="229">
        <v>2792</v>
      </c>
      <c r="R545" s="256" t="s">
        <v>26</v>
      </c>
      <c r="S545" s="271"/>
      <c r="T545" s="271"/>
      <c r="U545" s="271">
        <v>100</v>
      </c>
      <c r="V545" s="262">
        <v>23500</v>
      </c>
      <c r="W545" s="258">
        <v>19</v>
      </c>
      <c r="X545" s="206">
        <f t="shared" si="296"/>
        <v>6561.2</v>
      </c>
      <c r="Y545" s="206">
        <f t="shared" si="294"/>
        <v>124662.8</v>
      </c>
      <c r="Z545" s="207">
        <f t="shared" si="295"/>
        <v>87263.96</v>
      </c>
    </row>
    <row r="546" spans="1:26" s="221" customFormat="1" x14ac:dyDescent="0.25">
      <c r="A546" s="266"/>
      <c r="B546" s="253"/>
      <c r="C546" s="253"/>
      <c r="D546" s="253"/>
      <c r="E546" s="254" t="s">
        <v>1107</v>
      </c>
      <c r="F546" s="268" t="s">
        <v>1108</v>
      </c>
      <c r="G546" s="269"/>
      <c r="H546" s="226"/>
      <c r="I546" s="280" t="s">
        <v>47</v>
      </c>
      <c r="J546" s="231"/>
      <c r="K546" s="229" t="s">
        <v>1112</v>
      </c>
      <c r="L546" s="232"/>
      <c r="M546" s="229"/>
      <c r="N546" s="230"/>
      <c r="O546" s="253" t="s">
        <v>47</v>
      </c>
      <c r="P546" s="229">
        <v>911</v>
      </c>
      <c r="Q546" s="229">
        <v>2792</v>
      </c>
      <c r="R546" s="256" t="s">
        <v>25</v>
      </c>
      <c r="S546" s="271"/>
      <c r="T546" s="271"/>
      <c r="U546" s="271">
        <v>100</v>
      </c>
      <c r="V546" s="260">
        <v>30000</v>
      </c>
      <c r="W546" s="258">
        <v>60</v>
      </c>
      <c r="X546" s="206">
        <f t="shared" si="296"/>
        <v>8376</v>
      </c>
      <c r="Y546" s="206">
        <f t="shared" si="294"/>
        <v>502560</v>
      </c>
      <c r="Z546" s="207">
        <f t="shared" si="295"/>
        <v>351792</v>
      </c>
    </row>
    <row r="547" spans="1:26" s="221" customFormat="1" x14ac:dyDescent="0.25">
      <c r="A547" s="266"/>
      <c r="B547" s="253"/>
      <c r="C547" s="253"/>
      <c r="D547" s="253"/>
      <c r="E547" s="254" t="s">
        <v>1107</v>
      </c>
      <c r="F547" s="268" t="s">
        <v>1108</v>
      </c>
      <c r="G547" s="269"/>
      <c r="H547" s="226"/>
      <c r="I547" s="280" t="s">
        <v>47</v>
      </c>
      <c r="J547" s="231"/>
      <c r="K547" s="229"/>
      <c r="L547" s="232"/>
      <c r="M547" s="229"/>
      <c r="N547" s="230"/>
      <c r="O547" s="253" t="s">
        <v>47</v>
      </c>
      <c r="P547" s="229">
        <v>911</v>
      </c>
      <c r="Q547" s="229">
        <v>5584</v>
      </c>
      <c r="R547" s="256" t="s">
        <v>48</v>
      </c>
      <c r="S547" s="271"/>
      <c r="T547" s="271"/>
      <c r="U547" s="271">
        <v>100</v>
      </c>
      <c r="V547" s="260"/>
      <c r="W547" s="258">
        <v>11</v>
      </c>
      <c r="X547" s="206"/>
      <c r="Y547" s="206">
        <f>SUM(Q547*W547)</f>
        <v>61424</v>
      </c>
      <c r="Z547" s="206">
        <f>SUM(Q547*W547)</f>
        <v>61424</v>
      </c>
    </row>
    <row r="548" spans="1:26" s="221" customFormat="1" x14ac:dyDescent="0.25">
      <c r="A548" s="266"/>
      <c r="B548" s="253"/>
      <c r="C548" s="253"/>
      <c r="D548" s="253"/>
      <c r="E548" s="254" t="s">
        <v>1107</v>
      </c>
      <c r="F548" s="268" t="s">
        <v>1108</v>
      </c>
      <c r="G548" s="269"/>
      <c r="H548" s="226"/>
      <c r="I548" s="280" t="s">
        <v>47</v>
      </c>
      <c r="J548" s="231"/>
      <c r="K548" s="229"/>
      <c r="L548" s="232"/>
      <c r="M548" s="229"/>
      <c r="N548" s="230"/>
      <c r="O548" s="253" t="s">
        <v>47</v>
      </c>
      <c r="P548" s="229">
        <v>492</v>
      </c>
      <c r="Q548" s="229">
        <v>500</v>
      </c>
      <c r="R548" s="271" t="s">
        <v>59</v>
      </c>
      <c r="S548" s="271"/>
      <c r="T548" s="271"/>
      <c r="U548" s="271">
        <v>30</v>
      </c>
      <c r="V548" s="260">
        <v>1900</v>
      </c>
      <c r="W548" s="243">
        <v>390</v>
      </c>
      <c r="X548" s="206">
        <f t="shared" si="296"/>
        <v>95</v>
      </c>
      <c r="Y548" s="206">
        <f t="shared" si="294"/>
        <v>37050</v>
      </c>
      <c r="Z548" s="207">
        <f t="shared" si="295"/>
        <v>25935</v>
      </c>
    </row>
    <row r="549" spans="1:26" s="221" customFormat="1" x14ac:dyDescent="0.25">
      <c r="A549" s="266"/>
      <c r="B549" s="253"/>
      <c r="C549" s="253"/>
      <c r="D549" s="253"/>
      <c r="E549" s="254" t="s">
        <v>1107</v>
      </c>
      <c r="F549" s="268" t="s">
        <v>1108</v>
      </c>
      <c r="G549" s="269"/>
      <c r="H549" s="226"/>
      <c r="I549" s="280" t="s">
        <v>47</v>
      </c>
      <c r="J549" s="231"/>
      <c r="K549" s="229"/>
      <c r="L549" s="232"/>
      <c r="M549" s="229"/>
      <c r="N549" s="230"/>
      <c r="O549" s="253" t="s">
        <v>47</v>
      </c>
      <c r="P549" s="229">
        <v>492</v>
      </c>
      <c r="Q549" s="229">
        <v>500</v>
      </c>
      <c r="R549" s="271" t="s">
        <v>683</v>
      </c>
      <c r="S549" s="271"/>
      <c r="T549" s="271"/>
      <c r="U549" s="271">
        <v>100</v>
      </c>
      <c r="V549" s="260"/>
      <c r="W549" s="258">
        <v>31</v>
      </c>
      <c r="X549" s="206"/>
      <c r="Y549" s="206">
        <f>SUM(Q549*W549)</f>
        <v>15500</v>
      </c>
      <c r="Z549" s="206">
        <f>SUM(Q549*W549)</f>
        <v>15500</v>
      </c>
    </row>
    <row r="550" spans="1:26" s="64" customFormat="1" ht="15" customHeight="1" x14ac:dyDescent="0.25">
      <c r="A550" s="61">
        <v>76</v>
      </c>
      <c r="B550" s="62" t="s">
        <v>1113</v>
      </c>
      <c r="C550" s="62" t="s">
        <v>39</v>
      </c>
      <c r="D550" s="62" t="s">
        <v>52</v>
      </c>
      <c r="E550" s="52" t="s">
        <v>1114</v>
      </c>
      <c r="F550" s="39" t="s">
        <v>1115</v>
      </c>
      <c r="G550" s="40" t="s">
        <v>1116</v>
      </c>
      <c r="H550" s="63" t="s">
        <v>1117</v>
      </c>
      <c r="I550" s="62" t="s">
        <v>47</v>
      </c>
      <c r="J550" s="40">
        <v>200002801306788</v>
      </c>
      <c r="K550" s="24" t="s">
        <v>1104</v>
      </c>
      <c r="L550" s="55"/>
      <c r="M550" s="38" t="s">
        <v>1118</v>
      </c>
      <c r="N550" s="56" t="s">
        <v>58</v>
      </c>
      <c r="O550" s="62" t="s">
        <v>47</v>
      </c>
      <c r="P550" s="38" t="s">
        <v>1119</v>
      </c>
      <c r="Q550" s="38">
        <v>1016</v>
      </c>
      <c r="R550" s="120" t="s">
        <v>59</v>
      </c>
      <c r="S550" s="120"/>
      <c r="T550" s="120"/>
      <c r="U550" s="120">
        <v>60</v>
      </c>
      <c r="V550" s="185">
        <v>1900</v>
      </c>
      <c r="W550" s="36">
        <v>390</v>
      </c>
      <c r="X550" s="176">
        <f t="shared" si="296"/>
        <v>193.04</v>
      </c>
      <c r="Y550" s="176">
        <f t="shared" si="294"/>
        <v>75285.599999999991</v>
      </c>
      <c r="Z550" s="177">
        <f t="shared" si="295"/>
        <v>52699.919999999991</v>
      </c>
    </row>
    <row r="551" spans="1:26" s="64" customFormat="1" x14ac:dyDescent="0.25">
      <c r="A551" s="61"/>
      <c r="B551" s="62"/>
      <c r="C551" s="62"/>
      <c r="D551" s="62"/>
      <c r="E551" s="52" t="s">
        <v>1114</v>
      </c>
      <c r="F551" s="39" t="s">
        <v>1115</v>
      </c>
      <c r="G551" s="40"/>
      <c r="H551" s="63"/>
      <c r="I551" s="62" t="s">
        <v>47</v>
      </c>
      <c r="J551" s="40"/>
      <c r="K551" s="38"/>
      <c r="L551" s="55"/>
      <c r="M551" s="38"/>
      <c r="N551" s="56"/>
      <c r="O551" s="62" t="s">
        <v>47</v>
      </c>
      <c r="P551" s="38" t="s">
        <v>1120</v>
      </c>
      <c r="Q551" s="38">
        <v>8982</v>
      </c>
      <c r="R551" s="120" t="s">
        <v>59</v>
      </c>
      <c r="S551" s="120"/>
      <c r="T551" s="120"/>
      <c r="U551" s="120">
        <v>60</v>
      </c>
      <c r="V551" s="185">
        <v>1900</v>
      </c>
      <c r="W551" s="36">
        <v>390</v>
      </c>
      <c r="X551" s="176">
        <f t="shared" si="296"/>
        <v>1706.58</v>
      </c>
      <c r="Y551" s="176">
        <f t="shared" si="294"/>
        <v>665566.19999999995</v>
      </c>
      <c r="Z551" s="177">
        <f t="shared" si="295"/>
        <v>465896.34</v>
      </c>
    </row>
    <row r="552" spans="1:26" s="221" customFormat="1" ht="16.899999999999999" customHeight="1" x14ac:dyDescent="0.25">
      <c r="A552" s="266">
        <v>77</v>
      </c>
      <c r="B552" s="253" t="s">
        <v>1121</v>
      </c>
      <c r="C552" s="253" t="s">
        <v>58</v>
      </c>
      <c r="D552" s="253" t="s">
        <v>52</v>
      </c>
      <c r="E552" s="254" t="s">
        <v>1114</v>
      </c>
      <c r="F552" s="268" t="s">
        <v>1115</v>
      </c>
      <c r="G552" s="269" t="s">
        <v>1116</v>
      </c>
      <c r="H552" s="226" t="s">
        <v>1117</v>
      </c>
      <c r="I552" s="281" t="s">
        <v>47</v>
      </c>
      <c r="J552" s="269">
        <v>200002801306788</v>
      </c>
      <c r="K552" s="229" t="s">
        <v>1104</v>
      </c>
      <c r="L552" s="232"/>
      <c r="M552" s="233" t="s">
        <v>1118</v>
      </c>
      <c r="N552" s="278" t="s">
        <v>58</v>
      </c>
      <c r="O552" s="253" t="s">
        <v>47</v>
      </c>
      <c r="P552" s="229">
        <v>601</v>
      </c>
      <c r="Q552" s="229">
        <v>1523</v>
      </c>
      <c r="R552" s="271" t="s">
        <v>19</v>
      </c>
      <c r="S552" s="271"/>
      <c r="T552" s="271"/>
      <c r="U552" s="271">
        <v>100</v>
      </c>
      <c r="V552" s="257">
        <v>17500</v>
      </c>
      <c r="W552" s="258">
        <v>47</v>
      </c>
      <c r="X552" s="206">
        <f>SUM((V552*Q552)/10000)</f>
        <v>2665.25</v>
      </c>
      <c r="Y552" s="206">
        <f>SUM(X552*W552)</f>
        <v>125266.75</v>
      </c>
      <c r="Z552" s="207">
        <f>SUM(Y552*70)/100</f>
        <v>87686.725000000006</v>
      </c>
    </row>
    <row r="553" spans="1:26" s="221" customFormat="1" x14ac:dyDescent="0.25">
      <c r="A553" s="266"/>
      <c r="B553" s="253"/>
      <c r="C553" s="253"/>
      <c r="D553" s="253"/>
      <c r="E553" s="254" t="s">
        <v>1114</v>
      </c>
      <c r="F553" s="268" t="s">
        <v>1115</v>
      </c>
      <c r="G553" s="269"/>
      <c r="H553" s="226"/>
      <c r="I553" s="281" t="s">
        <v>47</v>
      </c>
      <c r="J553" s="269"/>
      <c r="K553" s="229"/>
      <c r="L553" s="232"/>
      <c r="M553" s="233"/>
      <c r="N553" s="278"/>
      <c r="O553" s="253" t="s">
        <v>47</v>
      </c>
      <c r="P553" s="229">
        <v>601</v>
      </c>
      <c r="Q553" s="229">
        <v>1523</v>
      </c>
      <c r="R553" s="256" t="s">
        <v>48</v>
      </c>
      <c r="S553" s="271"/>
      <c r="T553" s="271"/>
      <c r="U553" s="271">
        <v>100</v>
      </c>
      <c r="V553" s="260"/>
      <c r="W553" s="258">
        <v>11</v>
      </c>
      <c r="X553" s="206"/>
      <c r="Y553" s="206">
        <f>SUM(Q553*W553)</f>
        <v>16753</v>
      </c>
      <c r="Z553" s="206">
        <f>SUM(Q553*W553)</f>
        <v>16753</v>
      </c>
    </row>
    <row r="554" spans="1:26" s="221" customFormat="1" x14ac:dyDescent="0.25">
      <c r="A554" s="266"/>
      <c r="B554" s="253"/>
      <c r="C554" s="253"/>
      <c r="D554" s="253"/>
      <c r="E554" s="254" t="s">
        <v>1114</v>
      </c>
      <c r="F554" s="268" t="s">
        <v>1115</v>
      </c>
      <c r="G554" s="269"/>
      <c r="H554" s="226"/>
      <c r="I554" s="281" t="s">
        <v>47</v>
      </c>
      <c r="J554" s="269"/>
      <c r="K554" s="229"/>
      <c r="L554" s="232"/>
      <c r="M554" s="233"/>
      <c r="N554" s="278"/>
      <c r="O554" s="253" t="s">
        <v>47</v>
      </c>
      <c r="P554" s="229">
        <v>603</v>
      </c>
      <c r="Q554" s="229">
        <v>1735</v>
      </c>
      <c r="R554" s="119" t="s">
        <v>154</v>
      </c>
      <c r="S554" s="271"/>
      <c r="T554" s="271"/>
      <c r="U554" s="271">
        <v>100</v>
      </c>
      <c r="V554" s="260">
        <v>20000</v>
      </c>
      <c r="W554" s="243">
        <v>140</v>
      </c>
      <c r="X554" s="206">
        <f t="shared" si="296"/>
        <v>3470</v>
      </c>
      <c r="Y554" s="206">
        <f t="shared" si="294"/>
        <v>485800</v>
      </c>
      <c r="Z554" s="207">
        <f t="shared" si="295"/>
        <v>340060</v>
      </c>
    </row>
    <row r="555" spans="1:26" s="221" customFormat="1" x14ac:dyDescent="0.25">
      <c r="A555" s="266"/>
      <c r="B555" s="253"/>
      <c r="C555" s="253"/>
      <c r="D555" s="253"/>
      <c r="E555" s="254" t="s">
        <v>1114</v>
      </c>
      <c r="F555" s="268" t="s">
        <v>1115</v>
      </c>
      <c r="G555" s="269"/>
      <c r="H555" s="226"/>
      <c r="I555" s="281" t="s">
        <v>47</v>
      </c>
      <c r="J555" s="269"/>
      <c r="K555" s="229"/>
      <c r="L555" s="232"/>
      <c r="M555" s="233"/>
      <c r="N555" s="278"/>
      <c r="O555" s="253" t="s">
        <v>47</v>
      </c>
      <c r="P555" s="229">
        <v>603</v>
      </c>
      <c r="Q555" s="229">
        <v>1735</v>
      </c>
      <c r="R555" s="256" t="s">
        <v>48</v>
      </c>
      <c r="S555" s="271"/>
      <c r="T555" s="271"/>
      <c r="U555" s="271">
        <v>100</v>
      </c>
      <c r="V555" s="260"/>
      <c r="W555" s="258">
        <v>11</v>
      </c>
      <c r="X555" s="206"/>
      <c r="Y555" s="206">
        <f>SUM(Q555*W555)</f>
        <v>19085</v>
      </c>
      <c r="Z555" s="206">
        <f>SUM(Q555*W555)</f>
        <v>19085</v>
      </c>
    </row>
    <row r="556" spans="1:26" s="221" customFormat="1" ht="13.9" customHeight="1" x14ac:dyDescent="0.25">
      <c r="A556" s="266"/>
      <c r="B556" s="253"/>
      <c r="C556" s="253"/>
      <c r="D556" s="253"/>
      <c r="E556" s="254" t="s">
        <v>1114</v>
      </c>
      <c r="F556" s="268" t="s">
        <v>1115</v>
      </c>
      <c r="G556" s="269"/>
      <c r="H556" s="226"/>
      <c r="I556" s="281" t="s">
        <v>47</v>
      </c>
      <c r="J556" s="269"/>
      <c r="K556" s="229"/>
      <c r="L556" s="232"/>
      <c r="M556" s="233"/>
      <c r="N556" s="278"/>
      <c r="O556" s="253" t="s">
        <v>47</v>
      </c>
      <c r="P556" s="229">
        <v>603</v>
      </c>
      <c r="Q556" s="229">
        <v>400</v>
      </c>
      <c r="R556" s="256" t="s">
        <v>25</v>
      </c>
      <c r="S556" s="271"/>
      <c r="T556" s="271"/>
      <c r="U556" s="271">
        <v>100</v>
      </c>
      <c r="V556" s="260">
        <v>30000</v>
      </c>
      <c r="W556" s="258">
        <v>60</v>
      </c>
      <c r="X556" s="206">
        <f t="shared" ref="X556" si="301">SUM((V556*Q556)/10000)</f>
        <v>1200</v>
      </c>
      <c r="Y556" s="206">
        <f t="shared" ref="Y556" si="302">SUM(X556*W556)</f>
        <v>72000</v>
      </c>
      <c r="Z556" s="207">
        <f t="shared" ref="Z556" si="303">SUM(Y556*70)/100</f>
        <v>50400</v>
      </c>
    </row>
    <row r="557" spans="1:26" ht="16.149999999999999" customHeight="1" x14ac:dyDescent="0.25">
      <c r="A557" s="37">
        <v>78</v>
      </c>
      <c r="B557" s="19" t="s">
        <v>1122</v>
      </c>
      <c r="C557" s="34" t="s">
        <v>58</v>
      </c>
      <c r="D557" s="34" t="s">
        <v>52</v>
      </c>
      <c r="E557" s="20" t="s">
        <v>1123</v>
      </c>
      <c r="F557" s="39" t="s">
        <v>1124</v>
      </c>
      <c r="G557" s="40">
        <v>2312001450092</v>
      </c>
      <c r="H557" s="57" t="s">
        <v>1125</v>
      </c>
      <c r="I557" s="58" t="s">
        <v>47</v>
      </c>
      <c r="J557" s="41">
        <v>300007117398122</v>
      </c>
      <c r="K557" s="24" t="s">
        <v>675</v>
      </c>
      <c r="L557" s="42"/>
      <c r="M557" s="24" t="s">
        <v>1126</v>
      </c>
      <c r="N557" s="43" t="s">
        <v>75</v>
      </c>
      <c r="O557" s="34" t="s">
        <v>47</v>
      </c>
      <c r="P557" s="5">
        <v>521</v>
      </c>
      <c r="Q557" s="5">
        <v>4960</v>
      </c>
      <c r="R557" s="118" t="s">
        <v>59</v>
      </c>
      <c r="S557" s="118"/>
      <c r="T557" s="118"/>
      <c r="U557" s="118">
        <v>60</v>
      </c>
      <c r="V557" s="185">
        <v>1900</v>
      </c>
      <c r="W557" s="36">
        <v>390</v>
      </c>
      <c r="X557" s="176">
        <f t="shared" si="296"/>
        <v>942.4</v>
      </c>
      <c r="Y557" s="176">
        <f t="shared" si="294"/>
        <v>367536</v>
      </c>
      <c r="Z557" s="177">
        <f t="shared" si="295"/>
        <v>257275.2</v>
      </c>
    </row>
    <row r="558" spans="1:26" ht="16.149999999999999" customHeight="1" x14ac:dyDescent="0.25">
      <c r="A558" s="37"/>
      <c r="B558" s="19"/>
      <c r="C558" s="34"/>
      <c r="D558" s="34"/>
      <c r="E558" s="20" t="s">
        <v>1123</v>
      </c>
      <c r="F558" s="39" t="s">
        <v>1124</v>
      </c>
      <c r="G558" s="40"/>
      <c r="H558" s="57"/>
      <c r="I558" s="58" t="s">
        <v>47</v>
      </c>
      <c r="J558" s="41"/>
      <c r="K558" s="24"/>
      <c r="L558" s="42"/>
      <c r="M558" s="24"/>
      <c r="N558" s="43"/>
      <c r="O558" s="34" t="s">
        <v>47</v>
      </c>
      <c r="P558" s="5">
        <v>567</v>
      </c>
      <c r="Q558" s="5">
        <v>5240</v>
      </c>
      <c r="R558" s="118" t="s">
        <v>59</v>
      </c>
      <c r="S558" s="118"/>
      <c r="T558" s="118"/>
      <c r="U558" s="118">
        <v>60</v>
      </c>
      <c r="V558" s="185">
        <v>1900</v>
      </c>
      <c r="W558" s="36">
        <v>390</v>
      </c>
      <c r="X558" s="176">
        <f t="shared" si="296"/>
        <v>995.6</v>
      </c>
      <c r="Y558" s="176">
        <f t="shared" si="294"/>
        <v>388284</v>
      </c>
      <c r="Z558" s="177">
        <f t="shared" si="295"/>
        <v>271798.8</v>
      </c>
    </row>
    <row r="559" spans="1:26" ht="16.149999999999999" customHeight="1" x14ac:dyDescent="0.25">
      <c r="A559" s="37"/>
      <c r="B559" s="19"/>
      <c r="C559" s="34"/>
      <c r="D559" s="34"/>
      <c r="E559" s="20" t="s">
        <v>1123</v>
      </c>
      <c r="F559" s="39" t="s">
        <v>1124</v>
      </c>
      <c r="G559" s="40"/>
      <c r="H559" s="57"/>
      <c r="I559" s="58" t="s">
        <v>47</v>
      </c>
      <c r="J559" s="41"/>
      <c r="K559" s="24"/>
      <c r="L559" s="42"/>
      <c r="M559" s="24"/>
      <c r="N559" s="43"/>
      <c r="O559" s="34" t="s">
        <v>47</v>
      </c>
      <c r="P559" s="5">
        <v>479</v>
      </c>
      <c r="Q559" s="5">
        <v>2740</v>
      </c>
      <c r="R559" s="118" t="s">
        <v>19</v>
      </c>
      <c r="S559" s="118"/>
      <c r="T559" s="118"/>
      <c r="U559" s="118">
        <v>100</v>
      </c>
      <c r="V559" s="183">
        <v>17500</v>
      </c>
      <c r="W559" s="184">
        <v>47</v>
      </c>
      <c r="X559" s="176">
        <f>SUM((V559*Q559)/10000)</f>
        <v>4795</v>
      </c>
      <c r="Y559" s="176">
        <f>SUM(X559*W559)</f>
        <v>225365</v>
      </c>
      <c r="Z559" s="177">
        <f>SUM(Y559*70)/100</f>
        <v>157755.5</v>
      </c>
    </row>
    <row r="560" spans="1:26" ht="16.149999999999999" customHeight="1" x14ac:dyDescent="0.25">
      <c r="A560" s="37"/>
      <c r="B560" s="19"/>
      <c r="C560" s="34"/>
      <c r="D560" s="34"/>
      <c r="E560" s="20" t="s">
        <v>1123</v>
      </c>
      <c r="F560" s="39" t="s">
        <v>1124</v>
      </c>
      <c r="G560" s="40"/>
      <c r="H560" s="57"/>
      <c r="I560" s="58" t="s">
        <v>47</v>
      </c>
      <c r="J560" s="41"/>
      <c r="K560" s="24"/>
      <c r="L560" s="42"/>
      <c r="M560" s="24"/>
      <c r="N560" s="43"/>
      <c r="O560" s="34" t="s">
        <v>47</v>
      </c>
      <c r="P560" s="5">
        <v>479</v>
      </c>
      <c r="Q560" s="5">
        <v>2740</v>
      </c>
      <c r="R560" s="117" t="s">
        <v>48</v>
      </c>
      <c r="S560" s="118"/>
      <c r="T560" s="118"/>
      <c r="U560" s="118">
        <v>100</v>
      </c>
      <c r="V560" s="185"/>
      <c r="W560" s="184">
        <v>11</v>
      </c>
      <c r="X560" s="176"/>
      <c r="Y560" s="176">
        <f>SUM(Q560*W560)</f>
        <v>30140</v>
      </c>
      <c r="Z560" s="176">
        <f>SUM(Q560*W560)</f>
        <v>30140</v>
      </c>
    </row>
    <row r="561" spans="1:26" ht="16.149999999999999" customHeight="1" x14ac:dyDescent="0.25">
      <c r="A561" s="37"/>
      <c r="B561" s="19"/>
      <c r="C561" s="34"/>
      <c r="D561" s="34"/>
      <c r="E561" s="20" t="s">
        <v>1123</v>
      </c>
      <c r="F561" s="39" t="s">
        <v>1124</v>
      </c>
      <c r="G561" s="40"/>
      <c r="H561" s="57"/>
      <c r="I561" s="58" t="s">
        <v>47</v>
      </c>
      <c r="J561" s="41"/>
      <c r="K561" s="24"/>
      <c r="L561" s="42"/>
      <c r="M561" s="24"/>
      <c r="N561" s="43"/>
      <c r="O561" s="34" t="s">
        <v>47</v>
      </c>
      <c r="P561" s="5">
        <v>521</v>
      </c>
      <c r="Q561" s="5">
        <v>125</v>
      </c>
      <c r="R561" s="118" t="s">
        <v>683</v>
      </c>
      <c r="S561" s="118"/>
      <c r="T561" s="118"/>
      <c r="U561" s="118">
        <v>100</v>
      </c>
      <c r="V561" s="185"/>
      <c r="W561" s="184">
        <v>31</v>
      </c>
      <c r="X561" s="176"/>
      <c r="Y561" s="176">
        <f>SUM(Q561*W561)</f>
        <v>3875</v>
      </c>
      <c r="Z561" s="176">
        <f>SUM(Q561*W561)</f>
        <v>3875</v>
      </c>
    </row>
    <row r="562" spans="1:26" ht="16.149999999999999" customHeight="1" x14ac:dyDescent="0.25">
      <c r="A562" s="37"/>
      <c r="B562" s="19"/>
      <c r="C562" s="34"/>
      <c r="D562" s="34"/>
      <c r="E562" s="20" t="s">
        <v>1123</v>
      </c>
      <c r="F562" s="39" t="s">
        <v>1124</v>
      </c>
      <c r="G562" s="40"/>
      <c r="H562" s="57"/>
      <c r="I562" s="58" t="s">
        <v>47</v>
      </c>
      <c r="J562" s="41"/>
      <c r="K562" s="24"/>
      <c r="L562" s="42"/>
      <c r="M562" s="24"/>
      <c r="N562" s="43"/>
      <c r="O562" s="34" t="s">
        <v>47</v>
      </c>
      <c r="P562" s="5">
        <v>521</v>
      </c>
      <c r="Q562" s="5">
        <v>125</v>
      </c>
      <c r="R562" s="119" t="s">
        <v>59</v>
      </c>
      <c r="S562" s="118"/>
      <c r="T562" s="118"/>
      <c r="U562" s="118">
        <v>30</v>
      </c>
      <c r="V562" s="185">
        <v>1900</v>
      </c>
      <c r="W562" s="36">
        <v>390</v>
      </c>
      <c r="X562" s="176">
        <f t="shared" si="296"/>
        <v>23.75</v>
      </c>
      <c r="Y562" s="176">
        <f t="shared" si="294"/>
        <v>9262.5</v>
      </c>
      <c r="Z562" s="177">
        <f t="shared" si="295"/>
        <v>6483.75</v>
      </c>
    </row>
    <row r="563" spans="1:26" s="221" customFormat="1" x14ac:dyDescent="0.25">
      <c r="A563" s="266">
        <v>79</v>
      </c>
      <c r="B563" s="253" t="s">
        <v>1127</v>
      </c>
      <c r="C563" s="253" t="s">
        <v>67</v>
      </c>
      <c r="D563" s="253" t="s">
        <v>52</v>
      </c>
      <c r="E563" s="254" t="s">
        <v>1128</v>
      </c>
      <c r="F563" s="268" t="s">
        <v>1129</v>
      </c>
      <c r="G563" s="269">
        <v>2810953450274</v>
      </c>
      <c r="H563" s="226" t="s">
        <v>1130</v>
      </c>
      <c r="I563" s="280" t="s">
        <v>47</v>
      </c>
      <c r="J563" s="231">
        <v>210501625090616</v>
      </c>
      <c r="K563" s="233" t="s">
        <v>291</v>
      </c>
      <c r="L563" s="232"/>
      <c r="M563" s="229" t="s">
        <v>1131</v>
      </c>
      <c r="N563" s="230" t="s">
        <v>67</v>
      </c>
      <c r="O563" s="253" t="s">
        <v>47</v>
      </c>
      <c r="P563" s="229">
        <v>522</v>
      </c>
      <c r="Q563" s="229">
        <v>1200</v>
      </c>
      <c r="R563" s="119" t="s">
        <v>154</v>
      </c>
      <c r="S563" s="271"/>
      <c r="T563" s="271"/>
      <c r="U563" s="271">
        <v>100</v>
      </c>
      <c r="V563" s="260">
        <v>20000</v>
      </c>
      <c r="W563" s="243">
        <v>140</v>
      </c>
      <c r="X563" s="206">
        <f t="shared" si="296"/>
        <v>2400</v>
      </c>
      <c r="Y563" s="206">
        <f t="shared" si="294"/>
        <v>336000</v>
      </c>
      <c r="Z563" s="207">
        <f t="shared" si="295"/>
        <v>235200</v>
      </c>
    </row>
    <row r="564" spans="1:26" s="221" customFormat="1" x14ac:dyDescent="0.25">
      <c r="A564" s="266"/>
      <c r="B564" s="253"/>
      <c r="C564" s="253"/>
      <c r="D564" s="253"/>
      <c r="E564" s="254" t="s">
        <v>1128</v>
      </c>
      <c r="F564" s="268" t="s">
        <v>1129</v>
      </c>
      <c r="G564" s="269"/>
      <c r="H564" s="226"/>
      <c r="I564" s="280" t="s">
        <v>47</v>
      </c>
      <c r="J564" s="231"/>
      <c r="K564" s="233"/>
      <c r="L564" s="232"/>
      <c r="M564" s="229"/>
      <c r="N564" s="230"/>
      <c r="O564" s="253" t="s">
        <v>47</v>
      </c>
      <c r="P564" s="229">
        <v>522</v>
      </c>
      <c r="Q564" s="229">
        <v>1200</v>
      </c>
      <c r="R564" s="256" t="s">
        <v>48</v>
      </c>
      <c r="S564" s="271"/>
      <c r="T564" s="271"/>
      <c r="U564" s="271">
        <v>100</v>
      </c>
      <c r="V564" s="260"/>
      <c r="W564" s="258">
        <v>11</v>
      </c>
      <c r="X564" s="206"/>
      <c r="Y564" s="206">
        <f>SUM(Q564*W564)</f>
        <v>13200</v>
      </c>
      <c r="Z564" s="206">
        <f>SUM(Q564*W564)</f>
        <v>13200</v>
      </c>
    </row>
    <row r="565" spans="1:26" s="221" customFormat="1" x14ac:dyDescent="0.25">
      <c r="A565" s="266"/>
      <c r="B565" s="253"/>
      <c r="C565" s="253"/>
      <c r="D565" s="253"/>
      <c r="E565" s="254" t="s">
        <v>1128</v>
      </c>
      <c r="F565" s="268" t="s">
        <v>1129</v>
      </c>
      <c r="G565" s="269"/>
      <c r="H565" s="226"/>
      <c r="I565" s="280" t="s">
        <v>47</v>
      </c>
      <c r="J565" s="231"/>
      <c r="K565" s="233"/>
      <c r="L565" s="232"/>
      <c r="M565" s="229"/>
      <c r="N565" s="230"/>
      <c r="O565" s="253" t="s">
        <v>47</v>
      </c>
      <c r="P565" s="229">
        <v>522</v>
      </c>
      <c r="Q565" s="229">
        <v>1200</v>
      </c>
      <c r="R565" s="271" t="s">
        <v>19</v>
      </c>
      <c r="S565" s="271"/>
      <c r="T565" s="271"/>
      <c r="U565" s="271">
        <v>100</v>
      </c>
      <c r="V565" s="257">
        <v>17500</v>
      </c>
      <c r="W565" s="258">
        <v>47</v>
      </c>
      <c r="X565" s="206">
        <f>SUM((V565*Q565)/10000)</f>
        <v>2100</v>
      </c>
      <c r="Y565" s="206">
        <f>SUM(X565*W565)</f>
        <v>98700</v>
      </c>
      <c r="Z565" s="207">
        <f>SUM(Y565*70)/100</f>
        <v>69090</v>
      </c>
    </row>
    <row r="566" spans="1:26" s="221" customFormat="1" x14ac:dyDescent="0.25">
      <c r="A566" s="266"/>
      <c r="B566" s="253"/>
      <c r="C566" s="253"/>
      <c r="D566" s="253"/>
      <c r="E566" s="254" t="s">
        <v>1128</v>
      </c>
      <c r="F566" s="268" t="s">
        <v>1129</v>
      </c>
      <c r="G566" s="269"/>
      <c r="H566" s="226"/>
      <c r="I566" s="280" t="s">
        <v>47</v>
      </c>
      <c r="J566" s="231"/>
      <c r="K566" s="233"/>
      <c r="L566" s="232"/>
      <c r="M566" s="229"/>
      <c r="N566" s="230"/>
      <c r="O566" s="253" t="s">
        <v>47</v>
      </c>
      <c r="P566" s="229">
        <v>522</v>
      </c>
      <c r="Q566" s="229">
        <v>1200</v>
      </c>
      <c r="R566" s="256" t="s">
        <v>48</v>
      </c>
      <c r="S566" s="271"/>
      <c r="T566" s="271"/>
      <c r="U566" s="271">
        <v>100</v>
      </c>
      <c r="V566" s="260"/>
      <c r="W566" s="258">
        <v>11</v>
      </c>
      <c r="X566" s="206"/>
      <c r="Y566" s="206">
        <f>SUM(Q566*W566)</f>
        <v>13200</v>
      </c>
      <c r="Z566" s="206">
        <f>SUM(Q566*W566)</f>
        <v>13200</v>
      </c>
    </row>
    <row r="567" spans="1:26" s="221" customFormat="1" x14ac:dyDescent="0.25">
      <c r="A567" s="266"/>
      <c r="B567" s="253"/>
      <c r="C567" s="253"/>
      <c r="D567" s="253"/>
      <c r="E567" s="254" t="s">
        <v>1128</v>
      </c>
      <c r="F567" s="268" t="s">
        <v>1129</v>
      </c>
      <c r="G567" s="269"/>
      <c r="H567" s="226"/>
      <c r="I567" s="280" t="s">
        <v>47</v>
      </c>
      <c r="J567" s="231"/>
      <c r="K567" s="233"/>
      <c r="L567" s="232"/>
      <c r="M567" s="229"/>
      <c r="N567" s="230"/>
      <c r="O567" s="253" t="s">
        <v>47</v>
      </c>
      <c r="P567" s="229">
        <v>522</v>
      </c>
      <c r="Q567" s="229">
        <v>9</v>
      </c>
      <c r="R567" s="271" t="s">
        <v>1305</v>
      </c>
      <c r="S567" s="271"/>
      <c r="T567" s="271"/>
      <c r="U567" s="271">
        <v>100</v>
      </c>
      <c r="V567" s="260">
        <v>19</v>
      </c>
      <c r="W567" s="243">
        <v>90</v>
      </c>
      <c r="X567" s="206">
        <f>SUM((V567*Q567))</f>
        <v>171</v>
      </c>
      <c r="Y567" s="206">
        <f t="shared" si="294"/>
        <v>15390</v>
      </c>
      <c r="Z567" s="207">
        <f t="shared" si="295"/>
        <v>10773</v>
      </c>
    </row>
    <row r="568" spans="1:26" s="221" customFormat="1" x14ac:dyDescent="0.25">
      <c r="A568" s="266"/>
      <c r="B568" s="253"/>
      <c r="C568" s="253"/>
      <c r="D568" s="253"/>
      <c r="E568" s="254" t="s">
        <v>1128</v>
      </c>
      <c r="F568" s="268" t="s">
        <v>1129</v>
      </c>
      <c r="G568" s="269"/>
      <c r="H568" s="226"/>
      <c r="I568" s="280" t="s">
        <v>47</v>
      </c>
      <c r="J568" s="231"/>
      <c r="K568" s="233"/>
      <c r="L568" s="232"/>
      <c r="M568" s="229"/>
      <c r="N568" s="230"/>
      <c r="O568" s="253" t="s">
        <v>47</v>
      </c>
      <c r="P568" s="229">
        <v>522</v>
      </c>
      <c r="Q568" s="229">
        <v>6</v>
      </c>
      <c r="R568" s="271" t="s">
        <v>152</v>
      </c>
      <c r="S568" s="271"/>
      <c r="T568" s="271"/>
      <c r="U568" s="271">
        <v>100</v>
      </c>
      <c r="V568" s="260">
        <v>20</v>
      </c>
      <c r="W568" s="243">
        <v>74</v>
      </c>
      <c r="X568" s="206">
        <f>SUM((W568*Q568))</f>
        <v>444</v>
      </c>
      <c r="Y568" s="206">
        <f t="shared" si="294"/>
        <v>32856</v>
      </c>
      <c r="Z568" s="207">
        <f t="shared" si="295"/>
        <v>22999.200000000001</v>
      </c>
    </row>
    <row r="569" spans="1:26" s="221" customFormat="1" x14ac:dyDescent="0.25">
      <c r="A569" s="266"/>
      <c r="B569" s="253"/>
      <c r="C569" s="253"/>
      <c r="D569" s="253"/>
      <c r="E569" s="254" t="s">
        <v>1128</v>
      </c>
      <c r="F569" s="268" t="s">
        <v>1129</v>
      </c>
      <c r="G569" s="269"/>
      <c r="H569" s="226"/>
      <c r="I569" s="280" t="s">
        <v>47</v>
      </c>
      <c r="J569" s="231"/>
      <c r="K569" s="233"/>
      <c r="L569" s="232"/>
      <c r="M569" s="229"/>
      <c r="N569" s="230"/>
      <c r="O569" s="253" t="s">
        <v>47</v>
      </c>
      <c r="P569" s="229">
        <v>522</v>
      </c>
      <c r="Q569" s="229">
        <v>8</v>
      </c>
      <c r="R569" s="256" t="s">
        <v>334</v>
      </c>
      <c r="S569" s="271"/>
      <c r="T569" s="271"/>
      <c r="U569" s="271">
        <v>100</v>
      </c>
      <c r="V569" s="260">
        <v>14</v>
      </c>
      <c r="W569" s="258">
        <v>533</v>
      </c>
      <c r="X569" s="206">
        <f t="shared" ref="X569:X570" si="304">SUM((V569*Q569))</f>
        <v>112</v>
      </c>
      <c r="Y569" s="206">
        <f t="shared" si="294"/>
        <v>59696</v>
      </c>
      <c r="Z569" s="207">
        <f t="shared" si="295"/>
        <v>41787.199999999997</v>
      </c>
    </row>
    <row r="570" spans="1:26" ht="15" customHeight="1" x14ac:dyDescent="0.25">
      <c r="A570" s="37">
        <v>80</v>
      </c>
      <c r="B570" s="19" t="s">
        <v>1132</v>
      </c>
      <c r="C570" s="34" t="s">
        <v>67</v>
      </c>
      <c r="D570" s="34" t="s">
        <v>52</v>
      </c>
      <c r="E570" s="20" t="s">
        <v>1133</v>
      </c>
      <c r="F570" s="39" t="s">
        <v>234</v>
      </c>
      <c r="G570" s="40">
        <v>1801953450093</v>
      </c>
      <c r="H570" s="57" t="s">
        <v>1134</v>
      </c>
      <c r="I570" s="58" t="s">
        <v>47</v>
      </c>
      <c r="J570" s="41">
        <v>200003118934403</v>
      </c>
      <c r="K570" s="24" t="s">
        <v>1104</v>
      </c>
      <c r="L570" s="42"/>
      <c r="M570" s="24" t="s">
        <v>1135</v>
      </c>
      <c r="N570" s="43" t="s">
        <v>67</v>
      </c>
      <c r="O570" s="34" t="s">
        <v>47</v>
      </c>
      <c r="P570" s="24">
        <v>174</v>
      </c>
      <c r="Q570" s="24">
        <v>22</v>
      </c>
      <c r="R570" s="117" t="s">
        <v>334</v>
      </c>
      <c r="S570" s="119"/>
      <c r="T570" s="119"/>
      <c r="U570" s="119">
        <v>100</v>
      </c>
      <c r="V570" s="185">
        <v>14</v>
      </c>
      <c r="W570" s="184">
        <v>533</v>
      </c>
      <c r="X570" s="176">
        <f t="shared" si="304"/>
        <v>308</v>
      </c>
      <c r="Y570" s="176">
        <f t="shared" si="294"/>
        <v>164164</v>
      </c>
      <c r="Z570" s="177">
        <f t="shared" si="295"/>
        <v>114914.8</v>
      </c>
    </row>
    <row r="571" spans="1:26" s="64" customFormat="1" ht="15" customHeight="1" x14ac:dyDescent="0.25">
      <c r="A571" s="61"/>
      <c r="B571" s="62"/>
      <c r="C571" s="62"/>
      <c r="D571" s="62"/>
      <c r="E571" s="52" t="s">
        <v>1133</v>
      </c>
      <c r="F571" s="39" t="s">
        <v>234</v>
      </c>
      <c r="G571" s="40"/>
      <c r="H571" s="63"/>
      <c r="I571" s="62" t="s">
        <v>47</v>
      </c>
      <c r="J571" s="40"/>
      <c r="K571" s="38"/>
      <c r="L571" s="55"/>
      <c r="M571" s="38"/>
      <c r="N571" s="56"/>
      <c r="O571" s="62" t="s">
        <v>47</v>
      </c>
      <c r="P571" s="38">
        <v>173</v>
      </c>
      <c r="Q571" s="38">
        <v>100</v>
      </c>
      <c r="R571" s="38" t="s">
        <v>22</v>
      </c>
      <c r="S571" s="38"/>
      <c r="T571" s="38"/>
      <c r="U571" s="38">
        <v>100</v>
      </c>
      <c r="V571" s="63">
        <v>25000</v>
      </c>
      <c r="W571" s="63">
        <v>79</v>
      </c>
      <c r="X571" s="200">
        <f t="shared" ref="X571" si="305">SUM((V571*Q571)/10000)</f>
        <v>250</v>
      </c>
      <c r="Y571" s="200">
        <f t="shared" ref="Y571" si="306">SUM(X571*W571)</f>
        <v>19750</v>
      </c>
      <c r="Z571" s="200">
        <f t="shared" si="295"/>
        <v>13825</v>
      </c>
    </row>
    <row r="572" spans="1:26" s="17" customFormat="1" ht="15" customHeight="1" x14ac:dyDescent="0.25">
      <c r="A572" s="37"/>
      <c r="B572" s="34"/>
      <c r="C572" s="34"/>
      <c r="D572" s="34"/>
      <c r="E572" s="35" t="s">
        <v>1133</v>
      </c>
      <c r="F572" s="39" t="s">
        <v>234</v>
      </c>
      <c r="G572" s="40"/>
      <c r="H572" s="65"/>
      <c r="I572" s="58" t="s">
        <v>47</v>
      </c>
      <c r="J572" s="41"/>
      <c r="K572" s="24"/>
      <c r="L572" s="42"/>
      <c r="M572" s="24"/>
      <c r="N572" s="43"/>
      <c r="O572" s="34" t="s">
        <v>47</v>
      </c>
      <c r="P572" s="24">
        <v>170</v>
      </c>
      <c r="Q572" s="24">
        <v>4686</v>
      </c>
      <c r="R572" s="119" t="s">
        <v>19</v>
      </c>
      <c r="S572" s="119"/>
      <c r="T572" s="119"/>
      <c r="U572" s="119">
        <v>100</v>
      </c>
      <c r="V572" s="183">
        <v>17500</v>
      </c>
      <c r="W572" s="184">
        <v>47</v>
      </c>
      <c r="X572" s="194">
        <f>SUM((V572*Q572)/10000)</f>
        <v>8200.5</v>
      </c>
      <c r="Y572" s="194">
        <f>SUM(X572*W572)</f>
        <v>385423.5</v>
      </c>
      <c r="Z572" s="196">
        <f>SUM(Y572*70)/100</f>
        <v>269796.45</v>
      </c>
    </row>
    <row r="573" spans="1:26" s="17" customFormat="1" ht="15" customHeight="1" x14ac:dyDescent="0.25">
      <c r="A573" s="37"/>
      <c r="B573" s="34"/>
      <c r="C573" s="34"/>
      <c r="D573" s="34"/>
      <c r="E573" s="35" t="s">
        <v>1133</v>
      </c>
      <c r="F573" s="39" t="s">
        <v>234</v>
      </c>
      <c r="G573" s="40"/>
      <c r="H573" s="65"/>
      <c r="I573" s="58" t="s">
        <v>47</v>
      </c>
      <c r="J573" s="41"/>
      <c r="K573" s="24"/>
      <c r="L573" s="42"/>
      <c r="M573" s="24"/>
      <c r="N573" s="43"/>
      <c r="O573" s="34" t="s">
        <v>47</v>
      </c>
      <c r="P573" s="24">
        <v>170</v>
      </c>
      <c r="Q573" s="24">
        <v>4686</v>
      </c>
      <c r="R573" s="117" t="s">
        <v>48</v>
      </c>
      <c r="S573" s="119"/>
      <c r="T573" s="119"/>
      <c r="U573" s="119">
        <v>100</v>
      </c>
      <c r="V573" s="185"/>
      <c r="W573" s="184">
        <v>11</v>
      </c>
      <c r="X573" s="194"/>
      <c r="Y573" s="194">
        <f>SUM(Q573*W573)</f>
        <v>51546</v>
      </c>
      <c r="Z573" s="194">
        <f>SUM(Q573*W573)</f>
        <v>51546</v>
      </c>
    </row>
    <row r="574" spans="1:26" s="17" customFormat="1" ht="15" customHeight="1" x14ac:dyDescent="0.25">
      <c r="A574" s="37"/>
      <c r="B574" s="34"/>
      <c r="C574" s="34"/>
      <c r="D574" s="34"/>
      <c r="E574" s="35" t="s">
        <v>1133</v>
      </c>
      <c r="F574" s="39" t="s">
        <v>234</v>
      </c>
      <c r="G574" s="40"/>
      <c r="H574" s="65"/>
      <c r="I574" s="58" t="s">
        <v>47</v>
      </c>
      <c r="J574" s="41"/>
      <c r="K574" s="24"/>
      <c r="L574" s="42"/>
      <c r="M574" s="24"/>
      <c r="N574" s="43"/>
      <c r="O574" s="34" t="s">
        <v>47</v>
      </c>
      <c r="P574" s="24">
        <v>170</v>
      </c>
      <c r="Q574" s="24">
        <v>50</v>
      </c>
      <c r="R574" s="117" t="s">
        <v>25</v>
      </c>
      <c r="S574" s="119"/>
      <c r="T574" s="119"/>
      <c r="U574" s="119">
        <v>100</v>
      </c>
      <c r="V574" s="185">
        <v>30000</v>
      </c>
      <c r="W574" s="184">
        <v>60</v>
      </c>
      <c r="X574" s="194">
        <f t="shared" ref="X574" si="307">SUM((V574*Q574)/10000)</f>
        <v>150</v>
      </c>
      <c r="Y574" s="194">
        <f t="shared" ref="Y574" si="308">SUM(X574*W574)</f>
        <v>9000</v>
      </c>
      <c r="Z574" s="196">
        <f>SUM(Y574*70)/100</f>
        <v>6300</v>
      </c>
    </row>
    <row r="575" spans="1:26" s="94" customFormat="1" ht="15" customHeight="1" x14ac:dyDescent="0.25">
      <c r="A575" s="161"/>
      <c r="B575" s="162"/>
      <c r="C575" s="162"/>
      <c r="D575" s="162"/>
      <c r="E575" s="163" t="s">
        <v>1133</v>
      </c>
      <c r="F575" s="169" t="s">
        <v>234</v>
      </c>
      <c r="G575" s="141"/>
      <c r="H575" s="170"/>
      <c r="I575" s="193" t="s">
        <v>47</v>
      </c>
      <c r="J575" s="138"/>
      <c r="K575" s="136"/>
      <c r="L575" s="147"/>
      <c r="M575" s="136"/>
      <c r="N575" s="137"/>
      <c r="O575" s="162" t="s">
        <v>47</v>
      </c>
      <c r="P575" s="136">
        <v>170</v>
      </c>
      <c r="Q575" s="136">
        <v>100</v>
      </c>
      <c r="R575" s="192" t="s">
        <v>735</v>
      </c>
      <c r="S575" s="119"/>
      <c r="T575" s="119"/>
      <c r="U575" s="119">
        <v>60</v>
      </c>
      <c r="V575" s="165">
        <v>3</v>
      </c>
      <c r="W575" s="165">
        <v>20</v>
      </c>
      <c r="X575" s="176">
        <f>SUM((V575*Q575))</f>
        <v>300</v>
      </c>
      <c r="Y575" s="176">
        <f t="shared" ref="Y575" si="309">SUM(X575*W575)</f>
        <v>6000</v>
      </c>
      <c r="Z575" s="177">
        <f t="shared" ref="Z575" si="310">SUM(Y575*70)/100</f>
        <v>4200</v>
      </c>
    </row>
    <row r="576" spans="1:26" s="221" customFormat="1" ht="15" customHeight="1" x14ac:dyDescent="0.25">
      <c r="A576" s="266">
        <v>81</v>
      </c>
      <c r="B576" s="253" t="s">
        <v>1136</v>
      </c>
      <c r="C576" s="253" t="s">
        <v>39</v>
      </c>
      <c r="D576" s="253" t="s">
        <v>52</v>
      </c>
      <c r="E576" s="254" t="s">
        <v>1137</v>
      </c>
      <c r="F576" s="268" t="s">
        <v>86</v>
      </c>
      <c r="G576" s="269" t="s">
        <v>1138</v>
      </c>
      <c r="H576" s="226" t="s">
        <v>1139</v>
      </c>
      <c r="I576" s="280" t="s">
        <v>47</v>
      </c>
      <c r="J576" s="231">
        <v>300007084579336</v>
      </c>
      <c r="K576" s="229" t="s">
        <v>675</v>
      </c>
      <c r="L576" s="232"/>
      <c r="M576" s="229" t="s">
        <v>1140</v>
      </c>
      <c r="N576" s="230" t="s">
        <v>52</v>
      </c>
      <c r="O576" s="253" t="s">
        <v>47</v>
      </c>
      <c r="P576" s="229">
        <v>596</v>
      </c>
      <c r="Q576" s="229">
        <v>3522</v>
      </c>
      <c r="R576" s="256" t="s">
        <v>85</v>
      </c>
      <c r="S576" s="271"/>
      <c r="T576" s="271"/>
      <c r="U576" s="271">
        <v>60</v>
      </c>
      <c r="V576" s="260">
        <v>5000</v>
      </c>
      <c r="W576" s="258">
        <v>11</v>
      </c>
      <c r="X576" s="206">
        <f t="shared" ref="X576:X634" si="311">SUM((V576*Q576)/10000)</f>
        <v>1761</v>
      </c>
      <c r="Y576" s="206">
        <f t="shared" ref="Y576:Y634" si="312">SUM(X576*W576)</f>
        <v>19371</v>
      </c>
      <c r="Z576" s="207">
        <f t="shared" ref="Z576:Z634" si="313">SUM(Y576*70)/100</f>
        <v>13559.7</v>
      </c>
    </row>
    <row r="577" spans="1:26" s="221" customFormat="1" x14ac:dyDescent="0.25">
      <c r="A577" s="266"/>
      <c r="B577" s="253"/>
      <c r="C577" s="253"/>
      <c r="D577" s="253"/>
      <c r="E577" s="254" t="s">
        <v>1137</v>
      </c>
      <c r="F577" s="268" t="s">
        <v>86</v>
      </c>
      <c r="G577" s="269"/>
      <c r="H577" s="226"/>
      <c r="I577" s="280" t="s">
        <v>47</v>
      </c>
      <c r="J577" s="231"/>
      <c r="K577" s="229"/>
      <c r="L577" s="232"/>
      <c r="M577" s="229"/>
      <c r="N577" s="230"/>
      <c r="O577" s="253" t="s">
        <v>47</v>
      </c>
      <c r="P577" s="229">
        <v>319</v>
      </c>
      <c r="Q577" s="229">
        <v>3081</v>
      </c>
      <c r="R577" s="271" t="s">
        <v>59</v>
      </c>
      <c r="S577" s="271"/>
      <c r="T577" s="271"/>
      <c r="U577" s="271">
        <v>60</v>
      </c>
      <c r="V577" s="260">
        <v>1900</v>
      </c>
      <c r="W577" s="243">
        <v>390</v>
      </c>
      <c r="X577" s="206">
        <f t="shared" si="311"/>
        <v>585.39</v>
      </c>
      <c r="Y577" s="206">
        <f t="shared" si="312"/>
        <v>228302.1</v>
      </c>
      <c r="Z577" s="207">
        <f t="shared" si="313"/>
        <v>159811.47</v>
      </c>
    </row>
    <row r="578" spans="1:26" s="221" customFormat="1" x14ac:dyDescent="0.25">
      <c r="A578" s="266"/>
      <c r="B578" s="253"/>
      <c r="C578" s="253"/>
      <c r="D578" s="253"/>
      <c r="E578" s="254" t="s">
        <v>1137</v>
      </c>
      <c r="F578" s="268" t="s">
        <v>86</v>
      </c>
      <c r="G578" s="269"/>
      <c r="H578" s="226"/>
      <c r="I578" s="280" t="s">
        <v>47</v>
      </c>
      <c r="J578" s="231"/>
      <c r="K578" s="229"/>
      <c r="L578" s="232"/>
      <c r="M578" s="229"/>
      <c r="N578" s="230"/>
      <c r="O578" s="253" t="s">
        <v>47</v>
      </c>
      <c r="P578" s="229">
        <v>319</v>
      </c>
      <c r="Q578" s="229">
        <v>3081</v>
      </c>
      <c r="R578" s="256" t="s">
        <v>48</v>
      </c>
      <c r="S578" s="271"/>
      <c r="T578" s="271"/>
      <c r="U578" s="271">
        <v>100</v>
      </c>
      <c r="V578" s="260"/>
      <c r="W578" s="258">
        <v>11</v>
      </c>
      <c r="X578" s="206"/>
      <c r="Y578" s="206">
        <f>SUM(Q578*W578)</f>
        <v>33891</v>
      </c>
      <c r="Z578" s="206">
        <f>SUM(Q578*W578)</f>
        <v>33891</v>
      </c>
    </row>
    <row r="579" spans="1:26" s="221" customFormat="1" x14ac:dyDescent="0.25">
      <c r="A579" s="266"/>
      <c r="B579" s="253"/>
      <c r="C579" s="253"/>
      <c r="D579" s="253"/>
      <c r="E579" s="254" t="s">
        <v>1137</v>
      </c>
      <c r="F579" s="268" t="s">
        <v>86</v>
      </c>
      <c r="G579" s="269"/>
      <c r="H579" s="226"/>
      <c r="I579" s="280" t="s">
        <v>47</v>
      </c>
      <c r="J579" s="231"/>
      <c r="K579" s="229"/>
      <c r="L579" s="232"/>
      <c r="M579" s="229"/>
      <c r="N579" s="230"/>
      <c r="O579" s="253" t="s">
        <v>47</v>
      </c>
      <c r="P579" s="229" t="s">
        <v>1141</v>
      </c>
      <c r="Q579" s="229">
        <v>1900</v>
      </c>
      <c r="R579" s="271" t="s">
        <v>59</v>
      </c>
      <c r="S579" s="271"/>
      <c r="T579" s="271"/>
      <c r="U579" s="271">
        <v>60</v>
      </c>
      <c r="V579" s="260">
        <v>1900</v>
      </c>
      <c r="W579" s="243">
        <v>390</v>
      </c>
      <c r="X579" s="206">
        <f t="shared" si="311"/>
        <v>361</v>
      </c>
      <c r="Y579" s="206">
        <f t="shared" si="312"/>
        <v>140790</v>
      </c>
      <c r="Z579" s="207">
        <f t="shared" si="313"/>
        <v>98553</v>
      </c>
    </row>
    <row r="580" spans="1:26" s="221" customFormat="1" x14ac:dyDescent="0.25">
      <c r="A580" s="266"/>
      <c r="B580" s="253"/>
      <c r="C580" s="253"/>
      <c r="D580" s="253"/>
      <c r="E580" s="254" t="s">
        <v>1137</v>
      </c>
      <c r="F580" s="268" t="s">
        <v>86</v>
      </c>
      <c r="G580" s="269"/>
      <c r="H580" s="226"/>
      <c r="I580" s="280" t="s">
        <v>47</v>
      </c>
      <c r="J580" s="231"/>
      <c r="K580" s="229"/>
      <c r="L580" s="232"/>
      <c r="M580" s="229"/>
      <c r="N580" s="230"/>
      <c r="O580" s="253" t="s">
        <v>47</v>
      </c>
      <c r="P580" s="229" t="s">
        <v>1142</v>
      </c>
      <c r="Q580" s="229">
        <v>1900</v>
      </c>
      <c r="R580" s="256" t="s">
        <v>48</v>
      </c>
      <c r="S580" s="271"/>
      <c r="T580" s="271"/>
      <c r="U580" s="271">
        <v>100</v>
      </c>
      <c r="V580" s="260"/>
      <c r="W580" s="258">
        <v>11</v>
      </c>
      <c r="X580" s="206"/>
      <c r="Y580" s="206">
        <f>SUM(Q580*W580)</f>
        <v>20900</v>
      </c>
      <c r="Z580" s="206">
        <f>SUM(Q580*W580)</f>
        <v>20900</v>
      </c>
    </row>
    <row r="581" spans="1:26" s="221" customFormat="1" x14ac:dyDescent="0.25">
      <c r="A581" s="266"/>
      <c r="B581" s="253"/>
      <c r="C581" s="253"/>
      <c r="D581" s="253"/>
      <c r="E581" s="254" t="s">
        <v>1137</v>
      </c>
      <c r="F581" s="268" t="s">
        <v>86</v>
      </c>
      <c r="G581" s="269"/>
      <c r="H581" s="226"/>
      <c r="I581" s="280" t="s">
        <v>47</v>
      </c>
      <c r="J581" s="231"/>
      <c r="K581" s="229"/>
      <c r="L581" s="232"/>
      <c r="M581" s="229"/>
      <c r="N581" s="230"/>
      <c r="O581" s="253" t="s">
        <v>61</v>
      </c>
      <c r="P581" s="229">
        <v>701</v>
      </c>
      <c r="Q581" s="229">
        <v>8380</v>
      </c>
      <c r="R581" s="271" t="s">
        <v>19</v>
      </c>
      <c r="S581" s="271"/>
      <c r="T581" s="271"/>
      <c r="U581" s="271">
        <v>100</v>
      </c>
      <c r="V581" s="257">
        <v>17500</v>
      </c>
      <c r="W581" s="258">
        <v>47</v>
      </c>
      <c r="X581" s="206">
        <f>SUM((V581*Q581)/10000)</f>
        <v>14665</v>
      </c>
      <c r="Y581" s="206">
        <f>SUM(X581*W581)</f>
        <v>689255</v>
      </c>
      <c r="Z581" s="207">
        <f>SUM(Y581*70)/100</f>
        <v>482478.5</v>
      </c>
    </row>
    <row r="582" spans="1:26" s="221" customFormat="1" x14ac:dyDescent="0.25">
      <c r="A582" s="266"/>
      <c r="B582" s="253"/>
      <c r="C582" s="253"/>
      <c r="D582" s="253"/>
      <c r="E582" s="254" t="s">
        <v>1137</v>
      </c>
      <c r="F582" s="268" t="s">
        <v>86</v>
      </c>
      <c r="G582" s="269"/>
      <c r="H582" s="226"/>
      <c r="I582" s="280" t="s">
        <v>47</v>
      </c>
      <c r="J582" s="231"/>
      <c r="K582" s="229"/>
      <c r="L582" s="232"/>
      <c r="M582" s="229"/>
      <c r="N582" s="230"/>
      <c r="O582" s="253" t="s">
        <v>61</v>
      </c>
      <c r="P582" s="229">
        <v>701</v>
      </c>
      <c r="Q582" s="229">
        <v>8380</v>
      </c>
      <c r="R582" s="256" t="s">
        <v>48</v>
      </c>
      <c r="S582" s="271"/>
      <c r="T582" s="271"/>
      <c r="U582" s="271">
        <v>100</v>
      </c>
      <c r="V582" s="260"/>
      <c r="W582" s="258">
        <v>11</v>
      </c>
      <c r="X582" s="206"/>
      <c r="Y582" s="206">
        <f>SUM(Q582*W582)</f>
        <v>92180</v>
      </c>
      <c r="Z582" s="206">
        <f>SUM(Q582*W582)</f>
        <v>92180</v>
      </c>
    </row>
    <row r="583" spans="1:26" s="221" customFormat="1" x14ac:dyDescent="0.25">
      <c r="A583" s="266"/>
      <c r="B583" s="253"/>
      <c r="C583" s="253"/>
      <c r="D583" s="253"/>
      <c r="E583" s="254" t="s">
        <v>1137</v>
      </c>
      <c r="F583" s="268" t="s">
        <v>86</v>
      </c>
      <c r="G583" s="269"/>
      <c r="H583" s="226"/>
      <c r="I583" s="280" t="s">
        <v>47</v>
      </c>
      <c r="J583" s="231"/>
      <c r="K583" s="229"/>
      <c r="L583" s="232"/>
      <c r="M583" s="229"/>
      <c r="N583" s="230"/>
      <c r="O583" s="253" t="s">
        <v>61</v>
      </c>
      <c r="P583" s="229">
        <v>463</v>
      </c>
      <c r="Q583" s="229">
        <v>3000</v>
      </c>
      <c r="R583" s="271" t="s">
        <v>19</v>
      </c>
      <c r="S583" s="271"/>
      <c r="T583" s="271"/>
      <c r="U583" s="271">
        <v>100</v>
      </c>
      <c r="V583" s="257">
        <v>17500</v>
      </c>
      <c r="W583" s="258">
        <v>47</v>
      </c>
      <c r="X583" s="206">
        <f>SUM((V583*Q583)/10000)</f>
        <v>5250</v>
      </c>
      <c r="Y583" s="206">
        <f>SUM(X583*W583)</f>
        <v>246750</v>
      </c>
      <c r="Z583" s="207">
        <f>SUM(Y583*70)/100</f>
        <v>172725</v>
      </c>
    </row>
    <row r="584" spans="1:26" s="221" customFormat="1" x14ac:dyDescent="0.25">
      <c r="A584" s="266"/>
      <c r="B584" s="253"/>
      <c r="C584" s="253"/>
      <c r="D584" s="253"/>
      <c r="E584" s="254" t="s">
        <v>1137</v>
      </c>
      <c r="F584" s="268" t="s">
        <v>86</v>
      </c>
      <c r="G584" s="269"/>
      <c r="H584" s="226"/>
      <c r="I584" s="280" t="s">
        <v>47</v>
      </c>
      <c r="J584" s="231"/>
      <c r="K584" s="229"/>
      <c r="L584" s="232"/>
      <c r="M584" s="229"/>
      <c r="N584" s="230"/>
      <c r="O584" s="253" t="s">
        <v>61</v>
      </c>
      <c r="P584" s="229">
        <v>463</v>
      </c>
      <c r="Q584" s="229">
        <v>3000</v>
      </c>
      <c r="R584" s="256" t="s">
        <v>48</v>
      </c>
      <c r="S584" s="271"/>
      <c r="T584" s="271"/>
      <c r="U584" s="271">
        <v>100</v>
      </c>
      <c r="V584" s="260"/>
      <c r="W584" s="258">
        <v>11</v>
      </c>
      <c r="X584" s="206"/>
      <c r="Y584" s="206">
        <f>SUM(Q584*W584)</f>
        <v>33000</v>
      </c>
      <c r="Z584" s="206">
        <f>SUM(Q584*W584)</f>
        <v>33000</v>
      </c>
    </row>
    <row r="585" spans="1:26" s="221" customFormat="1" x14ac:dyDescent="0.25">
      <c r="A585" s="266"/>
      <c r="B585" s="253"/>
      <c r="C585" s="253"/>
      <c r="D585" s="253"/>
      <c r="E585" s="254" t="s">
        <v>1137</v>
      </c>
      <c r="F585" s="268" t="s">
        <v>86</v>
      </c>
      <c r="G585" s="269"/>
      <c r="H585" s="226"/>
      <c r="I585" s="280" t="s">
        <v>47</v>
      </c>
      <c r="J585" s="231"/>
      <c r="K585" s="229"/>
      <c r="L585" s="232"/>
      <c r="M585" s="229"/>
      <c r="N585" s="230"/>
      <c r="O585" s="253" t="s">
        <v>47</v>
      </c>
      <c r="P585" s="229" t="s">
        <v>1141</v>
      </c>
      <c r="Q585" s="229">
        <v>125</v>
      </c>
      <c r="R585" s="271" t="s">
        <v>59</v>
      </c>
      <c r="S585" s="271"/>
      <c r="T585" s="271"/>
      <c r="U585" s="271">
        <v>30</v>
      </c>
      <c r="V585" s="260">
        <v>1900</v>
      </c>
      <c r="W585" s="243">
        <v>390</v>
      </c>
      <c r="X585" s="206">
        <f t="shared" si="311"/>
        <v>23.75</v>
      </c>
      <c r="Y585" s="206">
        <f t="shared" si="312"/>
        <v>9262.5</v>
      </c>
      <c r="Z585" s="207">
        <f t="shared" si="313"/>
        <v>6483.75</v>
      </c>
    </row>
    <row r="586" spans="1:26" s="221" customFormat="1" x14ac:dyDescent="0.25">
      <c r="A586" s="266"/>
      <c r="B586" s="253"/>
      <c r="C586" s="253"/>
      <c r="D586" s="253"/>
      <c r="E586" s="254" t="s">
        <v>1137</v>
      </c>
      <c r="F586" s="268" t="s">
        <v>86</v>
      </c>
      <c r="G586" s="269"/>
      <c r="H586" s="226"/>
      <c r="I586" s="280" t="s">
        <v>47</v>
      </c>
      <c r="J586" s="231"/>
      <c r="K586" s="229"/>
      <c r="L586" s="232"/>
      <c r="M586" s="229"/>
      <c r="N586" s="230"/>
      <c r="O586" s="253" t="s">
        <v>47</v>
      </c>
      <c r="P586" s="229" t="s">
        <v>1142</v>
      </c>
      <c r="Q586" s="229">
        <v>125</v>
      </c>
      <c r="R586" s="271" t="s">
        <v>683</v>
      </c>
      <c r="S586" s="271"/>
      <c r="T586" s="271"/>
      <c r="U586" s="271">
        <v>100</v>
      </c>
      <c r="V586" s="260"/>
      <c r="W586" s="258">
        <v>31</v>
      </c>
      <c r="X586" s="206"/>
      <c r="Y586" s="206">
        <f>SUM(Q586*W586)</f>
        <v>3875</v>
      </c>
      <c r="Z586" s="206">
        <f>SUM(Q586*W586)</f>
        <v>3875</v>
      </c>
    </row>
    <row r="587" spans="1:26" x14ac:dyDescent="0.25">
      <c r="A587" s="37">
        <v>82</v>
      </c>
      <c r="B587" s="19" t="s">
        <v>1143</v>
      </c>
      <c r="C587" s="34" t="s">
        <v>39</v>
      </c>
      <c r="D587" s="34" t="s">
        <v>52</v>
      </c>
      <c r="E587" s="20" t="s">
        <v>1144</v>
      </c>
      <c r="F587" s="39" t="s">
        <v>86</v>
      </c>
      <c r="G587" s="40" t="s">
        <v>1145</v>
      </c>
      <c r="H587" s="57" t="s">
        <v>1139</v>
      </c>
      <c r="I587" s="58" t="s">
        <v>47</v>
      </c>
      <c r="J587" s="41">
        <v>210501672789202</v>
      </c>
      <c r="K587" s="38" t="s">
        <v>291</v>
      </c>
      <c r="L587" s="42"/>
      <c r="M587" s="24" t="s">
        <v>1146</v>
      </c>
      <c r="N587" s="43" t="s">
        <v>52</v>
      </c>
      <c r="O587" s="34" t="s">
        <v>61</v>
      </c>
      <c r="P587" s="24">
        <v>448</v>
      </c>
      <c r="Q587" s="24">
        <v>4782</v>
      </c>
      <c r="R587" s="117" t="s">
        <v>77</v>
      </c>
      <c r="S587" s="119"/>
      <c r="T587" s="119"/>
      <c r="U587" s="119">
        <v>60</v>
      </c>
      <c r="V587" s="185">
        <v>4000</v>
      </c>
      <c r="W587" s="184">
        <v>9</v>
      </c>
      <c r="X587" s="176">
        <f t="shared" ref="X587" si="314">SUM((V587*Q587)/10000)</f>
        <v>1912.8</v>
      </c>
      <c r="Y587" s="176">
        <f t="shared" ref="Y587" si="315">SUM(X587*W587)</f>
        <v>17215.2</v>
      </c>
      <c r="Z587" s="177">
        <f t="shared" ref="Z587" si="316">SUM(Y587*70)/100</f>
        <v>12050.64</v>
      </c>
    </row>
    <row r="588" spans="1:26" x14ac:dyDescent="0.25">
      <c r="A588" s="37"/>
      <c r="B588" s="19"/>
      <c r="C588" s="34"/>
      <c r="D588" s="34"/>
      <c r="E588" s="20" t="s">
        <v>1144</v>
      </c>
      <c r="F588" s="39" t="s">
        <v>86</v>
      </c>
      <c r="G588" s="40"/>
      <c r="H588" s="57"/>
      <c r="I588" s="58" t="s">
        <v>47</v>
      </c>
      <c r="J588" s="41"/>
      <c r="K588" s="38"/>
      <c r="L588" s="42"/>
      <c r="M588" s="24"/>
      <c r="N588" s="43"/>
      <c r="O588" s="34" t="s">
        <v>61</v>
      </c>
      <c r="P588" s="24">
        <v>376</v>
      </c>
      <c r="Q588" s="24">
        <v>4784</v>
      </c>
      <c r="R588" s="119" t="s">
        <v>19</v>
      </c>
      <c r="S588" s="119"/>
      <c r="T588" s="119"/>
      <c r="U588" s="119">
        <v>100</v>
      </c>
      <c r="V588" s="183">
        <v>17500</v>
      </c>
      <c r="W588" s="184">
        <v>47</v>
      </c>
      <c r="X588" s="176">
        <f>SUM((V588*Q588)/10000)</f>
        <v>8372</v>
      </c>
      <c r="Y588" s="176">
        <f>SUM(X588*W588)</f>
        <v>393484</v>
      </c>
      <c r="Z588" s="177">
        <f>SUM(Y588*70)/100</f>
        <v>275438.8</v>
      </c>
    </row>
    <row r="589" spans="1:26" x14ac:dyDescent="0.25">
      <c r="A589" s="37"/>
      <c r="B589" s="19"/>
      <c r="C589" s="34"/>
      <c r="D589" s="34"/>
      <c r="E589" s="20" t="s">
        <v>1144</v>
      </c>
      <c r="F589" s="39" t="s">
        <v>86</v>
      </c>
      <c r="G589" s="40"/>
      <c r="H589" s="57"/>
      <c r="I589" s="58" t="s">
        <v>47</v>
      </c>
      <c r="J589" s="41"/>
      <c r="K589" s="38"/>
      <c r="L589" s="42"/>
      <c r="M589" s="24"/>
      <c r="N589" s="43"/>
      <c r="O589" s="34" t="s">
        <v>61</v>
      </c>
      <c r="P589" s="24">
        <v>376</v>
      </c>
      <c r="Q589" s="24">
        <v>4784</v>
      </c>
      <c r="R589" s="117" t="s">
        <v>48</v>
      </c>
      <c r="S589" s="119"/>
      <c r="T589" s="119"/>
      <c r="U589" s="119">
        <v>100</v>
      </c>
      <c r="V589" s="185"/>
      <c r="W589" s="184">
        <v>11</v>
      </c>
      <c r="X589" s="176"/>
      <c r="Y589" s="176">
        <f>SUM(Q589*W589)</f>
        <v>52624</v>
      </c>
      <c r="Z589" s="176">
        <f>SUM(Q589*W589)</f>
        <v>52624</v>
      </c>
    </row>
    <row r="590" spans="1:26" x14ac:dyDescent="0.25">
      <c r="A590" s="37"/>
      <c r="B590" s="19"/>
      <c r="C590" s="34"/>
      <c r="D590" s="34"/>
      <c r="E590" s="20" t="s">
        <v>1144</v>
      </c>
      <c r="F590" s="39" t="s">
        <v>86</v>
      </c>
      <c r="G590" s="40"/>
      <c r="H590" s="57"/>
      <c r="I590" s="58" t="s">
        <v>47</v>
      </c>
      <c r="J590" s="41"/>
      <c r="K590" s="38"/>
      <c r="L590" s="42"/>
      <c r="M590" s="24"/>
      <c r="N590" s="43"/>
      <c r="O590" s="34" t="s">
        <v>61</v>
      </c>
      <c r="P590" s="24">
        <v>526</v>
      </c>
      <c r="Q590" s="24">
        <v>6228</v>
      </c>
      <c r="R590" s="119" t="s">
        <v>19</v>
      </c>
      <c r="S590" s="119"/>
      <c r="T590" s="119"/>
      <c r="U590" s="119">
        <v>100</v>
      </c>
      <c r="V590" s="183">
        <v>17500</v>
      </c>
      <c r="W590" s="184">
        <v>47</v>
      </c>
      <c r="X590" s="176">
        <f>SUM((V590*Q590)/10000)</f>
        <v>10899</v>
      </c>
      <c r="Y590" s="176">
        <f>SUM(X590*W590)</f>
        <v>512253</v>
      </c>
      <c r="Z590" s="177">
        <f>SUM(Y590*70)/100</f>
        <v>358577.1</v>
      </c>
    </row>
    <row r="591" spans="1:26" x14ac:dyDescent="0.25">
      <c r="A591" s="37"/>
      <c r="B591" s="19"/>
      <c r="C591" s="34"/>
      <c r="D591" s="34"/>
      <c r="E591" s="20" t="s">
        <v>1144</v>
      </c>
      <c r="F591" s="39" t="s">
        <v>86</v>
      </c>
      <c r="G591" s="40"/>
      <c r="H591" s="57"/>
      <c r="I591" s="58" t="s">
        <v>47</v>
      </c>
      <c r="J591" s="41"/>
      <c r="K591" s="38"/>
      <c r="L591" s="42"/>
      <c r="M591" s="24"/>
      <c r="N591" s="43"/>
      <c r="O591" s="34" t="s">
        <v>61</v>
      </c>
      <c r="P591" s="24">
        <v>526</v>
      </c>
      <c r="Q591" s="24">
        <v>6228</v>
      </c>
      <c r="R591" s="117" t="s">
        <v>48</v>
      </c>
      <c r="S591" s="119"/>
      <c r="T591" s="119"/>
      <c r="U591" s="119">
        <v>100</v>
      </c>
      <c r="V591" s="185"/>
      <c r="W591" s="184">
        <v>11</v>
      </c>
      <c r="X591" s="176"/>
      <c r="Y591" s="176">
        <f>SUM(Q591*W591)</f>
        <v>68508</v>
      </c>
      <c r="Z591" s="176">
        <f>SUM(Q591*W591)</f>
        <v>68508</v>
      </c>
    </row>
    <row r="592" spans="1:26" s="221" customFormat="1" x14ac:dyDescent="0.25">
      <c r="A592" s="266">
        <v>83</v>
      </c>
      <c r="B592" s="253" t="s">
        <v>1147</v>
      </c>
      <c r="C592" s="253" t="s">
        <v>39</v>
      </c>
      <c r="D592" s="253" t="s">
        <v>52</v>
      </c>
      <c r="E592" s="254" t="s">
        <v>1148</v>
      </c>
      <c r="F592" s="268" t="s">
        <v>258</v>
      </c>
      <c r="G592" s="269" t="s">
        <v>1149</v>
      </c>
      <c r="H592" s="226" t="s">
        <v>1150</v>
      </c>
      <c r="I592" s="280" t="s">
        <v>47</v>
      </c>
      <c r="J592" s="231">
        <v>210501776195373</v>
      </c>
      <c r="K592" s="233" t="s">
        <v>291</v>
      </c>
      <c r="L592" s="232"/>
      <c r="M592" s="229" t="s">
        <v>1151</v>
      </c>
      <c r="N592" s="230" t="s">
        <v>75</v>
      </c>
      <c r="O592" s="253" t="s">
        <v>47</v>
      </c>
      <c r="P592" s="229">
        <v>671</v>
      </c>
      <c r="Q592" s="229">
        <v>2732</v>
      </c>
      <c r="R592" s="271" t="s">
        <v>19</v>
      </c>
      <c r="S592" s="271"/>
      <c r="T592" s="271"/>
      <c r="U592" s="271">
        <v>100</v>
      </c>
      <c r="V592" s="257">
        <v>17500</v>
      </c>
      <c r="W592" s="258">
        <v>47</v>
      </c>
      <c r="X592" s="206">
        <f>SUM((V592*Q592)/10000)</f>
        <v>4781</v>
      </c>
      <c r="Y592" s="206">
        <f>SUM(X592*W592)</f>
        <v>224707</v>
      </c>
      <c r="Z592" s="207">
        <f>SUM(Y592*70)/100</f>
        <v>157294.9</v>
      </c>
    </row>
    <row r="593" spans="1:26" s="221" customFormat="1" x14ac:dyDescent="0.25">
      <c r="A593" s="266"/>
      <c r="B593" s="253"/>
      <c r="C593" s="253"/>
      <c r="D593" s="253"/>
      <c r="E593" s="254" t="s">
        <v>1148</v>
      </c>
      <c r="F593" s="268" t="s">
        <v>258</v>
      </c>
      <c r="G593" s="269"/>
      <c r="H593" s="226"/>
      <c r="I593" s="280" t="s">
        <v>47</v>
      </c>
      <c r="J593" s="231"/>
      <c r="K593" s="233"/>
      <c r="L593" s="232"/>
      <c r="M593" s="229"/>
      <c r="N593" s="230"/>
      <c r="O593" s="253" t="s">
        <v>47</v>
      </c>
      <c r="P593" s="229">
        <v>671</v>
      </c>
      <c r="Q593" s="229">
        <v>2732</v>
      </c>
      <c r="R593" s="256" t="s">
        <v>48</v>
      </c>
      <c r="S593" s="271"/>
      <c r="T593" s="271"/>
      <c r="U593" s="271">
        <v>100</v>
      </c>
      <c r="V593" s="260"/>
      <c r="W593" s="258">
        <v>11</v>
      </c>
      <c r="X593" s="206"/>
      <c r="Y593" s="206">
        <f>SUM(Q593*W593)</f>
        <v>30052</v>
      </c>
      <c r="Z593" s="206">
        <f>SUM(Q593*W593)</f>
        <v>30052</v>
      </c>
    </row>
    <row r="594" spans="1:26" s="221" customFormat="1" x14ac:dyDescent="0.25">
      <c r="A594" s="266"/>
      <c r="B594" s="253"/>
      <c r="C594" s="253"/>
      <c r="D594" s="253"/>
      <c r="E594" s="254" t="s">
        <v>1148</v>
      </c>
      <c r="F594" s="268" t="s">
        <v>258</v>
      </c>
      <c r="G594" s="269"/>
      <c r="H594" s="226"/>
      <c r="I594" s="280" t="s">
        <v>47</v>
      </c>
      <c r="J594" s="231"/>
      <c r="K594" s="233"/>
      <c r="L594" s="232"/>
      <c r="M594" s="229"/>
      <c r="N594" s="230"/>
      <c r="O594" s="253" t="s">
        <v>47</v>
      </c>
      <c r="P594" s="229">
        <v>536</v>
      </c>
      <c r="Q594" s="229">
        <v>3590</v>
      </c>
      <c r="R594" s="271" t="s">
        <v>19</v>
      </c>
      <c r="S594" s="271"/>
      <c r="T594" s="271"/>
      <c r="U594" s="271">
        <v>100</v>
      </c>
      <c r="V594" s="257">
        <v>17500</v>
      </c>
      <c r="W594" s="258">
        <v>47</v>
      </c>
      <c r="X594" s="206">
        <f>SUM((V594*Q594)/10000)</f>
        <v>6282.5</v>
      </c>
      <c r="Y594" s="206">
        <f>SUM(X594*W594)</f>
        <v>295277.5</v>
      </c>
      <c r="Z594" s="207">
        <f>SUM(Y594*70)/100</f>
        <v>206694.25</v>
      </c>
    </row>
    <row r="595" spans="1:26" s="221" customFormat="1" x14ac:dyDescent="0.25">
      <c r="A595" s="266"/>
      <c r="B595" s="253"/>
      <c r="C595" s="253"/>
      <c r="D595" s="253"/>
      <c r="E595" s="254" t="s">
        <v>1148</v>
      </c>
      <c r="F595" s="268" t="s">
        <v>258</v>
      </c>
      <c r="G595" s="269"/>
      <c r="H595" s="226"/>
      <c r="I595" s="280" t="s">
        <v>47</v>
      </c>
      <c r="J595" s="231"/>
      <c r="K595" s="233"/>
      <c r="L595" s="232"/>
      <c r="M595" s="229"/>
      <c r="N595" s="230"/>
      <c r="O595" s="253" t="s">
        <v>47</v>
      </c>
      <c r="P595" s="229">
        <v>536</v>
      </c>
      <c r="Q595" s="229">
        <v>3590</v>
      </c>
      <c r="R595" s="256" t="s">
        <v>48</v>
      </c>
      <c r="S595" s="271"/>
      <c r="T595" s="271"/>
      <c r="U595" s="271">
        <v>100</v>
      </c>
      <c r="V595" s="260"/>
      <c r="W595" s="258">
        <v>11</v>
      </c>
      <c r="X595" s="206"/>
      <c r="Y595" s="206">
        <f>SUM(Q595*W595)</f>
        <v>39490</v>
      </c>
      <c r="Z595" s="206">
        <f>SUM(Q595*W595)</f>
        <v>39490</v>
      </c>
    </row>
    <row r="596" spans="1:26" s="221" customFormat="1" x14ac:dyDescent="0.25">
      <c r="A596" s="266"/>
      <c r="B596" s="253"/>
      <c r="C596" s="253"/>
      <c r="D596" s="253"/>
      <c r="E596" s="254" t="s">
        <v>1148</v>
      </c>
      <c r="F596" s="268" t="s">
        <v>258</v>
      </c>
      <c r="G596" s="269"/>
      <c r="H596" s="226"/>
      <c r="I596" s="280" t="s">
        <v>47</v>
      </c>
      <c r="J596" s="231"/>
      <c r="K596" s="233"/>
      <c r="L596" s="232"/>
      <c r="M596" s="229"/>
      <c r="N596" s="230"/>
      <c r="O596" s="253" t="s">
        <v>47</v>
      </c>
      <c r="P596" s="229" t="s">
        <v>1152</v>
      </c>
      <c r="Q596" s="229">
        <v>3542</v>
      </c>
      <c r="R596" s="271" t="s">
        <v>19</v>
      </c>
      <c r="S596" s="271"/>
      <c r="T596" s="271"/>
      <c r="U596" s="271">
        <v>100</v>
      </c>
      <c r="V596" s="257">
        <v>17500</v>
      </c>
      <c r="W596" s="258">
        <v>47</v>
      </c>
      <c r="X596" s="206">
        <f>SUM((V596*Q596)/10000)</f>
        <v>6198.5</v>
      </c>
      <c r="Y596" s="206">
        <f>SUM(X596*W596)</f>
        <v>291329.5</v>
      </c>
      <c r="Z596" s="207">
        <f>SUM(Y596*70)/100</f>
        <v>203930.65</v>
      </c>
    </row>
    <row r="597" spans="1:26" s="221" customFormat="1" x14ac:dyDescent="0.25">
      <c r="A597" s="266"/>
      <c r="B597" s="253"/>
      <c r="C597" s="253"/>
      <c r="D597" s="253"/>
      <c r="E597" s="254" t="s">
        <v>1148</v>
      </c>
      <c r="F597" s="268" t="s">
        <v>258</v>
      </c>
      <c r="G597" s="269"/>
      <c r="H597" s="226"/>
      <c r="I597" s="280" t="s">
        <v>47</v>
      </c>
      <c r="J597" s="231"/>
      <c r="K597" s="233"/>
      <c r="L597" s="232"/>
      <c r="M597" s="229"/>
      <c r="N597" s="230"/>
      <c r="O597" s="253" t="s">
        <v>47</v>
      </c>
      <c r="P597" s="229" t="s">
        <v>1153</v>
      </c>
      <c r="Q597" s="229">
        <v>3542</v>
      </c>
      <c r="R597" s="256" t="s">
        <v>48</v>
      </c>
      <c r="S597" s="271"/>
      <c r="T597" s="271"/>
      <c r="U597" s="271">
        <v>100</v>
      </c>
      <c r="V597" s="260"/>
      <c r="W597" s="258">
        <v>11</v>
      </c>
      <c r="X597" s="206"/>
      <c r="Y597" s="206">
        <f>SUM(Q597*W597)</f>
        <v>38962</v>
      </c>
      <c r="Z597" s="206">
        <f>SUM(Q597*W597)</f>
        <v>38962</v>
      </c>
    </row>
    <row r="598" spans="1:26" s="17" customFormat="1" ht="16.149999999999999" customHeight="1" x14ac:dyDescent="0.25">
      <c r="A598" s="33">
        <v>84</v>
      </c>
      <c r="B598" s="34" t="s">
        <v>1154</v>
      </c>
      <c r="C598" s="34" t="s">
        <v>39</v>
      </c>
      <c r="D598" s="34" t="s">
        <v>114</v>
      </c>
      <c r="E598" s="35" t="s">
        <v>1155</v>
      </c>
      <c r="F598" s="39" t="s">
        <v>244</v>
      </c>
      <c r="G598" s="40">
        <v>2502960450186</v>
      </c>
      <c r="H598" s="65" t="s">
        <v>1156</v>
      </c>
      <c r="I598" s="58" t="s">
        <v>47</v>
      </c>
      <c r="J598" s="41">
        <v>200001915692568</v>
      </c>
      <c r="K598" s="24" t="s">
        <v>1104</v>
      </c>
      <c r="L598" s="42"/>
      <c r="M598" s="24" t="s">
        <v>1157</v>
      </c>
      <c r="N598" s="43" t="s">
        <v>75</v>
      </c>
      <c r="O598" s="34" t="s">
        <v>47</v>
      </c>
      <c r="P598" s="24">
        <v>448</v>
      </c>
      <c r="Q598" s="24">
        <v>1495</v>
      </c>
      <c r="R598" s="119" t="s">
        <v>59</v>
      </c>
      <c r="S598" s="119"/>
      <c r="T598" s="119"/>
      <c r="U598" s="119">
        <v>60</v>
      </c>
      <c r="V598" s="185">
        <v>1900</v>
      </c>
      <c r="W598" s="36">
        <v>390</v>
      </c>
      <c r="X598" s="176">
        <f t="shared" si="311"/>
        <v>284.05</v>
      </c>
      <c r="Y598" s="176">
        <f t="shared" si="312"/>
        <v>110779.5</v>
      </c>
      <c r="Z598" s="177">
        <f t="shared" si="313"/>
        <v>77545.649999999994</v>
      </c>
    </row>
    <row r="599" spans="1:26" s="17" customFormat="1" ht="18.600000000000001" customHeight="1" x14ac:dyDescent="0.25">
      <c r="A599" s="37"/>
      <c r="B599" s="34"/>
      <c r="C599" s="34"/>
      <c r="D599" s="34"/>
      <c r="E599" s="35" t="s">
        <v>1155</v>
      </c>
      <c r="F599" s="39" t="s">
        <v>244</v>
      </c>
      <c r="G599" s="63"/>
      <c r="H599" s="65"/>
      <c r="I599" s="58"/>
      <c r="J599" s="41"/>
      <c r="K599" s="24" t="s">
        <v>1104</v>
      </c>
      <c r="L599" s="42"/>
      <c r="M599" s="36"/>
      <c r="N599" s="36"/>
      <c r="O599" s="34" t="s">
        <v>47</v>
      </c>
      <c r="P599" s="24">
        <v>448</v>
      </c>
      <c r="Q599" s="24">
        <v>1495</v>
      </c>
      <c r="R599" s="117" t="s">
        <v>48</v>
      </c>
      <c r="S599" s="119"/>
      <c r="T599" s="119"/>
      <c r="U599" s="119">
        <v>100</v>
      </c>
      <c r="V599" s="185"/>
      <c r="W599" s="184">
        <v>11</v>
      </c>
      <c r="X599" s="176"/>
      <c r="Y599" s="176">
        <f>SUM(Q599*W599)</f>
        <v>16445</v>
      </c>
      <c r="Z599" s="176">
        <f>SUM(Q599*W599)</f>
        <v>16445</v>
      </c>
    </row>
    <row r="600" spans="1:26" s="221" customFormat="1" ht="16.899999999999999" customHeight="1" x14ac:dyDescent="0.25">
      <c r="A600" s="266">
        <v>85</v>
      </c>
      <c r="B600" s="253" t="s">
        <v>1158</v>
      </c>
      <c r="C600" s="253" t="s">
        <v>39</v>
      </c>
      <c r="D600" s="253" t="s">
        <v>114</v>
      </c>
      <c r="E600" s="254" t="s">
        <v>1155</v>
      </c>
      <c r="F600" s="268" t="s">
        <v>244</v>
      </c>
      <c r="G600" s="269">
        <v>2502960450186</v>
      </c>
      <c r="H600" s="243" t="s">
        <v>1156</v>
      </c>
      <c r="I600" s="253" t="s">
        <v>47</v>
      </c>
      <c r="J600" s="236"/>
      <c r="K600" s="232"/>
      <c r="L600" s="232"/>
      <c r="M600" s="229" t="s">
        <v>1157</v>
      </c>
      <c r="N600" s="230" t="s">
        <v>75</v>
      </c>
      <c r="O600" s="253" t="s">
        <v>47</v>
      </c>
      <c r="P600" s="229">
        <v>450</v>
      </c>
      <c r="Q600" s="229">
        <v>1535</v>
      </c>
      <c r="R600" s="271" t="s">
        <v>59</v>
      </c>
      <c r="S600" s="271"/>
      <c r="T600" s="271"/>
      <c r="U600" s="271">
        <v>100</v>
      </c>
      <c r="V600" s="260">
        <v>1900</v>
      </c>
      <c r="W600" s="243">
        <v>390</v>
      </c>
      <c r="X600" s="206">
        <f t="shared" si="311"/>
        <v>291.64999999999998</v>
      </c>
      <c r="Y600" s="206">
        <f t="shared" si="312"/>
        <v>113743.49999999999</v>
      </c>
      <c r="Z600" s="207">
        <f t="shared" si="313"/>
        <v>79620.45</v>
      </c>
    </row>
    <row r="601" spans="1:26" s="221" customFormat="1" x14ac:dyDescent="0.25">
      <c r="A601" s="266"/>
      <c r="B601" s="253"/>
      <c r="C601" s="253"/>
      <c r="D601" s="253"/>
      <c r="E601" s="254" t="s">
        <v>1155</v>
      </c>
      <c r="F601" s="268" t="s">
        <v>244</v>
      </c>
      <c r="G601" s="269"/>
      <c r="H601" s="243"/>
      <c r="I601" s="253" t="s">
        <v>47</v>
      </c>
      <c r="J601" s="236"/>
      <c r="K601" s="232"/>
      <c r="L601" s="232"/>
      <c r="M601" s="229"/>
      <c r="N601" s="230"/>
      <c r="O601" s="253" t="s">
        <v>47</v>
      </c>
      <c r="P601" s="229">
        <v>285</v>
      </c>
      <c r="Q601" s="229">
        <v>1844</v>
      </c>
      <c r="R601" s="271" t="s">
        <v>59</v>
      </c>
      <c r="S601" s="271"/>
      <c r="T601" s="271"/>
      <c r="U601" s="271">
        <v>60</v>
      </c>
      <c r="V601" s="260">
        <v>1900</v>
      </c>
      <c r="W601" s="243">
        <v>390</v>
      </c>
      <c r="X601" s="206">
        <f t="shared" si="311"/>
        <v>350.36</v>
      </c>
      <c r="Y601" s="206">
        <f t="shared" si="312"/>
        <v>136640.4</v>
      </c>
      <c r="Z601" s="207">
        <f t="shared" si="313"/>
        <v>95648.28</v>
      </c>
    </row>
    <row r="602" spans="1:26" s="221" customFormat="1" x14ac:dyDescent="0.25">
      <c r="A602" s="266"/>
      <c r="B602" s="253"/>
      <c r="C602" s="253"/>
      <c r="D602" s="253"/>
      <c r="E602" s="254" t="s">
        <v>1155</v>
      </c>
      <c r="F602" s="268" t="s">
        <v>244</v>
      </c>
      <c r="G602" s="269"/>
      <c r="H602" s="243"/>
      <c r="I602" s="253" t="s">
        <v>47</v>
      </c>
      <c r="J602" s="236"/>
      <c r="K602" s="232"/>
      <c r="L602" s="232"/>
      <c r="M602" s="229"/>
      <c r="N602" s="230"/>
      <c r="O602" s="253" t="s">
        <v>47</v>
      </c>
      <c r="P602" s="229">
        <v>447</v>
      </c>
      <c r="Q602" s="229">
        <v>1746</v>
      </c>
      <c r="R602" s="271" t="s">
        <v>59</v>
      </c>
      <c r="S602" s="271"/>
      <c r="T602" s="271"/>
      <c r="U602" s="271">
        <v>60</v>
      </c>
      <c r="V602" s="260">
        <v>1900</v>
      </c>
      <c r="W602" s="243">
        <v>390</v>
      </c>
      <c r="X602" s="206">
        <f t="shared" si="311"/>
        <v>331.74</v>
      </c>
      <c r="Y602" s="206">
        <f t="shared" si="312"/>
        <v>129378.6</v>
      </c>
      <c r="Z602" s="207">
        <f t="shared" si="313"/>
        <v>90565.02</v>
      </c>
    </row>
    <row r="603" spans="1:26" s="221" customFormat="1" x14ac:dyDescent="0.25">
      <c r="A603" s="266"/>
      <c r="B603" s="253"/>
      <c r="C603" s="253"/>
      <c r="D603" s="253"/>
      <c r="E603" s="254" t="s">
        <v>1155</v>
      </c>
      <c r="F603" s="268" t="s">
        <v>244</v>
      </c>
      <c r="G603" s="269"/>
      <c r="H603" s="243"/>
      <c r="I603" s="253" t="s">
        <v>47</v>
      </c>
      <c r="J603" s="236"/>
      <c r="K603" s="232"/>
      <c r="L603" s="232"/>
      <c r="M603" s="229"/>
      <c r="N603" s="230"/>
      <c r="O603" s="253" t="s">
        <v>47</v>
      </c>
      <c r="P603" s="229" t="s">
        <v>1159</v>
      </c>
      <c r="Q603" s="229">
        <v>4250</v>
      </c>
      <c r="R603" s="271" t="s">
        <v>59</v>
      </c>
      <c r="S603" s="271"/>
      <c r="T603" s="271"/>
      <c r="U603" s="271">
        <v>60</v>
      </c>
      <c r="V603" s="260">
        <v>1900</v>
      </c>
      <c r="W603" s="243">
        <v>390</v>
      </c>
      <c r="X603" s="206">
        <f t="shared" si="311"/>
        <v>807.5</v>
      </c>
      <c r="Y603" s="206">
        <f t="shared" si="312"/>
        <v>314925</v>
      </c>
      <c r="Z603" s="207">
        <f t="shared" si="313"/>
        <v>220447.5</v>
      </c>
    </row>
    <row r="604" spans="1:26" s="221" customFormat="1" x14ac:dyDescent="0.25">
      <c r="A604" s="266"/>
      <c r="B604" s="253"/>
      <c r="C604" s="253"/>
      <c r="D604" s="253"/>
      <c r="E604" s="254" t="s">
        <v>1155</v>
      </c>
      <c r="F604" s="268" t="s">
        <v>244</v>
      </c>
      <c r="G604" s="269"/>
      <c r="H604" s="243"/>
      <c r="I604" s="253" t="s">
        <v>47</v>
      </c>
      <c r="J604" s="236"/>
      <c r="K604" s="232"/>
      <c r="L604" s="232"/>
      <c r="M604" s="229"/>
      <c r="N604" s="230"/>
      <c r="O604" s="253" t="s">
        <v>47</v>
      </c>
      <c r="P604" s="229" t="s">
        <v>1159</v>
      </c>
      <c r="Q604" s="229">
        <v>4250</v>
      </c>
      <c r="R604" s="256" t="s">
        <v>85</v>
      </c>
      <c r="S604" s="271"/>
      <c r="T604" s="271"/>
      <c r="U604" s="271">
        <v>60</v>
      </c>
      <c r="V604" s="260">
        <v>5000</v>
      </c>
      <c r="W604" s="258">
        <v>11</v>
      </c>
      <c r="X604" s="206">
        <f t="shared" si="311"/>
        <v>2125</v>
      </c>
      <c r="Y604" s="206">
        <f t="shared" si="312"/>
        <v>23375</v>
      </c>
      <c r="Z604" s="207">
        <f t="shared" si="313"/>
        <v>16362.5</v>
      </c>
    </row>
    <row r="605" spans="1:26" s="221" customFormat="1" x14ac:dyDescent="0.25">
      <c r="A605" s="266"/>
      <c r="B605" s="253"/>
      <c r="C605" s="253"/>
      <c r="D605" s="253"/>
      <c r="E605" s="254" t="s">
        <v>1155</v>
      </c>
      <c r="F605" s="268" t="s">
        <v>244</v>
      </c>
      <c r="G605" s="269"/>
      <c r="H605" s="243"/>
      <c r="I605" s="253" t="s">
        <v>47</v>
      </c>
      <c r="J605" s="236"/>
      <c r="K605" s="232"/>
      <c r="L605" s="232"/>
      <c r="M605" s="229"/>
      <c r="N605" s="230"/>
      <c r="O605" s="253" t="s">
        <v>47</v>
      </c>
      <c r="P605" s="229" t="s">
        <v>1160</v>
      </c>
      <c r="Q605" s="229">
        <v>7644</v>
      </c>
      <c r="R605" s="271" t="s">
        <v>19</v>
      </c>
      <c r="S605" s="271"/>
      <c r="T605" s="271"/>
      <c r="U605" s="271">
        <v>100</v>
      </c>
      <c r="V605" s="257">
        <v>17500</v>
      </c>
      <c r="W605" s="258">
        <v>47</v>
      </c>
      <c r="X605" s="206">
        <f>SUM((V605*Q605)/10000)</f>
        <v>13377</v>
      </c>
      <c r="Y605" s="206">
        <f>SUM(X605*W605)</f>
        <v>628719</v>
      </c>
      <c r="Z605" s="207">
        <f>SUM(Y605*70)/100</f>
        <v>440103.3</v>
      </c>
    </row>
    <row r="606" spans="1:26" s="221" customFormat="1" x14ac:dyDescent="0.25">
      <c r="A606" s="266"/>
      <c r="B606" s="253"/>
      <c r="C606" s="253"/>
      <c r="D606" s="253"/>
      <c r="E606" s="254" t="s">
        <v>1155</v>
      </c>
      <c r="F606" s="268" t="s">
        <v>244</v>
      </c>
      <c r="G606" s="269"/>
      <c r="H606" s="243"/>
      <c r="I606" s="253" t="s">
        <v>47</v>
      </c>
      <c r="J606" s="236"/>
      <c r="K606" s="232"/>
      <c r="L606" s="232"/>
      <c r="M606" s="229"/>
      <c r="N606" s="230"/>
      <c r="O606" s="253" t="s">
        <v>47</v>
      </c>
      <c r="P606" s="229" t="s">
        <v>1160</v>
      </c>
      <c r="Q606" s="229">
        <v>7644</v>
      </c>
      <c r="R606" s="256" t="s">
        <v>48</v>
      </c>
      <c r="S606" s="271"/>
      <c r="T606" s="271"/>
      <c r="U606" s="271">
        <v>100</v>
      </c>
      <c r="V606" s="260"/>
      <c r="W606" s="258">
        <v>11</v>
      </c>
      <c r="X606" s="206"/>
      <c r="Y606" s="206">
        <f>SUM(Q606*W606)</f>
        <v>84084</v>
      </c>
      <c r="Z606" s="206">
        <f>SUM(Q606*W606)</f>
        <v>84084</v>
      </c>
    </row>
    <row r="607" spans="1:26" ht="15.6" customHeight="1" x14ac:dyDescent="0.25">
      <c r="A607" s="37">
        <v>86</v>
      </c>
      <c r="B607" s="19" t="s">
        <v>1161</v>
      </c>
      <c r="C607" s="34" t="s">
        <v>67</v>
      </c>
      <c r="D607" s="34" t="s">
        <v>114</v>
      </c>
      <c r="E607" s="20" t="s">
        <v>1162</v>
      </c>
      <c r="F607" s="39" t="s">
        <v>208</v>
      </c>
      <c r="G607" s="40">
        <v>1012968450032</v>
      </c>
      <c r="H607" s="23" t="s">
        <v>1163</v>
      </c>
      <c r="I607" s="34" t="s">
        <v>47</v>
      </c>
      <c r="J607" s="41">
        <v>200001681596280</v>
      </c>
      <c r="K607" s="24" t="s">
        <v>1104</v>
      </c>
      <c r="L607" s="42"/>
      <c r="M607" s="24" t="s">
        <v>1164</v>
      </c>
      <c r="N607" s="43" t="s">
        <v>67</v>
      </c>
      <c r="O607" s="34" t="s">
        <v>61</v>
      </c>
      <c r="P607" s="24">
        <v>320</v>
      </c>
      <c r="Q607" s="24">
        <v>3237</v>
      </c>
      <c r="R607" s="119" t="s">
        <v>19</v>
      </c>
      <c r="S607" s="119"/>
      <c r="T607" s="119"/>
      <c r="U607" s="119">
        <v>100</v>
      </c>
      <c r="V607" s="183">
        <v>17500</v>
      </c>
      <c r="W607" s="184">
        <v>47</v>
      </c>
      <c r="X607" s="176">
        <f>SUM((V607*Q607)/10000)</f>
        <v>5664.75</v>
      </c>
      <c r="Y607" s="176">
        <f>SUM(X607*W607)</f>
        <v>266243.25</v>
      </c>
      <c r="Z607" s="177">
        <f>SUM(Y607*70)/100</f>
        <v>186370.27499999999</v>
      </c>
    </row>
    <row r="608" spans="1:26" ht="14.45" customHeight="1" x14ac:dyDescent="0.25">
      <c r="A608" s="37"/>
      <c r="B608" s="19"/>
      <c r="C608" s="34"/>
      <c r="D608" s="34"/>
      <c r="E608" s="20" t="s">
        <v>1162</v>
      </c>
      <c r="F608" s="39" t="s">
        <v>208</v>
      </c>
      <c r="G608" s="40"/>
      <c r="H608" s="23"/>
      <c r="I608" s="34" t="s">
        <v>47</v>
      </c>
      <c r="J608" s="41"/>
      <c r="K608" s="24"/>
      <c r="L608" s="42"/>
      <c r="M608" s="24"/>
      <c r="N608" s="43"/>
      <c r="O608" s="34" t="s">
        <v>61</v>
      </c>
      <c r="P608" s="24">
        <v>320</v>
      </c>
      <c r="Q608" s="24">
        <v>3237</v>
      </c>
      <c r="R608" s="117" t="s">
        <v>48</v>
      </c>
      <c r="S608" s="119"/>
      <c r="T608" s="119"/>
      <c r="U608" s="119">
        <v>100</v>
      </c>
      <c r="V608" s="185"/>
      <c r="W608" s="184">
        <v>11</v>
      </c>
      <c r="X608" s="176"/>
      <c r="Y608" s="176">
        <f>SUM(Q608*W608)</f>
        <v>35607</v>
      </c>
      <c r="Z608" s="176">
        <f>SUM(Q608*W608)</f>
        <v>35607</v>
      </c>
    </row>
    <row r="609" spans="1:26" ht="13.15" customHeight="1" x14ac:dyDescent="0.25">
      <c r="A609" s="37"/>
      <c r="B609" s="19"/>
      <c r="C609" s="34"/>
      <c r="D609" s="34"/>
      <c r="E609" s="20" t="s">
        <v>1162</v>
      </c>
      <c r="F609" s="39" t="s">
        <v>208</v>
      </c>
      <c r="G609" s="40"/>
      <c r="H609" s="23"/>
      <c r="I609" s="34" t="s">
        <v>47</v>
      </c>
      <c r="J609" s="41"/>
      <c r="K609" s="24"/>
      <c r="L609" s="42"/>
      <c r="M609" s="24"/>
      <c r="N609" s="43"/>
      <c r="O609" s="34" t="s">
        <v>47</v>
      </c>
      <c r="P609" s="24">
        <v>790</v>
      </c>
      <c r="Q609" s="24">
        <v>4446</v>
      </c>
      <c r="R609" s="117" t="s">
        <v>26</v>
      </c>
      <c r="S609" s="119"/>
      <c r="T609" s="119"/>
      <c r="U609" s="119">
        <v>100</v>
      </c>
      <c r="V609" s="186">
        <v>23500</v>
      </c>
      <c r="W609" s="184">
        <v>19</v>
      </c>
      <c r="X609" s="176">
        <f t="shared" si="311"/>
        <v>10448.1</v>
      </c>
      <c r="Y609" s="176">
        <f t="shared" si="312"/>
        <v>198513.9</v>
      </c>
      <c r="Z609" s="177">
        <f t="shared" si="313"/>
        <v>138959.73000000001</v>
      </c>
    </row>
    <row r="610" spans="1:26" ht="13.15" customHeight="1" x14ac:dyDescent="0.25">
      <c r="A610" s="37"/>
      <c r="B610" s="19"/>
      <c r="C610" s="34"/>
      <c r="D610" s="34"/>
      <c r="E610" s="20" t="s">
        <v>1162</v>
      </c>
      <c r="F610" s="39" t="s">
        <v>208</v>
      </c>
      <c r="G610" s="40"/>
      <c r="H610" s="23"/>
      <c r="I610" s="34" t="s">
        <v>47</v>
      </c>
      <c r="J610" s="41"/>
      <c r="K610" s="24"/>
      <c r="L610" s="42"/>
      <c r="M610" s="24"/>
      <c r="N610" s="43"/>
      <c r="O610" s="34" t="s">
        <v>47</v>
      </c>
      <c r="P610" s="24">
        <v>790</v>
      </c>
      <c r="Q610" s="24">
        <v>4446</v>
      </c>
      <c r="R610" s="117" t="s">
        <v>48</v>
      </c>
      <c r="S610" s="119"/>
      <c r="T610" s="119"/>
      <c r="U610" s="119">
        <v>100</v>
      </c>
      <c r="V610" s="185"/>
      <c r="W610" s="184">
        <v>11</v>
      </c>
      <c r="X610" s="176"/>
      <c r="Y610" s="176">
        <f>SUM(Q610*W610)</f>
        <v>48906</v>
      </c>
      <c r="Z610" s="176">
        <f>SUM(Q610*W610)</f>
        <v>48906</v>
      </c>
    </row>
    <row r="611" spans="1:26" ht="13.9" customHeight="1" x14ac:dyDescent="0.25">
      <c r="A611" s="37"/>
      <c r="B611" s="19"/>
      <c r="C611" s="34"/>
      <c r="D611" s="34"/>
      <c r="E611" s="20" t="s">
        <v>1162</v>
      </c>
      <c r="F611" s="39" t="s">
        <v>208</v>
      </c>
      <c r="G611" s="40"/>
      <c r="H611" s="23"/>
      <c r="I611" s="34" t="s">
        <v>47</v>
      </c>
      <c r="J611" s="41"/>
      <c r="K611" s="24"/>
      <c r="L611" s="42"/>
      <c r="M611" s="24"/>
      <c r="N611" s="43"/>
      <c r="O611" s="34" t="s">
        <v>47</v>
      </c>
      <c r="P611" s="24">
        <v>681</v>
      </c>
      <c r="Q611" s="24">
        <v>2850</v>
      </c>
      <c r="R611" s="117" t="s">
        <v>26</v>
      </c>
      <c r="S611" s="119"/>
      <c r="T611" s="119"/>
      <c r="U611" s="119">
        <v>100</v>
      </c>
      <c r="V611" s="186">
        <v>23500</v>
      </c>
      <c r="W611" s="184">
        <v>19</v>
      </c>
      <c r="X611" s="176">
        <f t="shared" si="311"/>
        <v>6697.5</v>
      </c>
      <c r="Y611" s="176">
        <f t="shared" si="312"/>
        <v>127252.5</v>
      </c>
      <c r="Z611" s="177">
        <f t="shared" si="313"/>
        <v>89076.75</v>
      </c>
    </row>
    <row r="612" spans="1:26" ht="13.9" customHeight="1" x14ac:dyDescent="0.25">
      <c r="A612" s="37"/>
      <c r="B612" s="19"/>
      <c r="C612" s="34"/>
      <c r="D612" s="34"/>
      <c r="E612" s="20" t="s">
        <v>1162</v>
      </c>
      <c r="F612" s="39" t="s">
        <v>208</v>
      </c>
      <c r="G612" s="40"/>
      <c r="H612" s="23"/>
      <c r="I612" s="34" t="s">
        <v>47</v>
      </c>
      <c r="J612" s="41"/>
      <c r="K612" s="24"/>
      <c r="L612" s="42"/>
      <c r="M612" s="24"/>
      <c r="N612" s="43"/>
      <c r="O612" s="34" t="s">
        <v>47</v>
      </c>
      <c r="P612" s="24">
        <v>681</v>
      </c>
      <c r="Q612" s="24">
        <v>2850</v>
      </c>
      <c r="R612" s="117" t="s">
        <v>48</v>
      </c>
      <c r="S612" s="119"/>
      <c r="T612" s="119"/>
      <c r="U612" s="119">
        <v>100</v>
      </c>
      <c r="V612" s="185"/>
      <c r="W612" s="184">
        <v>11</v>
      </c>
      <c r="X612" s="176"/>
      <c r="Y612" s="176">
        <f>SUM(Q612*W612)</f>
        <v>31350</v>
      </c>
      <c r="Z612" s="176">
        <f>SUM(Q612*W612)</f>
        <v>31350</v>
      </c>
    </row>
    <row r="613" spans="1:26" s="221" customFormat="1" ht="18.600000000000001" customHeight="1" x14ac:dyDescent="0.25">
      <c r="A613" s="266">
        <v>87</v>
      </c>
      <c r="B613" s="253" t="s">
        <v>1165</v>
      </c>
      <c r="C613" s="253" t="s">
        <v>58</v>
      </c>
      <c r="D613" s="253" t="s">
        <v>114</v>
      </c>
      <c r="E613" s="254" t="s">
        <v>1166</v>
      </c>
      <c r="F613" s="268" t="s">
        <v>208</v>
      </c>
      <c r="G613" s="269">
        <v>2203976450162</v>
      </c>
      <c r="H613" s="243" t="s">
        <v>1130</v>
      </c>
      <c r="I613" s="253" t="s">
        <v>47</v>
      </c>
      <c r="J613" s="231">
        <v>300007043202725</v>
      </c>
      <c r="K613" s="229" t="s">
        <v>675</v>
      </c>
      <c r="L613" s="232"/>
      <c r="M613" s="229" t="s">
        <v>1167</v>
      </c>
      <c r="N613" s="230" t="s">
        <v>58</v>
      </c>
      <c r="O613" s="253" t="s">
        <v>47</v>
      </c>
      <c r="P613" s="244">
        <v>367</v>
      </c>
      <c r="Q613" s="244">
        <v>2931</v>
      </c>
      <c r="R613" s="256" t="s">
        <v>85</v>
      </c>
      <c r="S613" s="271"/>
      <c r="T613" s="271"/>
      <c r="U613" s="267">
        <v>60</v>
      </c>
      <c r="V613" s="260">
        <v>5000</v>
      </c>
      <c r="W613" s="258">
        <v>11</v>
      </c>
      <c r="X613" s="206">
        <f t="shared" si="311"/>
        <v>1465.5</v>
      </c>
      <c r="Y613" s="206">
        <f t="shared" si="312"/>
        <v>16120.5</v>
      </c>
      <c r="Z613" s="207">
        <f t="shared" si="313"/>
        <v>11284.35</v>
      </c>
    </row>
    <row r="614" spans="1:26" s="221" customFormat="1" x14ac:dyDescent="0.25">
      <c r="A614" s="266"/>
      <c r="B614" s="253"/>
      <c r="C614" s="253"/>
      <c r="D614" s="253"/>
      <c r="E614" s="254" t="s">
        <v>1166</v>
      </c>
      <c r="F614" s="268" t="s">
        <v>208</v>
      </c>
      <c r="G614" s="269"/>
      <c r="H614" s="243"/>
      <c r="I614" s="253" t="s">
        <v>47</v>
      </c>
      <c r="J614" s="231"/>
      <c r="K614" s="232"/>
      <c r="L614" s="232"/>
      <c r="M614" s="229"/>
      <c r="N614" s="230"/>
      <c r="O614" s="253" t="s">
        <v>47</v>
      </c>
      <c r="P614" s="244">
        <v>334</v>
      </c>
      <c r="Q614" s="244">
        <v>1544</v>
      </c>
      <c r="R614" s="256" t="s">
        <v>77</v>
      </c>
      <c r="S614" s="271"/>
      <c r="T614" s="271"/>
      <c r="U614" s="267">
        <v>60</v>
      </c>
      <c r="V614" s="260">
        <v>4000</v>
      </c>
      <c r="W614" s="258">
        <v>9</v>
      </c>
      <c r="X614" s="206">
        <f t="shared" si="311"/>
        <v>617.6</v>
      </c>
      <c r="Y614" s="206">
        <f t="shared" si="312"/>
        <v>5558.4000000000005</v>
      </c>
      <c r="Z614" s="207">
        <f t="shared" si="313"/>
        <v>3890.8800000000006</v>
      </c>
    </row>
    <row r="615" spans="1:26" s="221" customFormat="1" x14ac:dyDescent="0.25">
      <c r="A615" s="266"/>
      <c r="B615" s="253"/>
      <c r="C615" s="253"/>
      <c r="D615" s="253"/>
      <c r="E615" s="254" t="s">
        <v>1166</v>
      </c>
      <c r="F615" s="268" t="s">
        <v>208</v>
      </c>
      <c r="G615" s="269"/>
      <c r="H615" s="243"/>
      <c r="I615" s="253" t="s">
        <v>47</v>
      </c>
      <c r="J615" s="231"/>
      <c r="K615" s="232"/>
      <c r="L615" s="232"/>
      <c r="M615" s="229"/>
      <c r="N615" s="230"/>
      <c r="O615" s="253" t="s">
        <v>47</v>
      </c>
      <c r="P615" s="244">
        <v>658</v>
      </c>
      <c r="Q615" s="244">
        <v>2843</v>
      </c>
      <c r="R615" s="256" t="s">
        <v>85</v>
      </c>
      <c r="S615" s="271"/>
      <c r="T615" s="271"/>
      <c r="U615" s="267">
        <v>60</v>
      </c>
      <c r="V615" s="260">
        <v>5000</v>
      </c>
      <c r="W615" s="258">
        <v>11</v>
      </c>
      <c r="X615" s="206">
        <f t="shared" si="311"/>
        <v>1421.5</v>
      </c>
      <c r="Y615" s="206">
        <f t="shared" si="312"/>
        <v>15636.5</v>
      </c>
      <c r="Z615" s="207">
        <f t="shared" si="313"/>
        <v>10945.55</v>
      </c>
    </row>
    <row r="616" spans="1:26" s="221" customFormat="1" x14ac:dyDescent="0.25">
      <c r="A616" s="266"/>
      <c r="B616" s="253"/>
      <c r="C616" s="253"/>
      <c r="D616" s="253"/>
      <c r="E616" s="254" t="s">
        <v>1166</v>
      </c>
      <c r="F616" s="268" t="s">
        <v>208</v>
      </c>
      <c r="G616" s="269"/>
      <c r="H616" s="243"/>
      <c r="I616" s="253" t="s">
        <v>47</v>
      </c>
      <c r="J616" s="231"/>
      <c r="K616" s="232"/>
      <c r="L616" s="232"/>
      <c r="M616" s="229"/>
      <c r="N616" s="230"/>
      <c r="O616" s="253" t="s">
        <v>47</v>
      </c>
      <c r="P616" s="244">
        <v>411</v>
      </c>
      <c r="Q616" s="244">
        <v>2837</v>
      </c>
      <c r="R616" s="267" t="s">
        <v>19</v>
      </c>
      <c r="S616" s="271"/>
      <c r="T616" s="271"/>
      <c r="U616" s="267">
        <v>100</v>
      </c>
      <c r="V616" s="257">
        <v>17500</v>
      </c>
      <c r="W616" s="258">
        <v>47</v>
      </c>
      <c r="X616" s="206">
        <f>SUM((V616*Q616)/10000)</f>
        <v>4964.75</v>
      </c>
      <c r="Y616" s="206">
        <f>SUM(X616*W616)</f>
        <v>233343.25</v>
      </c>
      <c r="Z616" s="207">
        <f>SUM(Y616*70)/100</f>
        <v>163340.27499999999</v>
      </c>
    </row>
    <row r="617" spans="1:26" s="221" customFormat="1" x14ac:dyDescent="0.25">
      <c r="A617" s="266"/>
      <c r="B617" s="253"/>
      <c r="C617" s="253"/>
      <c r="D617" s="253"/>
      <c r="E617" s="254" t="s">
        <v>1166</v>
      </c>
      <c r="F617" s="268" t="s">
        <v>208</v>
      </c>
      <c r="G617" s="269"/>
      <c r="H617" s="243"/>
      <c r="I617" s="253" t="s">
        <v>47</v>
      </c>
      <c r="J617" s="231"/>
      <c r="K617" s="232"/>
      <c r="L617" s="232"/>
      <c r="M617" s="229"/>
      <c r="N617" s="230"/>
      <c r="O617" s="253" t="s">
        <v>47</v>
      </c>
      <c r="P617" s="244">
        <v>411</v>
      </c>
      <c r="Q617" s="244">
        <v>2837</v>
      </c>
      <c r="R617" s="256" t="s">
        <v>48</v>
      </c>
      <c r="S617" s="271"/>
      <c r="T617" s="271"/>
      <c r="U617" s="267">
        <v>100</v>
      </c>
      <c r="V617" s="260"/>
      <c r="W617" s="258">
        <v>11</v>
      </c>
      <c r="X617" s="206"/>
      <c r="Y617" s="206">
        <f>SUM(Q617*W617)</f>
        <v>31207</v>
      </c>
      <c r="Z617" s="206">
        <f>SUM(Q617*W617)</f>
        <v>31207</v>
      </c>
    </row>
    <row r="618" spans="1:26" s="221" customFormat="1" x14ac:dyDescent="0.25">
      <c r="A618" s="266"/>
      <c r="B618" s="253"/>
      <c r="C618" s="253"/>
      <c r="D618" s="253"/>
      <c r="E618" s="254" t="s">
        <v>1166</v>
      </c>
      <c r="F618" s="268" t="s">
        <v>208</v>
      </c>
      <c r="G618" s="269"/>
      <c r="H618" s="243"/>
      <c r="I618" s="253" t="s">
        <v>47</v>
      </c>
      <c r="J618" s="231"/>
      <c r="K618" s="232"/>
      <c r="L618" s="232"/>
      <c r="M618" s="229"/>
      <c r="N618" s="230"/>
      <c r="O618" s="253" t="s">
        <v>47</v>
      </c>
      <c r="P618" s="244">
        <v>781</v>
      </c>
      <c r="Q618" s="244">
        <v>2974</v>
      </c>
      <c r="R618" s="256" t="s">
        <v>22</v>
      </c>
      <c r="S618" s="271"/>
      <c r="T618" s="271"/>
      <c r="U618" s="267">
        <v>60</v>
      </c>
      <c r="V618" s="260">
        <v>25000</v>
      </c>
      <c r="W618" s="258">
        <v>79</v>
      </c>
      <c r="X618" s="206">
        <f t="shared" si="311"/>
        <v>7435</v>
      </c>
      <c r="Y618" s="206">
        <f t="shared" si="312"/>
        <v>587365</v>
      </c>
      <c r="Z618" s="207">
        <f t="shared" si="313"/>
        <v>411155.5</v>
      </c>
    </row>
    <row r="619" spans="1:26" s="221" customFormat="1" x14ac:dyDescent="0.25">
      <c r="A619" s="266"/>
      <c r="B619" s="253"/>
      <c r="C619" s="253"/>
      <c r="D619" s="253"/>
      <c r="E619" s="254" t="s">
        <v>1166</v>
      </c>
      <c r="F619" s="268" t="s">
        <v>208</v>
      </c>
      <c r="G619" s="269"/>
      <c r="H619" s="243"/>
      <c r="I619" s="253" t="s">
        <v>47</v>
      </c>
      <c r="J619" s="231"/>
      <c r="K619" s="232"/>
      <c r="L619" s="232"/>
      <c r="M619" s="229"/>
      <c r="N619" s="230"/>
      <c r="O619" s="253" t="s">
        <v>47</v>
      </c>
      <c r="P619" s="244">
        <v>781</v>
      </c>
      <c r="Q619" s="244">
        <v>2974</v>
      </c>
      <c r="R619" s="256" t="s">
        <v>48</v>
      </c>
      <c r="S619" s="271"/>
      <c r="T619" s="271"/>
      <c r="U619" s="267">
        <v>100</v>
      </c>
      <c r="V619" s="260"/>
      <c r="W619" s="258">
        <v>11</v>
      </c>
      <c r="X619" s="206"/>
      <c r="Y619" s="206">
        <f>SUM(Q619*W619)</f>
        <v>32714</v>
      </c>
      <c r="Z619" s="206">
        <f>SUM(Q619*W619)</f>
        <v>32714</v>
      </c>
    </row>
    <row r="620" spans="1:26" s="221" customFormat="1" x14ac:dyDescent="0.25">
      <c r="A620" s="266"/>
      <c r="B620" s="253"/>
      <c r="C620" s="253"/>
      <c r="D620" s="253"/>
      <c r="E620" s="254" t="s">
        <v>1166</v>
      </c>
      <c r="F620" s="268" t="s">
        <v>208</v>
      </c>
      <c r="G620" s="269"/>
      <c r="H620" s="243"/>
      <c r="I620" s="253" t="s">
        <v>47</v>
      </c>
      <c r="J620" s="231"/>
      <c r="K620" s="232"/>
      <c r="L620" s="232"/>
      <c r="M620" s="229"/>
      <c r="N620" s="230"/>
      <c r="O620" s="253" t="s">
        <v>47</v>
      </c>
      <c r="P620" s="244">
        <v>807</v>
      </c>
      <c r="Q620" s="244">
        <v>2230</v>
      </c>
      <c r="R620" s="256" t="s">
        <v>26</v>
      </c>
      <c r="S620" s="271"/>
      <c r="T620" s="271"/>
      <c r="U620" s="267">
        <v>100</v>
      </c>
      <c r="V620" s="262">
        <v>23500</v>
      </c>
      <c r="W620" s="258">
        <v>19</v>
      </c>
      <c r="X620" s="206">
        <f t="shared" si="311"/>
        <v>5240.5</v>
      </c>
      <c r="Y620" s="206">
        <f t="shared" si="312"/>
        <v>99569.5</v>
      </c>
      <c r="Z620" s="207">
        <f t="shared" si="313"/>
        <v>69698.649999999994</v>
      </c>
    </row>
    <row r="621" spans="1:26" s="221" customFormat="1" x14ac:dyDescent="0.25">
      <c r="A621" s="266"/>
      <c r="B621" s="253"/>
      <c r="C621" s="253"/>
      <c r="D621" s="253"/>
      <c r="E621" s="254" t="s">
        <v>1166</v>
      </c>
      <c r="F621" s="268" t="s">
        <v>208</v>
      </c>
      <c r="G621" s="269"/>
      <c r="H621" s="243"/>
      <c r="I621" s="253" t="s">
        <v>47</v>
      </c>
      <c r="J621" s="231"/>
      <c r="K621" s="232"/>
      <c r="L621" s="232"/>
      <c r="M621" s="229"/>
      <c r="N621" s="230"/>
      <c r="O621" s="253" t="s">
        <v>47</v>
      </c>
      <c r="P621" s="244">
        <v>807</v>
      </c>
      <c r="Q621" s="244">
        <v>2230</v>
      </c>
      <c r="R621" s="256" t="s">
        <v>48</v>
      </c>
      <c r="S621" s="271"/>
      <c r="T621" s="271"/>
      <c r="U621" s="267">
        <v>100</v>
      </c>
      <c r="V621" s="260"/>
      <c r="W621" s="258">
        <v>11</v>
      </c>
      <c r="X621" s="206"/>
      <c r="Y621" s="206">
        <f>SUM(Q621*W621)</f>
        <v>24530</v>
      </c>
      <c r="Z621" s="206">
        <f>SUM(Q621*W621)</f>
        <v>24530</v>
      </c>
    </row>
    <row r="622" spans="1:26" s="221" customFormat="1" x14ac:dyDescent="0.25">
      <c r="A622" s="266"/>
      <c r="B622" s="253"/>
      <c r="C622" s="253"/>
      <c r="D622" s="253"/>
      <c r="E622" s="254" t="s">
        <v>1166</v>
      </c>
      <c r="F622" s="268" t="s">
        <v>208</v>
      </c>
      <c r="G622" s="269"/>
      <c r="H622" s="243"/>
      <c r="I622" s="253" t="s">
        <v>47</v>
      </c>
      <c r="J622" s="231"/>
      <c r="K622" s="232"/>
      <c r="L622" s="232"/>
      <c r="M622" s="229"/>
      <c r="N622" s="230"/>
      <c r="O622" s="253" t="s">
        <v>47</v>
      </c>
      <c r="P622" s="244" t="s">
        <v>1168</v>
      </c>
      <c r="Q622" s="244">
        <v>1668</v>
      </c>
      <c r="R622" s="256" t="s">
        <v>26</v>
      </c>
      <c r="S622" s="271"/>
      <c r="T622" s="271"/>
      <c r="U622" s="267">
        <v>100</v>
      </c>
      <c r="V622" s="262">
        <v>23500</v>
      </c>
      <c r="W622" s="258">
        <v>19</v>
      </c>
      <c r="X622" s="206">
        <f t="shared" si="311"/>
        <v>3919.8</v>
      </c>
      <c r="Y622" s="206">
        <f t="shared" si="312"/>
        <v>74476.2</v>
      </c>
      <c r="Z622" s="207">
        <f t="shared" si="313"/>
        <v>52133.34</v>
      </c>
    </row>
    <row r="623" spans="1:26" s="221" customFormat="1" x14ac:dyDescent="0.25">
      <c r="A623" s="266"/>
      <c r="B623" s="253"/>
      <c r="C623" s="253"/>
      <c r="D623" s="253"/>
      <c r="E623" s="254" t="s">
        <v>1166</v>
      </c>
      <c r="F623" s="268" t="s">
        <v>208</v>
      </c>
      <c r="G623" s="269"/>
      <c r="H623" s="243"/>
      <c r="I623" s="253" t="s">
        <v>47</v>
      </c>
      <c r="J623" s="231"/>
      <c r="K623" s="232"/>
      <c r="L623" s="232"/>
      <c r="M623" s="229"/>
      <c r="N623" s="230"/>
      <c r="O623" s="253" t="s">
        <v>47</v>
      </c>
      <c r="P623" s="244" t="s">
        <v>1168</v>
      </c>
      <c r="Q623" s="244">
        <v>1668</v>
      </c>
      <c r="R623" s="256" t="s">
        <v>48</v>
      </c>
      <c r="S623" s="271"/>
      <c r="T623" s="271"/>
      <c r="U623" s="267">
        <v>100</v>
      </c>
      <c r="V623" s="260"/>
      <c r="W623" s="258">
        <v>11</v>
      </c>
      <c r="X623" s="206"/>
      <c r="Y623" s="206">
        <f>SUM(Q623*W623)</f>
        <v>18348</v>
      </c>
      <c r="Z623" s="206">
        <f>SUM(Q623*W623)</f>
        <v>18348</v>
      </c>
    </row>
    <row r="624" spans="1:26" ht="16.149999999999999" customHeight="1" x14ac:dyDescent="0.25">
      <c r="A624" s="37">
        <v>88</v>
      </c>
      <c r="B624" s="19" t="s">
        <v>1169</v>
      </c>
      <c r="C624" s="34" t="s">
        <v>39</v>
      </c>
      <c r="D624" s="34" t="s">
        <v>114</v>
      </c>
      <c r="E624" s="20" t="s">
        <v>1170</v>
      </c>
      <c r="F624" s="39" t="s">
        <v>1171</v>
      </c>
      <c r="G624" s="40" t="s">
        <v>1172</v>
      </c>
      <c r="H624" s="23" t="s">
        <v>1173</v>
      </c>
      <c r="I624" s="34" t="s">
        <v>47</v>
      </c>
      <c r="J624" s="41">
        <v>200004017533576</v>
      </c>
      <c r="K624" s="24" t="s">
        <v>1104</v>
      </c>
      <c r="L624" s="42"/>
      <c r="M624" s="24" t="s">
        <v>1174</v>
      </c>
      <c r="N624" s="43" t="s">
        <v>124</v>
      </c>
      <c r="O624" s="34" t="s">
        <v>47</v>
      </c>
      <c r="P624" s="24">
        <v>475</v>
      </c>
      <c r="Q624" s="24">
        <v>1613</v>
      </c>
      <c r="R624" s="119" t="s">
        <v>59</v>
      </c>
      <c r="S624" s="119"/>
      <c r="T624" s="119"/>
      <c r="U624" s="119">
        <v>60</v>
      </c>
      <c r="V624" s="185">
        <v>1900</v>
      </c>
      <c r="W624" s="36">
        <v>390</v>
      </c>
      <c r="X624" s="176">
        <f t="shared" si="311"/>
        <v>306.47000000000003</v>
      </c>
      <c r="Y624" s="176">
        <f t="shared" si="312"/>
        <v>119523.30000000002</v>
      </c>
      <c r="Z624" s="177">
        <f t="shared" si="313"/>
        <v>83666.310000000012</v>
      </c>
    </row>
    <row r="625" spans="1:26" ht="16.149999999999999" customHeight="1" x14ac:dyDescent="0.25">
      <c r="A625" s="37"/>
      <c r="B625" s="19"/>
      <c r="C625" s="34"/>
      <c r="D625" s="34"/>
      <c r="E625" s="20" t="s">
        <v>1170</v>
      </c>
      <c r="F625" s="39" t="s">
        <v>1171</v>
      </c>
      <c r="G625" s="40"/>
      <c r="H625" s="23"/>
      <c r="I625" s="34" t="s">
        <v>47</v>
      </c>
      <c r="J625" s="41"/>
      <c r="K625" s="24"/>
      <c r="L625" s="42"/>
      <c r="M625" s="24"/>
      <c r="N625" s="43"/>
      <c r="O625" s="34" t="s">
        <v>47</v>
      </c>
      <c r="P625" s="24">
        <v>475</v>
      </c>
      <c r="Q625" s="24">
        <v>1613</v>
      </c>
      <c r="R625" s="117" t="s">
        <v>48</v>
      </c>
      <c r="S625" s="119"/>
      <c r="T625" s="119"/>
      <c r="U625" s="119">
        <v>60</v>
      </c>
      <c r="V625" s="185"/>
      <c r="W625" s="184">
        <v>11</v>
      </c>
      <c r="X625" s="176"/>
      <c r="Y625" s="176">
        <f>SUM(Q625*W625)</f>
        <v>17743</v>
      </c>
      <c r="Z625" s="176">
        <f>SUM(Q625*W625)</f>
        <v>17743</v>
      </c>
    </row>
    <row r="626" spans="1:26" ht="16.149999999999999" customHeight="1" x14ac:dyDescent="0.25">
      <c r="A626" s="37"/>
      <c r="B626" s="19"/>
      <c r="C626" s="34"/>
      <c r="D626" s="34"/>
      <c r="E626" s="20" t="s">
        <v>1170</v>
      </c>
      <c r="F626" s="39" t="s">
        <v>1171</v>
      </c>
      <c r="G626" s="40"/>
      <c r="H626" s="23"/>
      <c r="I626" s="34" t="s">
        <v>47</v>
      </c>
      <c r="J626" s="41"/>
      <c r="K626" s="24"/>
      <c r="L626" s="42"/>
      <c r="M626" s="24"/>
      <c r="N626" s="43"/>
      <c r="O626" s="34" t="s">
        <v>47</v>
      </c>
      <c r="P626" s="24">
        <v>505</v>
      </c>
      <c r="Q626" s="24">
        <v>2436</v>
      </c>
      <c r="R626" s="119" t="s">
        <v>59</v>
      </c>
      <c r="S626" s="119"/>
      <c r="T626" s="119"/>
      <c r="U626" s="119">
        <v>60</v>
      </c>
      <c r="V626" s="185">
        <v>1900</v>
      </c>
      <c r="W626" s="36">
        <v>390</v>
      </c>
      <c r="X626" s="176">
        <f t="shared" si="311"/>
        <v>462.84</v>
      </c>
      <c r="Y626" s="176">
        <f t="shared" si="312"/>
        <v>180507.59999999998</v>
      </c>
      <c r="Z626" s="177">
        <f t="shared" si="313"/>
        <v>126355.31999999998</v>
      </c>
    </row>
    <row r="627" spans="1:26" ht="16.149999999999999" customHeight="1" x14ac:dyDescent="0.25">
      <c r="A627" s="37"/>
      <c r="B627" s="19"/>
      <c r="C627" s="34"/>
      <c r="D627" s="34"/>
      <c r="E627" s="20" t="s">
        <v>1170</v>
      </c>
      <c r="F627" s="39" t="s">
        <v>1171</v>
      </c>
      <c r="G627" s="40"/>
      <c r="H627" s="23"/>
      <c r="I627" s="34" t="s">
        <v>47</v>
      </c>
      <c r="J627" s="41"/>
      <c r="K627" s="24"/>
      <c r="L627" s="42"/>
      <c r="M627" s="24"/>
      <c r="N627" s="43"/>
      <c r="O627" s="34" t="s">
        <v>47</v>
      </c>
      <c r="P627" s="24">
        <v>505</v>
      </c>
      <c r="Q627" s="24">
        <v>2436</v>
      </c>
      <c r="R627" s="117" t="s">
        <v>48</v>
      </c>
      <c r="S627" s="119"/>
      <c r="T627" s="119"/>
      <c r="U627" s="119">
        <v>60</v>
      </c>
      <c r="V627" s="185"/>
      <c r="W627" s="184">
        <v>11</v>
      </c>
      <c r="X627" s="176"/>
      <c r="Y627" s="176">
        <f>SUM(Q627*W627)</f>
        <v>26796</v>
      </c>
      <c r="Z627" s="176">
        <f>SUM(Q627*W627)</f>
        <v>26796</v>
      </c>
    </row>
    <row r="628" spans="1:26" ht="16.149999999999999" customHeight="1" x14ac:dyDescent="0.25">
      <c r="A628" s="37"/>
      <c r="B628" s="19"/>
      <c r="C628" s="34"/>
      <c r="D628" s="34"/>
      <c r="E628" s="20" t="s">
        <v>1170</v>
      </c>
      <c r="F628" s="39" t="s">
        <v>1171</v>
      </c>
      <c r="G628" s="40"/>
      <c r="H628" s="23"/>
      <c r="I628" s="34" t="s">
        <v>47</v>
      </c>
      <c r="J628" s="41"/>
      <c r="K628" s="24"/>
      <c r="L628" s="42"/>
      <c r="M628" s="24"/>
      <c r="N628" s="43"/>
      <c r="O628" s="34" t="s">
        <v>47</v>
      </c>
      <c r="P628" s="24">
        <v>717</v>
      </c>
      <c r="Q628" s="24">
        <v>3034</v>
      </c>
      <c r="R628" s="119" t="s">
        <v>59</v>
      </c>
      <c r="S628" s="119"/>
      <c r="T628" s="119"/>
      <c r="U628" s="119">
        <v>60</v>
      </c>
      <c r="V628" s="185">
        <v>1900</v>
      </c>
      <c r="W628" s="36">
        <v>390</v>
      </c>
      <c r="X628" s="176">
        <f t="shared" si="311"/>
        <v>576.46</v>
      </c>
      <c r="Y628" s="176">
        <f t="shared" si="312"/>
        <v>224819.40000000002</v>
      </c>
      <c r="Z628" s="177">
        <f t="shared" si="313"/>
        <v>157373.58000000002</v>
      </c>
    </row>
    <row r="629" spans="1:26" ht="16.149999999999999" customHeight="1" x14ac:dyDescent="0.25">
      <c r="A629" s="37"/>
      <c r="B629" s="19"/>
      <c r="C629" s="34"/>
      <c r="D629" s="34"/>
      <c r="E629" s="20" t="s">
        <v>1170</v>
      </c>
      <c r="F629" s="39" t="s">
        <v>1171</v>
      </c>
      <c r="G629" s="40"/>
      <c r="H629" s="23"/>
      <c r="I629" s="34" t="s">
        <v>47</v>
      </c>
      <c r="J629" s="41"/>
      <c r="K629" s="24"/>
      <c r="L629" s="42"/>
      <c r="M629" s="24"/>
      <c r="N629" s="43"/>
      <c r="O629" s="34" t="s">
        <v>47</v>
      </c>
      <c r="P629" s="24">
        <v>717</v>
      </c>
      <c r="Q629" s="24">
        <v>3034</v>
      </c>
      <c r="R629" s="117" t="s">
        <v>48</v>
      </c>
      <c r="S629" s="119"/>
      <c r="T629" s="119"/>
      <c r="U629" s="119">
        <v>60</v>
      </c>
      <c r="V629" s="185"/>
      <c r="W629" s="184">
        <v>11</v>
      </c>
      <c r="X629" s="176"/>
      <c r="Y629" s="176">
        <f>SUM(Q629*W629)</f>
        <v>33374</v>
      </c>
      <c r="Z629" s="176">
        <f>SUM(Q629*W629)</f>
        <v>33374</v>
      </c>
    </row>
    <row r="630" spans="1:26" ht="16.149999999999999" customHeight="1" x14ac:dyDescent="0.25">
      <c r="A630" s="37"/>
      <c r="B630" s="19"/>
      <c r="C630" s="34"/>
      <c r="D630" s="34"/>
      <c r="E630" s="20" t="s">
        <v>1170</v>
      </c>
      <c r="F630" s="39" t="s">
        <v>1171</v>
      </c>
      <c r="G630" s="40"/>
      <c r="H630" s="23"/>
      <c r="I630" s="34" t="s">
        <v>47</v>
      </c>
      <c r="J630" s="41"/>
      <c r="K630" s="24"/>
      <c r="L630" s="42"/>
      <c r="M630" s="24"/>
      <c r="N630" s="43"/>
      <c r="O630" s="34" t="s">
        <v>61</v>
      </c>
      <c r="P630" s="24">
        <v>429</v>
      </c>
      <c r="Q630" s="24">
        <v>4622</v>
      </c>
      <c r="R630" s="119" t="s">
        <v>59</v>
      </c>
      <c r="S630" s="119"/>
      <c r="T630" s="119"/>
      <c r="U630" s="119">
        <v>60</v>
      </c>
      <c r="V630" s="185">
        <v>1900</v>
      </c>
      <c r="W630" s="36">
        <v>390</v>
      </c>
      <c r="X630" s="176">
        <f t="shared" si="311"/>
        <v>878.18</v>
      </c>
      <c r="Y630" s="176">
        <f t="shared" si="312"/>
        <v>342490.19999999995</v>
      </c>
      <c r="Z630" s="177">
        <f t="shared" si="313"/>
        <v>239743.13999999996</v>
      </c>
    </row>
    <row r="631" spans="1:26" ht="16.149999999999999" customHeight="1" x14ac:dyDescent="0.25">
      <c r="A631" s="37"/>
      <c r="B631" s="19"/>
      <c r="C631" s="34"/>
      <c r="D631" s="34"/>
      <c r="E631" s="20" t="s">
        <v>1170</v>
      </c>
      <c r="F631" s="39" t="s">
        <v>1171</v>
      </c>
      <c r="G631" s="40"/>
      <c r="H631" s="23"/>
      <c r="I631" s="34" t="s">
        <v>47</v>
      </c>
      <c r="J631" s="41"/>
      <c r="K631" s="24"/>
      <c r="L631" s="42"/>
      <c r="M631" s="24"/>
      <c r="N631" s="43"/>
      <c r="O631" s="34" t="s">
        <v>61</v>
      </c>
      <c r="P631" s="24">
        <v>429</v>
      </c>
      <c r="Q631" s="24">
        <v>4622</v>
      </c>
      <c r="R631" s="117" t="s">
        <v>48</v>
      </c>
      <c r="S631" s="119"/>
      <c r="T631" s="119"/>
      <c r="U631" s="119">
        <v>60</v>
      </c>
      <c r="V631" s="185"/>
      <c r="W631" s="184">
        <v>11</v>
      </c>
      <c r="X631" s="176"/>
      <c r="Y631" s="176">
        <f>SUM(Q631*W631)</f>
        <v>50842</v>
      </c>
      <c r="Z631" s="176">
        <f>SUM(Q631*W631)</f>
        <v>50842</v>
      </c>
    </row>
    <row r="632" spans="1:26" ht="16.149999999999999" customHeight="1" x14ac:dyDescent="0.25">
      <c r="A632" s="37"/>
      <c r="B632" s="19"/>
      <c r="C632" s="34"/>
      <c r="D632" s="34"/>
      <c r="E632" s="20" t="s">
        <v>1170</v>
      </c>
      <c r="F632" s="39" t="s">
        <v>1171</v>
      </c>
      <c r="G632" s="40"/>
      <c r="H632" s="23"/>
      <c r="I632" s="34" t="s">
        <v>47</v>
      </c>
      <c r="J632" s="41"/>
      <c r="K632" s="24"/>
      <c r="L632" s="42"/>
      <c r="M632" s="24"/>
      <c r="N632" s="43"/>
      <c r="O632" s="34" t="s">
        <v>47</v>
      </c>
      <c r="P632" s="24">
        <v>503</v>
      </c>
      <c r="Q632" s="24">
        <v>2828</v>
      </c>
      <c r="R632" s="119" t="s">
        <v>59</v>
      </c>
      <c r="S632" s="119"/>
      <c r="T632" s="119"/>
      <c r="U632" s="119">
        <v>60</v>
      </c>
      <c r="V632" s="185">
        <v>1900</v>
      </c>
      <c r="W632" s="36">
        <v>390</v>
      </c>
      <c r="X632" s="176">
        <f t="shared" si="311"/>
        <v>537.32000000000005</v>
      </c>
      <c r="Y632" s="176">
        <f t="shared" si="312"/>
        <v>209554.80000000002</v>
      </c>
      <c r="Z632" s="177">
        <f t="shared" si="313"/>
        <v>146688.36000000002</v>
      </c>
    </row>
    <row r="633" spans="1:26" ht="16.149999999999999" customHeight="1" x14ac:dyDescent="0.25">
      <c r="A633" s="37"/>
      <c r="B633" s="19"/>
      <c r="C633" s="34"/>
      <c r="D633" s="34"/>
      <c r="E633" s="20" t="s">
        <v>1170</v>
      </c>
      <c r="F633" s="39" t="s">
        <v>1171</v>
      </c>
      <c r="G633" s="40"/>
      <c r="H633" s="23"/>
      <c r="I633" s="34" t="s">
        <v>47</v>
      </c>
      <c r="J633" s="41"/>
      <c r="K633" s="24"/>
      <c r="L633" s="42"/>
      <c r="M633" s="24"/>
      <c r="N633" s="43"/>
      <c r="O633" s="34" t="s">
        <v>47</v>
      </c>
      <c r="P633" s="24">
        <v>503</v>
      </c>
      <c r="Q633" s="24">
        <v>2828</v>
      </c>
      <c r="R633" s="117" t="s">
        <v>48</v>
      </c>
      <c r="S633" s="119"/>
      <c r="T633" s="119"/>
      <c r="U633" s="119">
        <v>60</v>
      </c>
      <c r="V633" s="185"/>
      <c r="W633" s="184">
        <v>11</v>
      </c>
      <c r="X633" s="176"/>
      <c r="Y633" s="176">
        <f>SUM(Q633*W633)</f>
        <v>31108</v>
      </c>
      <c r="Z633" s="176">
        <f>SUM(Q633*W633)</f>
        <v>31108</v>
      </c>
    </row>
    <row r="634" spans="1:26" ht="16.149999999999999" customHeight="1" x14ac:dyDescent="0.25">
      <c r="A634" s="37"/>
      <c r="B634" s="19"/>
      <c r="C634" s="34"/>
      <c r="D634" s="34"/>
      <c r="E634" s="20" t="s">
        <v>1170</v>
      </c>
      <c r="F634" s="39" t="s">
        <v>1171</v>
      </c>
      <c r="G634" s="40"/>
      <c r="H634" s="23"/>
      <c r="I634" s="34" t="s">
        <v>47</v>
      </c>
      <c r="J634" s="41"/>
      <c r="K634" s="24"/>
      <c r="L634" s="42"/>
      <c r="M634" s="24"/>
      <c r="N634" s="43"/>
      <c r="O634" s="34" t="s">
        <v>47</v>
      </c>
      <c r="P634" s="24">
        <v>342</v>
      </c>
      <c r="Q634" s="24">
        <v>3507</v>
      </c>
      <c r="R634" s="119" t="s">
        <v>59</v>
      </c>
      <c r="S634" s="119"/>
      <c r="T634" s="119"/>
      <c r="U634" s="119">
        <v>60</v>
      </c>
      <c r="V634" s="185">
        <v>1900</v>
      </c>
      <c r="W634" s="36">
        <v>390</v>
      </c>
      <c r="X634" s="176">
        <f t="shared" si="311"/>
        <v>666.33</v>
      </c>
      <c r="Y634" s="176">
        <f t="shared" si="312"/>
        <v>259868.7</v>
      </c>
      <c r="Z634" s="177">
        <f t="shared" si="313"/>
        <v>181908.09</v>
      </c>
    </row>
    <row r="635" spans="1:26" ht="16.149999999999999" customHeight="1" x14ac:dyDescent="0.25">
      <c r="A635" s="37"/>
      <c r="B635" s="19"/>
      <c r="C635" s="34"/>
      <c r="D635" s="34"/>
      <c r="E635" s="20" t="s">
        <v>1170</v>
      </c>
      <c r="F635" s="39" t="s">
        <v>1171</v>
      </c>
      <c r="G635" s="40"/>
      <c r="H635" s="23"/>
      <c r="I635" s="34" t="s">
        <v>47</v>
      </c>
      <c r="J635" s="41"/>
      <c r="K635" s="24"/>
      <c r="L635" s="42"/>
      <c r="M635" s="24"/>
      <c r="N635" s="43"/>
      <c r="O635" s="34" t="s">
        <v>47</v>
      </c>
      <c r="P635" s="24">
        <v>342</v>
      </c>
      <c r="Q635" s="24">
        <v>3507</v>
      </c>
      <c r="R635" s="117" t="s">
        <v>48</v>
      </c>
      <c r="S635" s="119"/>
      <c r="T635" s="119"/>
      <c r="U635" s="119">
        <v>60</v>
      </c>
      <c r="V635" s="185"/>
      <c r="W635" s="184">
        <v>11</v>
      </c>
      <c r="X635" s="176"/>
      <c r="Y635" s="176">
        <f>SUM(Q635*W635)</f>
        <v>38577</v>
      </c>
      <c r="Z635" s="176">
        <f>SUM(Q635*W635)</f>
        <v>38577</v>
      </c>
    </row>
    <row r="636" spans="1:26" ht="16.149999999999999" customHeight="1" x14ac:dyDescent="0.25">
      <c r="A636" s="37"/>
      <c r="B636" s="19"/>
      <c r="C636" s="34"/>
      <c r="D636" s="34"/>
      <c r="E636" s="20" t="s">
        <v>1170</v>
      </c>
      <c r="F636" s="39" t="s">
        <v>1171</v>
      </c>
      <c r="G636" s="40"/>
      <c r="H636" s="23"/>
      <c r="I636" s="34" t="s">
        <v>47</v>
      </c>
      <c r="J636" s="41"/>
      <c r="K636" s="24"/>
      <c r="L636" s="42"/>
      <c r="M636" s="24"/>
      <c r="N636" s="43"/>
      <c r="O636" s="34" t="s">
        <v>47</v>
      </c>
      <c r="P636" s="24">
        <v>908</v>
      </c>
      <c r="Q636" s="24">
        <v>4153</v>
      </c>
      <c r="R636" s="119" t="s">
        <v>59</v>
      </c>
      <c r="S636" s="119"/>
      <c r="T636" s="119"/>
      <c r="U636" s="119">
        <v>60</v>
      </c>
      <c r="V636" s="185">
        <v>1900</v>
      </c>
      <c r="W636" s="36">
        <v>390</v>
      </c>
      <c r="X636" s="176">
        <f t="shared" ref="X636:X697" si="317">SUM((V636*Q636)/10000)</f>
        <v>789.07</v>
      </c>
      <c r="Y636" s="176">
        <f t="shared" ref="Y636:Y697" si="318">SUM(X636*W636)</f>
        <v>307737.30000000005</v>
      </c>
      <c r="Z636" s="177">
        <f t="shared" ref="Z636:Z697" si="319">SUM(Y636*70)/100</f>
        <v>215416.11000000004</v>
      </c>
    </row>
    <row r="637" spans="1:26" ht="16.149999999999999" customHeight="1" x14ac:dyDescent="0.25">
      <c r="A637" s="37"/>
      <c r="B637" s="19"/>
      <c r="C637" s="34"/>
      <c r="D637" s="34"/>
      <c r="E637" s="20" t="s">
        <v>1170</v>
      </c>
      <c r="F637" s="39" t="s">
        <v>1171</v>
      </c>
      <c r="G637" s="40"/>
      <c r="H637" s="23"/>
      <c r="I637" s="34" t="s">
        <v>47</v>
      </c>
      <c r="J637" s="41"/>
      <c r="K637" s="24"/>
      <c r="L637" s="42"/>
      <c r="M637" s="24"/>
      <c r="N637" s="43"/>
      <c r="O637" s="34" t="s">
        <v>47</v>
      </c>
      <c r="P637" s="24">
        <v>908</v>
      </c>
      <c r="Q637" s="24">
        <v>4153</v>
      </c>
      <c r="R637" s="117" t="s">
        <v>48</v>
      </c>
      <c r="S637" s="119"/>
      <c r="T637" s="119"/>
      <c r="U637" s="119">
        <v>60</v>
      </c>
      <c r="V637" s="185"/>
      <c r="W637" s="184">
        <v>11</v>
      </c>
      <c r="X637" s="176"/>
      <c r="Y637" s="176">
        <f>SUM(Q637*W637)</f>
        <v>45683</v>
      </c>
      <c r="Z637" s="176">
        <f>SUM(Q637*W637)</f>
        <v>45683</v>
      </c>
    </row>
    <row r="638" spans="1:26" ht="16.149999999999999" customHeight="1" x14ac:dyDescent="0.25">
      <c r="A638" s="37"/>
      <c r="B638" s="19"/>
      <c r="C638" s="34"/>
      <c r="D638" s="34"/>
      <c r="E638" s="20" t="s">
        <v>1170</v>
      </c>
      <c r="F638" s="39" t="s">
        <v>1171</v>
      </c>
      <c r="G638" s="40"/>
      <c r="H638" s="23"/>
      <c r="I638" s="34" t="s">
        <v>47</v>
      </c>
      <c r="J638" s="41"/>
      <c r="K638" s="24"/>
      <c r="L638" s="42"/>
      <c r="M638" s="24"/>
      <c r="N638" s="43"/>
      <c r="O638" s="34" t="s">
        <v>47</v>
      </c>
      <c r="P638" s="24">
        <v>602</v>
      </c>
      <c r="Q638" s="24">
        <v>1939</v>
      </c>
      <c r="R638" s="117" t="s">
        <v>26</v>
      </c>
      <c r="S638" s="119"/>
      <c r="T638" s="119"/>
      <c r="U638" s="119">
        <v>100</v>
      </c>
      <c r="V638" s="186">
        <v>23500</v>
      </c>
      <c r="W638" s="184">
        <v>19</v>
      </c>
      <c r="X638" s="176">
        <f t="shared" si="317"/>
        <v>4556.6499999999996</v>
      </c>
      <c r="Y638" s="176">
        <f t="shared" si="318"/>
        <v>86576.349999999991</v>
      </c>
      <c r="Z638" s="177">
        <f t="shared" si="319"/>
        <v>60603.444999999992</v>
      </c>
    </row>
    <row r="639" spans="1:26" ht="16.149999999999999" customHeight="1" x14ac:dyDescent="0.25">
      <c r="A639" s="37"/>
      <c r="B639" s="19"/>
      <c r="C639" s="34"/>
      <c r="D639" s="34"/>
      <c r="E639" s="20" t="s">
        <v>1170</v>
      </c>
      <c r="F639" s="39" t="s">
        <v>1171</v>
      </c>
      <c r="G639" s="40"/>
      <c r="H639" s="23"/>
      <c r="I639" s="34" t="s">
        <v>47</v>
      </c>
      <c r="J639" s="41"/>
      <c r="K639" s="24"/>
      <c r="L639" s="42"/>
      <c r="M639" s="24"/>
      <c r="N639" s="43"/>
      <c r="O639" s="34" t="s">
        <v>47</v>
      </c>
      <c r="P639" s="24">
        <v>602</v>
      </c>
      <c r="Q639" s="24">
        <v>1939</v>
      </c>
      <c r="R639" s="117" t="s">
        <v>48</v>
      </c>
      <c r="S639" s="119"/>
      <c r="T639" s="119"/>
      <c r="U639" s="119">
        <v>100</v>
      </c>
      <c r="V639" s="185"/>
      <c r="W639" s="184">
        <v>11</v>
      </c>
      <c r="X639" s="176"/>
      <c r="Y639" s="176">
        <f>SUM(Q639*W639)</f>
        <v>21329</v>
      </c>
      <c r="Z639" s="176">
        <f>SUM(Q639*W639)</f>
        <v>21329</v>
      </c>
    </row>
    <row r="640" spans="1:26" ht="16.149999999999999" customHeight="1" x14ac:dyDescent="0.25">
      <c r="A640" s="37"/>
      <c r="B640" s="19"/>
      <c r="C640" s="34"/>
      <c r="D640" s="34"/>
      <c r="E640" s="20" t="s">
        <v>1170</v>
      </c>
      <c r="F640" s="39" t="s">
        <v>1171</v>
      </c>
      <c r="G640" s="40"/>
      <c r="H640" s="23"/>
      <c r="I640" s="34" t="s">
        <v>47</v>
      </c>
      <c r="J640" s="41"/>
      <c r="K640" s="24"/>
      <c r="L640" s="42"/>
      <c r="M640" s="24"/>
      <c r="N640" s="43"/>
      <c r="O640" s="34" t="s">
        <v>47</v>
      </c>
      <c r="P640" s="24">
        <v>345</v>
      </c>
      <c r="Q640" s="24">
        <v>3493</v>
      </c>
      <c r="R640" s="119" t="s">
        <v>19</v>
      </c>
      <c r="S640" s="119"/>
      <c r="T640" s="119"/>
      <c r="U640" s="119">
        <v>100</v>
      </c>
      <c r="V640" s="183">
        <v>17500</v>
      </c>
      <c r="W640" s="184">
        <v>47</v>
      </c>
      <c r="X640" s="176">
        <f>SUM((V640*Q640)/10000)</f>
        <v>6112.75</v>
      </c>
      <c r="Y640" s="176">
        <f>SUM(X640*W640)</f>
        <v>287299.25</v>
      </c>
      <c r="Z640" s="177">
        <f>SUM(Y640*70)/100</f>
        <v>201109.47500000001</v>
      </c>
    </row>
    <row r="641" spans="1:26" ht="16.149999999999999" customHeight="1" x14ac:dyDescent="0.25">
      <c r="A641" s="37"/>
      <c r="B641" s="19"/>
      <c r="C641" s="34"/>
      <c r="D641" s="34"/>
      <c r="E641" s="20" t="s">
        <v>1170</v>
      </c>
      <c r="F641" s="39" t="s">
        <v>1171</v>
      </c>
      <c r="G641" s="40"/>
      <c r="H641" s="23"/>
      <c r="I641" s="34" t="s">
        <v>47</v>
      </c>
      <c r="J641" s="41"/>
      <c r="K641" s="24"/>
      <c r="L641" s="42"/>
      <c r="M641" s="24"/>
      <c r="N641" s="43"/>
      <c r="O641" s="34" t="s">
        <v>47</v>
      </c>
      <c r="P641" s="24">
        <v>345</v>
      </c>
      <c r="Q641" s="24">
        <v>3493</v>
      </c>
      <c r="R641" s="117" t="s">
        <v>48</v>
      </c>
      <c r="S641" s="119"/>
      <c r="T641" s="119"/>
      <c r="U641" s="119">
        <v>100</v>
      </c>
      <c r="V641" s="185"/>
      <c r="W641" s="184">
        <v>11</v>
      </c>
      <c r="X641" s="176"/>
      <c r="Y641" s="176">
        <f>SUM(Q641*W641)</f>
        <v>38423</v>
      </c>
      <c r="Z641" s="176">
        <f>SUM(Q641*W641)</f>
        <v>38423</v>
      </c>
    </row>
    <row r="642" spans="1:26" ht="16.149999999999999" customHeight="1" x14ac:dyDescent="0.25">
      <c r="A642" s="37"/>
      <c r="B642" s="19"/>
      <c r="C642" s="34"/>
      <c r="D642" s="34"/>
      <c r="E642" s="20" t="s">
        <v>1170</v>
      </c>
      <c r="F642" s="39" t="s">
        <v>1171</v>
      </c>
      <c r="G642" s="40"/>
      <c r="H642" s="23"/>
      <c r="I642" s="34" t="s">
        <v>47</v>
      </c>
      <c r="J642" s="41"/>
      <c r="K642" s="24"/>
      <c r="L642" s="42"/>
      <c r="M642" s="24"/>
      <c r="N642" s="43"/>
      <c r="O642" s="34" t="s">
        <v>47</v>
      </c>
      <c r="P642" s="24">
        <v>403</v>
      </c>
      <c r="Q642" s="24">
        <v>1010</v>
      </c>
      <c r="R642" s="119" t="s">
        <v>19</v>
      </c>
      <c r="S642" s="119"/>
      <c r="T642" s="119"/>
      <c r="U642" s="119">
        <v>100</v>
      </c>
      <c r="V642" s="183">
        <v>17500</v>
      </c>
      <c r="W642" s="184">
        <v>47</v>
      </c>
      <c r="X642" s="176">
        <f>SUM((V642*Q642)/10000)</f>
        <v>1767.5</v>
      </c>
      <c r="Y642" s="176">
        <f>SUM(X642*W642)</f>
        <v>83072.5</v>
      </c>
      <c r="Z642" s="177">
        <f>SUM(Y642*70)/100</f>
        <v>58150.75</v>
      </c>
    </row>
    <row r="643" spans="1:26" ht="16.149999999999999" customHeight="1" x14ac:dyDescent="0.25">
      <c r="A643" s="37"/>
      <c r="B643" s="19"/>
      <c r="C643" s="34"/>
      <c r="D643" s="34"/>
      <c r="E643" s="20" t="s">
        <v>1170</v>
      </c>
      <c r="F643" s="39" t="s">
        <v>1171</v>
      </c>
      <c r="G643" s="40"/>
      <c r="H643" s="23"/>
      <c r="I643" s="34" t="s">
        <v>47</v>
      </c>
      <c r="J643" s="41"/>
      <c r="K643" s="24"/>
      <c r="L643" s="42"/>
      <c r="M643" s="24"/>
      <c r="N643" s="43"/>
      <c r="O643" s="34" t="s">
        <v>47</v>
      </c>
      <c r="P643" s="24">
        <v>403</v>
      </c>
      <c r="Q643" s="24">
        <v>1010</v>
      </c>
      <c r="R643" s="117" t="s">
        <v>48</v>
      </c>
      <c r="S643" s="119"/>
      <c r="T643" s="119"/>
      <c r="U643" s="119">
        <v>100</v>
      </c>
      <c r="V643" s="185"/>
      <c r="W643" s="184">
        <v>11</v>
      </c>
      <c r="X643" s="176"/>
      <c r="Y643" s="176">
        <f>SUM(Q643*W643)</f>
        <v>11110</v>
      </c>
      <c r="Z643" s="176">
        <f>SUM(Q643*W643)</f>
        <v>11110</v>
      </c>
    </row>
    <row r="644" spans="1:26" s="221" customFormat="1" x14ac:dyDescent="0.25">
      <c r="A644" s="266">
        <v>89</v>
      </c>
      <c r="B644" s="253" t="s">
        <v>1175</v>
      </c>
      <c r="C644" s="253" t="s">
        <v>62</v>
      </c>
      <c r="D644" s="253" t="s">
        <v>114</v>
      </c>
      <c r="E644" s="254" t="s">
        <v>1176</v>
      </c>
      <c r="F644" s="268" t="s">
        <v>1177</v>
      </c>
      <c r="G644" s="269" t="s">
        <v>1178</v>
      </c>
      <c r="H644" s="243" t="s">
        <v>1179</v>
      </c>
      <c r="I644" s="253" t="s">
        <v>1180</v>
      </c>
      <c r="J644" s="231">
        <v>210501578746344</v>
      </c>
      <c r="K644" s="233" t="s">
        <v>291</v>
      </c>
      <c r="L644" s="232"/>
      <c r="M644" s="229" t="s">
        <v>1181</v>
      </c>
      <c r="N644" s="230" t="s">
        <v>75</v>
      </c>
      <c r="O644" s="253" t="s">
        <v>47</v>
      </c>
      <c r="P644" s="229">
        <v>617</v>
      </c>
      <c r="Q644" s="229">
        <v>1655</v>
      </c>
      <c r="R644" s="271" t="s">
        <v>19</v>
      </c>
      <c r="S644" s="271"/>
      <c r="T644" s="271"/>
      <c r="U644" s="271">
        <v>100</v>
      </c>
      <c r="V644" s="257">
        <v>17500</v>
      </c>
      <c r="W644" s="258">
        <v>47</v>
      </c>
      <c r="X644" s="206">
        <f>SUM((V644*Q644)/10000)</f>
        <v>2896.25</v>
      </c>
      <c r="Y644" s="206">
        <f>SUM(X644*W644)</f>
        <v>136123.75</v>
      </c>
      <c r="Z644" s="207">
        <f>SUM(Y644*70)/100</f>
        <v>95286.625</v>
      </c>
    </row>
    <row r="645" spans="1:26" s="221" customFormat="1" x14ac:dyDescent="0.25">
      <c r="A645" s="266"/>
      <c r="B645" s="253"/>
      <c r="C645" s="253"/>
      <c r="D645" s="253"/>
      <c r="E645" s="254" t="s">
        <v>1176</v>
      </c>
      <c r="F645" s="268" t="s">
        <v>1177</v>
      </c>
      <c r="G645" s="269"/>
      <c r="H645" s="243"/>
      <c r="I645" s="253" t="s">
        <v>1180</v>
      </c>
      <c r="J645" s="231"/>
      <c r="K645" s="232"/>
      <c r="L645" s="232"/>
      <c r="M645" s="229"/>
      <c r="N645" s="230"/>
      <c r="O645" s="253" t="s">
        <v>47</v>
      </c>
      <c r="P645" s="229">
        <v>617</v>
      </c>
      <c r="Q645" s="229">
        <v>1655</v>
      </c>
      <c r="R645" s="256" t="s">
        <v>48</v>
      </c>
      <c r="S645" s="271"/>
      <c r="T645" s="271"/>
      <c r="U645" s="271">
        <v>100</v>
      </c>
      <c r="V645" s="260"/>
      <c r="W645" s="258">
        <v>11</v>
      </c>
      <c r="X645" s="206"/>
      <c r="Y645" s="206">
        <f>SUM(Q645*W645)</f>
        <v>18205</v>
      </c>
      <c r="Z645" s="206">
        <f>SUM(Q645*W645)</f>
        <v>18205</v>
      </c>
    </row>
    <row r="646" spans="1:26" s="221" customFormat="1" x14ac:dyDescent="0.25">
      <c r="A646" s="266"/>
      <c r="B646" s="253"/>
      <c r="C646" s="253"/>
      <c r="D646" s="253"/>
      <c r="E646" s="254" t="s">
        <v>1176</v>
      </c>
      <c r="F646" s="268" t="s">
        <v>1177</v>
      </c>
      <c r="G646" s="269"/>
      <c r="H646" s="243"/>
      <c r="I646" s="253" t="s">
        <v>1180</v>
      </c>
      <c r="J646" s="231"/>
      <c r="K646" s="232"/>
      <c r="L646" s="232"/>
      <c r="M646" s="229"/>
      <c r="N646" s="230"/>
      <c r="O646" s="253" t="s">
        <v>47</v>
      </c>
      <c r="P646" s="229">
        <v>618</v>
      </c>
      <c r="Q646" s="229">
        <v>3732</v>
      </c>
      <c r="R646" s="271" t="s">
        <v>19</v>
      </c>
      <c r="S646" s="271"/>
      <c r="T646" s="271"/>
      <c r="U646" s="271">
        <v>100</v>
      </c>
      <c r="V646" s="257">
        <v>17500</v>
      </c>
      <c r="W646" s="258">
        <v>47</v>
      </c>
      <c r="X646" s="206">
        <f>SUM((V646*Q646)/10000)</f>
        <v>6531</v>
      </c>
      <c r="Y646" s="206">
        <f>SUM(X646*W646)</f>
        <v>306957</v>
      </c>
      <c r="Z646" s="207">
        <f>SUM(Y646*70)/100</f>
        <v>214869.9</v>
      </c>
    </row>
    <row r="647" spans="1:26" s="221" customFormat="1" x14ac:dyDescent="0.25">
      <c r="A647" s="266"/>
      <c r="B647" s="253"/>
      <c r="C647" s="253"/>
      <c r="D647" s="253"/>
      <c r="E647" s="254" t="s">
        <v>1176</v>
      </c>
      <c r="F647" s="268" t="s">
        <v>1177</v>
      </c>
      <c r="G647" s="269"/>
      <c r="H647" s="243"/>
      <c r="I647" s="253" t="s">
        <v>1180</v>
      </c>
      <c r="J647" s="231"/>
      <c r="K647" s="232"/>
      <c r="L647" s="232"/>
      <c r="M647" s="229"/>
      <c r="N647" s="230"/>
      <c r="O647" s="253" t="s">
        <v>47</v>
      </c>
      <c r="P647" s="229">
        <v>618</v>
      </c>
      <c r="Q647" s="229">
        <v>3732</v>
      </c>
      <c r="R647" s="256" t="s">
        <v>48</v>
      </c>
      <c r="S647" s="271"/>
      <c r="T647" s="271"/>
      <c r="U647" s="271">
        <v>100</v>
      </c>
      <c r="V647" s="260"/>
      <c r="W647" s="258">
        <v>11</v>
      </c>
      <c r="X647" s="206"/>
      <c r="Y647" s="206">
        <f>SUM(Q647*W647)</f>
        <v>41052</v>
      </c>
      <c r="Z647" s="206">
        <f>SUM(Q647*W647)</f>
        <v>41052</v>
      </c>
    </row>
    <row r="648" spans="1:26" x14ac:dyDescent="0.25">
      <c r="A648" s="37">
        <v>90</v>
      </c>
      <c r="B648" s="19" t="s">
        <v>1182</v>
      </c>
      <c r="C648" s="34" t="s">
        <v>62</v>
      </c>
      <c r="D648" s="34" t="s">
        <v>114</v>
      </c>
      <c r="E648" s="20" t="s">
        <v>1183</v>
      </c>
      <c r="F648" s="39" t="s">
        <v>1177</v>
      </c>
      <c r="G648" s="40">
        <v>1102976450109</v>
      </c>
      <c r="H648" s="23" t="s">
        <v>1184</v>
      </c>
      <c r="I648" s="34" t="s">
        <v>171</v>
      </c>
      <c r="J648" s="41">
        <v>210501579832841</v>
      </c>
      <c r="K648" s="38" t="s">
        <v>291</v>
      </c>
      <c r="L648" s="42"/>
      <c r="M648" s="24" t="s">
        <v>1185</v>
      </c>
      <c r="N648" s="43" t="s">
        <v>75</v>
      </c>
      <c r="O648" s="34" t="s">
        <v>47</v>
      </c>
      <c r="P648" s="24">
        <v>689</v>
      </c>
      <c r="Q648" s="24">
        <v>4674</v>
      </c>
      <c r="R648" s="117" t="s">
        <v>26</v>
      </c>
      <c r="S648" s="119"/>
      <c r="T648" s="119"/>
      <c r="U648" s="119">
        <v>100</v>
      </c>
      <c r="V648" s="186">
        <v>23500</v>
      </c>
      <c r="W648" s="184">
        <v>19</v>
      </c>
      <c r="X648" s="176">
        <f t="shared" si="317"/>
        <v>10983.9</v>
      </c>
      <c r="Y648" s="176">
        <f t="shared" si="318"/>
        <v>208694.1</v>
      </c>
      <c r="Z648" s="177">
        <f t="shared" si="319"/>
        <v>146085.87</v>
      </c>
    </row>
    <row r="649" spans="1:26" x14ac:dyDescent="0.25">
      <c r="A649" s="37"/>
      <c r="B649" s="19"/>
      <c r="C649" s="34"/>
      <c r="D649" s="34"/>
      <c r="E649" s="20" t="s">
        <v>1183</v>
      </c>
      <c r="F649" s="39" t="s">
        <v>1177</v>
      </c>
      <c r="G649" s="40"/>
      <c r="H649" s="23"/>
      <c r="I649" s="34" t="s">
        <v>171</v>
      </c>
      <c r="J649" s="41"/>
      <c r="K649" s="38"/>
      <c r="L649" s="42"/>
      <c r="M649" s="24"/>
      <c r="N649" s="43"/>
      <c r="O649" s="34" t="s">
        <v>47</v>
      </c>
      <c r="P649" s="24">
        <v>689</v>
      </c>
      <c r="Q649" s="24">
        <v>4674</v>
      </c>
      <c r="R649" s="117" t="s">
        <v>48</v>
      </c>
      <c r="S649" s="119"/>
      <c r="T649" s="119"/>
      <c r="U649" s="119">
        <v>100</v>
      </c>
      <c r="V649" s="185"/>
      <c r="W649" s="184">
        <v>11</v>
      </c>
      <c r="X649" s="176"/>
      <c r="Y649" s="176">
        <f>SUM(Q649*W649)</f>
        <v>51414</v>
      </c>
      <c r="Z649" s="176">
        <f>SUM(Q649*W649)</f>
        <v>51414</v>
      </c>
    </row>
    <row r="650" spans="1:26" s="221" customFormat="1" x14ac:dyDescent="0.25">
      <c r="A650" s="266">
        <v>91</v>
      </c>
      <c r="B650" s="253" t="s">
        <v>1186</v>
      </c>
      <c r="C650" s="253" t="s">
        <v>58</v>
      </c>
      <c r="D650" s="253" t="s">
        <v>114</v>
      </c>
      <c r="E650" s="254" t="s">
        <v>1187</v>
      </c>
      <c r="F650" s="268" t="s">
        <v>313</v>
      </c>
      <c r="G650" s="269">
        <v>1203994450001</v>
      </c>
      <c r="H650" s="243" t="s">
        <v>1188</v>
      </c>
      <c r="I650" s="253" t="s">
        <v>47</v>
      </c>
      <c r="J650" s="231">
        <v>2000204032496200</v>
      </c>
      <c r="K650" s="229" t="s">
        <v>758</v>
      </c>
      <c r="L650" s="232"/>
      <c r="M650" s="229" t="s">
        <v>1189</v>
      </c>
      <c r="N650" s="230" t="s">
        <v>58</v>
      </c>
      <c r="O650" s="253" t="s">
        <v>47</v>
      </c>
      <c r="P650" s="229">
        <v>433</v>
      </c>
      <c r="Q650" s="229">
        <v>841</v>
      </c>
      <c r="R650" s="271" t="s">
        <v>59</v>
      </c>
      <c r="S650" s="271"/>
      <c r="T650" s="271"/>
      <c r="U650" s="271">
        <v>60</v>
      </c>
      <c r="V650" s="260">
        <v>1900</v>
      </c>
      <c r="W650" s="243">
        <v>390</v>
      </c>
      <c r="X650" s="206">
        <f t="shared" si="317"/>
        <v>159.79</v>
      </c>
      <c r="Y650" s="206">
        <f t="shared" si="318"/>
        <v>62318.1</v>
      </c>
      <c r="Z650" s="207">
        <f t="shared" si="319"/>
        <v>43622.67</v>
      </c>
    </row>
    <row r="651" spans="1:26" s="221" customFormat="1" x14ac:dyDescent="0.25">
      <c r="A651" s="266"/>
      <c r="B651" s="253"/>
      <c r="C651" s="253"/>
      <c r="D651" s="253"/>
      <c r="E651" s="254" t="s">
        <v>1187</v>
      </c>
      <c r="F651" s="268" t="s">
        <v>313</v>
      </c>
      <c r="G651" s="269"/>
      <c r="H651" s="243"/>
      <c r="I651" s="253" t="s">
        <v>47</v>
      </c>
      <c r="J651" s="231"/>
      <c r="K651" s="229"/>
      <c r="L651" s="232"/>
      <c r="M651" s="229"/>
      <c r="N651" s="230"/>
      <c r="O651" s="253" t="s">
        <v>47</v>
      </c>
      <c r="P651" s="229">
        <v>433</v>
      </c>
      <c r="Q651" s="229">
        <v>841</v>
      </c>
      <c r="R651" s="256" t="s">
        <v>48</v>
      </c>
      <c r="S651" s="271"/>
      <c r="T651" s="271"/>
      <c r="U651" s="271">
        <v>100</v>
      </c>
      <c r="V651" s="260"/>
      <c r="W651" s="258">
        <v>11</v>
      </c>
      <c r="X651" s="206"/>
      <c r="Y651" s="206">
        <f>SUM(Q651*W651)</f>
        <v>9251</v>
      </c>
      <c r="Z651" s="206">
        <f>SUM(Q651*W651)</f>
        <v>9251</v>
      </c>
    </row>
    <row r="652" spans="1:26" s="221" customFormat="1" x14ac:dyDescent="0.25">
      <c r="A652" s="266"/>
      <c r="B652" s="253"/>
      <c r="C652" s="253"/>
      <c r="D652" s="253"/>
      <c r="E652" s="254" t="s">
        <v>1187</v>
      </c>
      <c r="F652" s="268" t="s">
        <v>313</v>
      </c>
      <c r="G652" s="269"/>
      <c r="H652" s="243"/>
      <c r="I652" s="253" t="s">
        <v>47</v>
      </c>
      <c r="J652" s="231"/>
      <c r="K652" s="229"/>
      <c r="L652" s="232"/>
      <c r="M652" s="229"/>
      <c r="N652" s="230"/>
      <c r="O652" s="253" t="s">
        <v>47</v>
      </c>
      <c r="P652" s="229">
        <v>309</v>
      </c>
      <c r="Q652" s="229">
        <v>6136</v>
      </c>
      <c r="R652" s="256" t="s">
        <v>26</v>
      </c>
      <c r="S652" s="271"/>
      <c r="T652" s="271"/>
      <c r="U652" s="271">
        <v>100</v>
      </c>
      <c r="V652" s="262">
        <v>23500</v>
      </c>
      <c r="W652" s="258">
        <v>19</v>
      </c>
      <c r="X652" s="206">
        <f t="shared" si="317"/>
        <v>14419.6</v>
      </c>
      <c r="Y652" s="206">
        <f t="shared" si="318"/>
        <v>273972.40000000002</v>
      </c>
      <c r="Z652" s="207">
        <f t="shared" si="319"/>
        <v>191780.68</v>
      </c>
    </row>
    <row r="653" spans="1:26" s="221" customFormat="1" x14ac:dyDescent="0.25">
      <c r="A653" s="266"/>
      <c r="B653" s="253"/>
      <c r="C653" s="253"/>
      <c r="D653" s="253"/>
      <c r="E653" s="254" t="s">
        <v>1187</v>
      </c>
      <c r="F653" s="268" t="s">
        <v>313</v>
      </c>
      <c r="G653" s="269"/>
      <c r="H653" s="243"/>
      <c r="I653" s="253" t="s">
        <v>47</v>
      </c>
      <c r="J653" s="231"/>
      <c r="K653" s="229"/>
      <c r="L653" s="232"/>
      <c r="M653" s="229"/>
      <c r="N653" s="230"/>
      <c r="O653" s="253" t="s">
        <v>47</v>
      </c>
      <c r="P653" s="229">
        <v>309</v>
      </c>
      <c r="Q653" s="229">
        <v>6136</v>
      </c>
      <c r="R653" s="256" t="s">
        <v>48</v>
      </c>
      <c r="S653" s="271"/>
      <c r="T653" s="271"/>
      <c r="U653" s="271">
        <v>100</v>
      </c>
      <c r="V653" s="260"/>
      <c r="W653" s="258">
        <v>11</v>
      </c>
      <c r="X653" s="206"/>
      <c r="Y653" s="206">
        <f>SUM(Q653*W653)</f>
        <v>67496</v>
      </c>
      <c r="Z653" s="206">
        <f>SUM(Q653*W653)</f>
        <v>67496</v>
      </c>
    </row>
    <row r="654" spans="1:26" s="221" customFormat="1" x14ac:dyDescent="0.25">
      <c r="A654" s="266"/>
      <c r="B654" s="253"/>
      <c r="C654" s="253"/>
      <c r="D654" s="253"/>
      <c r="E654" s="254" t="s">
        <v>1187</v>
      </c>
      <c r="F654" s="268" t="s">
        <v>313</v>
      </c>
      <c r="G654" s="269"/>
      <c r="H654" s="243"/>
      <c r="I654" s="253" t="s">
        <v>47</v>
      </c>
      <c r="J654" s="231"/>
      <c r="K654" s="229"/>
      <c r="L654" s="232"/>
      <c r="M654" s="229"/>
      <c r="N654" s="230"/>
      <c r="O654" s="253" t="s">
        <v>47</v>
      </c>
      <c r="P654" s="229">
        <v>432</v>
      </c>
      <c r="Q654" s="229">
        <v>755</v>
      </c>
      <c r="R654" s="271" t="s">
        <v>59</v>
      </c>
      <c r="S654" s="271"/>
      <c r="T654" s="271"/>
      <c r="U654" s="271">
        <v>60</v>
      </c>
      <c r="V654" s="260">
        <v>1900</v>
      </c>
      <c r="W654" s="243">
        <v>390</v>
      </c>
      <c r="X654" s="206">
        <f t="shared" si="317"/>
        <v>143.44999999999999</v>
      </c>
      <c r="Y654" s="206">
        <f t="shared" si="318"/>
        <v>55945.499999999993</v>
      </c>
      <c r="Z654" s="207">
        <f t="shared" si="319"/>
        <v>39161.85</v>
      </c>
    </row>
    <row r="655" spans="1:26" s="221" customFormat="1" x14ac:dyDescent="0.25">
      <c r="A655" s="266"/>
      <c r="B655" s="253"/>
      <c r="C655" s="253"/>
      <c r="D655" s="253"/>
      <c r="E655" s="254" t="s">
        <v>1187</v>
      </c>
      <c r="F655" s="268" t="s">
        <v>313</v>
      </c>
      <c r="G655" s="269"/>
      <c r="H655" s="243"/>
      <c r="I655" s="253" t="s">
        <v>47</v>
      </c>
      <c r="J655" s="231"/>
      <c r="K655" s="229"/>
      <c r="L655" s="232"/>
      <c r="M655" s="229"/>
      <c r="N655" s="230"/>
      <c r="O655" s="253" t="s">
        <v>47</v>
      </c>
      <c r="P655" s="229">
        <v>432</v>
      </c>
      <c r="Q655" s="229">
        <v>755</v>
      </c>
      <c r="R655" s="256" t="s">
        <v>48</v>
      </c>
      <c r="S655" s="271"/>
      <c r="T655" s="271"/>
      <c r="U655" s="271">
        <v>100</v>
      </c>
      <c r="V655" s="260"/>
      <c r="W655" s="258">
        <v>11</v>
      </c>
      <c r="X655" s="206"/>
      <c r="Y655" s="206">
        <f>SUM(Q655*W655)</f>
        <v>8305</v>
      </c>
      <c r="Z655" s="206">
        <f>SUM(Q655*W655)</f>
        <v>8305</v>
      </c>
    </row>
    <row r="656" spans="1:26" s="221" customFormat="1" x14ac:dyDescent="0.25">
      <c r="A656" s="266"/>
      <c r="B656" s="253"/>
      <c r="C656" s="253"/>
      <c r="D656" s="253"/>
      <c r="E656" s="254" t="s">
        <v>1187</v>
      </c>
      <c r="F656" s="268" t="s">
        <v>313</v>
      </c>
      <c r="G656" s="269"/>
      <c r="H656" s="243"/>
      <c r="I656" s="253" t="s">
        <v>47</v>
      </c>
      <c r="J656" s="231"/>
      <c r="K656" s="229"/>
      <c r="L656" s="232"/>
      <c r="M656" s="229"/>
      <c r="N656" s="230"/>
      <c r="O656" s="253" t="s">
        <v>47</v>
      </c>
      <c r="P656" s="229">
        <v>335</v>
      </c>
      <c r="Q656" s="229">
        <v>5847</v>
      </c>
      <c r="R656" s="256" t="s">
        <v>26</v>
      </c>
      <c r="S656" s="271"/>
      <c r="T656" s="271"/>
      <c r="U656" s="271">
        <v>100</v>
      </c>
      <c r="V656" s="262">
        <v>23500</v>
      </c>
      <c r="W656" s="258">
        <v>19</v>
      </c>
      <c r="X656" s="206">
        <f t="shared" si="317"/>
        <v>13740.45</v>
      </c>
      <c r="Y656" s="206">
        <f t="shared" si="318"/>
        <v>261068.55000000002</v>
      </c>
      <c r="Z656" s="207">
        <f t="shared" si="319"/>
        <v>182747.98499999999</v>
      </c>
    </row>
    <row r="657" spans="1:26" s="221" customFormat="1" x14ac:dyDescent="0.25">
      <c r="A657" s="266"/>
      <c r="B657" s="253"/>
      <c r="C657" s="253"/>
      <c r="D657" s="253"/>
      <c r="E657" s="254" t="s">
        <v>1187</v>
      </c>
      <c r="F657" s="268" t="s">
        <v>313</v>
      </c>
      <c r="G657" s="269"/>
      <c r="H657" s="243"/>
      <c r="I657" s="253" t="s">
        <v>47</v>
      </c>
      <c r="J657" s="231"/>
      <c r="K657" s="229"/>
      <c r="L657" s="232"/>
      <c r="M657" s="229"/>
      <c r="N657" s="230"/>
      <c r="O657" s="253" t="s">
        <v>47</v>
      </c>
      <c r="P657" s="229">
        <v>335</v>
      </c>
      <c r="Q657" s="229">
        <v>5847</v>
      </c>
      <c r="R657" s="256" t="s">
        <v>48</v>
      </c>
      <c r="S657" s="271"/>
      <c r="T657" s="271"/>
      <c r="U657" s="271">
        <v>100</v>
      </c>
      <c r="V657" s="260"/>
      <c r="W657" s="258">
        <v>11</v>
      </c>
      <c r="X657" s="206"/>
      <c r="Y657" s="206">
        <f>SUM(Q657*W657)</f>
        <v>64317</v>
      </c>
      <c r="Z657" s="206">
        <f>SUM(Q657*W657)</f>
        <v>64317</v>
      </c>
    </row>
    <row r="658" spans="1:26" ht="16.899999999999999" customHeight="1" x14ac:dyDescent="0.25">
      <c r="A658" s="37">
        <v>92</v>
      </c>
      <c r="B658" s="19" t="s">
        <v>1191</v>
      </c>
      <c r="C658" s="34" t="s">
        <v>51</v>
      </c>
      <c r="D658" s="34" t="s">
        <v>114</v>
      </c>
      <c r="E658" s="20" t="s">
        <v>1192</v>
      </c>
      <c r="F658" s="39" t="s">
        <v>95</v>
      </c>
      <c r="G658" s="40">
        <v>1004947455043</v>
      </c>
      <c r="H658" s="23" t="s">
        <v>1190</v>
      </c>
      <c r="I658" s="34" t="s">
        <v>47</v>
      </c>
      <c r="J658" s="41">
        <v>300007026552190</v>
      </c>
      <c r="K658" s="24" t="s">
        <v>675</v>
      </c>
      <c r="L658" s="42"/>
      <c r="M658" s="24" t="s">
        <v>1193</v>
      </c>
      <c r="N658" s="43" t="s">
        <v>100</v>
      </c>
      <c r="O658" s="34" t="s">
        <v>47</v>
      </c>
      <c r="P658" s="24">
        <v>295</v>
      </c>
      <c r="Q658" s="24">
        <v>6043</v>
      </c>
      <c r="R658" s="119" t="s">
        <v>154</v>
      </c>
      <c r="S658" s="119"/>
      <c r="T658" s="119"/>
      <c r="U658" s="119">
        <v>100</v>
      </c>
      <c r="V658" s="185">
        <v>20000</v>
      </c>
      <c r="W658" s="36">
        <v>140</v>
      </c>
      <c r="X658" s="176">
        <f t="shared" si="317"/>
        <v>12086</v>
      </c>
      <c r="Y658" s="176">
        <f t="shared" si="318"/>
        <v>1692040</v>
      </c>
      <c r="Z658" s="177">
        <f t="shared" si="319"/>
        <v>1184428</v>
      </c>
    </row>
    <row r="659" spans="1:26" ht="16.149999999999999" customHeight="1" x14ac:dyDescent="0.25">
      <c r="A659" s="37"/>
      <c r="B659" s="19"/>
      <c r="C659" s="34"/>
      <c r="D659" s="34"/>
      <c r="E659" s="20" t="s">
        <v>1192</v>
      </c>
      <c r="F659" s="39" t="s">
        <v>95</v>
      </c>
      <c r="G659" s="40"/>
      <c r="H659" s="23"/>
      <c r="I659" s="34" t="s">
        <v>47</v>
      </c>
      <c r="J659" s="41"/>
      <c r="K659" s="24"/>
      <c r="L659" s="42"/>
      <c r="M659" s="24"/>
      <c r="N659" s="43"/>
      <c r="O659" s="34" t="s">
        <v>47</v>
      </c>
      <c r="P659" s="24">
        <v>295</v>
      </c>
      <c r="Q659" s="24">
        <v>6043</v>
      </c>
      <c r="R659" s="117" t="s">
        <v>48</v>
      </c>
      <c r="S659" s="119"/>
      <c r="T659" s="119"/>
      <c r="U659" s="119">
        <v>100</v>
      </c>
      <c r="V659" s="185"/>
      <c r="W659" s="184">
        <v>11</v>
      </c>
      <c r="X659" s="176"/>
      <c r="Y659" s="176">
        <f>SUM(Q659*W659)</f>
        <v>66473</v>
      </c>
      <c r="Z659" s="176">
        <f>SUM(Q659*W659)</f>
        <v>66473</v>
      </c>
    </row>
    <row r="660" spans="1:26" s="221" customFormat="1" ht="16.899999999999999" customHeight="1" x14ac:dyDescent="0.25">
      <c r="A660" s="266">
        <v>93</v>
      </c>
      <c r="B660" s="253" t="s">
        <v>1194</v>
      </c>
      <c r="C660" s="253" t="s">
        <v>51</v>
      </c>
      <c r="D660" s="253" t="s">
        <v>114</v>
      </c>
      <c r="E660" s="254" t="s">
        <v>1195</v>
      </c>
      <c r="F660" s="268" t="s">
        <v>95</v>
      </c>
      <c r="G660" s="269">
        <v>1010995450037</v>
      </c>
      <c r="H660" s="243" t="s">
        <v>1190</v>
      </c>
      <c r="I660" s="253" t="s">
        <v>47</v>
      </c>
      <c r="J660" s="231">
        <v>300007105104148</v>
      </c>
      <c r="K660" s="229" t="s">
        <v>675</v>
      </c>
      <c r="L660" s="232"/>
      <c r="M660" s="229" t="s">
        <v>1196</v>
      </c>
      <c r="N660" s="230" t="s">
        <v>100</v>
      </c>
      <c r="O660" s="253" t="s">
        <v>47</v>
      </c>
      <c r="P660" s="229">
        <v>441</v>
      </c>
      <c r="Q660" s="229">
        <v>1362</v>
      </c>
      <c r="R660" s="256" t="s">
        <v>85</v>
      </c>
      <c r="S660" s="271"/>
      <c r="T660" s="271"/>
      <c r="U660" s="271">
        <v>60</v>
      </c>
      <c r="V660" s="260">
        <v>5000</v>
      </c>
      <c r="W660" s="258">
        <v>11</v>
      </c>
      <c r="X660" s="206">
        <f t="shared" si="317"/>
        <v>681</v>
      </c>
      <c r="Y660" s="206">
        <f t="shared" si="318"/>
        <v>7491</v>
      </c>
      <c r="Z660" s="207">
        <f t="shared" si="319"/>
        <v>5243.7</v>
      </c>
    </row>
    <row r="661" spans="1:26" s="221" customFormat="1" ht="16.899999999999999" customHeight="1" x14ac:dyDescent="0.25">
      <c r="A661" s="266"/>
      <c r="B661" s="253"/>
      <c r="C661" s="253"/>
      <c r="D661" s="253"/>
      <c r="E661" s="254" t="s">
        <v>1195</v>
      </c>
      <c r="F661" s="268" t="s">
        <v>95</v>
      </c>
      <c r="G661" s="269"/>
      <c r="H661" s="243"/>
      <c r="I661" s="253" t="s">
        <v>47</v>
      </c>
      <c r="J661" s="231"/>
      <c r="K661" s="229"/>
      <c r="L661" s="232"/>
      <c r="M661" s="229"/>
      <c r="N661" s="230"/>
      <c r="O661" s="253" t="s">
        <v>47</v>
      </c>
      <c r="P661" s="229">
        <v>382</v>
      </c>
      <c r="Q661" s="229">
        <v>970</v>
      </c>
      <c r="R661" s="256" t="s">
        <v>85</v>
      </c>
      <c r="S661" s="271"/>
      <c r="T661" s="271"/>
      <c r="U661" s="271">
        <v>60</v>
      </c>
      <c r="V661" s="260">
        <v>5000</v>
      </c>
      <c r="W661" s="258">
        <v>11</v>
      </c>
      <c r="X661" s="206">
        <f t="shared" si="317"/>
        <v>485</v>
      </c>
      <c r="Y661" s="206">
        <f t="shared" si="318"/>
        <v>5335</v>
      </c>
      <c r="Z661" s="207">
        <f t="shared" si="319"/>
        <v>3734.5</v>
      </c>
    </row>
    <row r="662" spans="1:26" s="221" customFormat="1" ht="16.899999999999999" customHeight="1" x14ac:dyDescent="0.25">
      <c r="A662" s="266"/>
      <c r="B662" s="253"/>
      <c r="C662" s="253"/>
      <c r="D662" s="253"/>
      <c r="E662" s="254" t="s">
        <v>1195</v>
      </c>
      <c r="F662" s="268" t="s">
        <v>95</v>
      </c>
      <c r="G662" s="269"/>
      <c r="H662" s="243"/>
      <c r="I662" s="253" t="s">
        <v>47</v>
      </c>
      <c r="J662" s="231"/>
      <c r="K662" s="229"/>
      <c r="L662" s="232"/>
      <c r="M662" s="229"/>
      <c r="N662" s="230"/>
      <c r="O662" s="253" t="s">
        <v>47</v>
      </c>
      <c r="P662" s="229">
        <v>476</v>
      </c>
      <c r="Q662" s="229">
        <v>2295</v>
      </c>
      <c r="R662" s="256" t="s">
        <v>85</v>
      </c>
      <c r="S662" s="271"/>
      <c r="T662" s="271"/>
      <c r="U662" s="271">
        <v>60</v>
      </c>
      <c r="V662" s="260">
        <v>5000</v>
      </c>
      <c r="W662" s="258">
        <v>11</v>
      </c>
      <c r="X662" s="206">
        <f t="shared" si="317"/>
        <v>1147.5</v>
      </c>
      <c r="Y662" s="206">
        <f t="shared" si="318"/>
        <v>12622.5</v>
      </c>
      <c r="Z662" s="207">
        <f t="shared" si="319"/>
        <v>8835.75</v>
      </c>
    </row>
    <row r="663" spans="1:26" s="221" customFormat="1" ht="16.899999999999999" customHeight="1" x14ac:dyDescent="0.25">
      <c r="A663" s="266"/>
      <c r="B663" s="253"/>
      <c r="C663" s="253"/>
      <c r="D663" s="253"/>
      <c r="E663" s="254" t="s">
        <v>1195</v>
      </c>
      <c r="F663" s="268" t="s">
        <v>95</v>
      </c>
      <c r="G663" s="269"/>
      <c r="H663" s="243"/>
      <c r="I663" s="253" t="s">
        <v>47</v>
      </c>
      <c r="J663" s="231"/>
      <c r="K663" s="229"/>
      <c r="L663" s="232"/>
      <c r="M663" s="229"/>
      <c r="N663" s="230"/>
      <c r="O663" s="253" t="s">
        <v>47</v>
      </c>
      <c r="P663" s="229">
        <v>674</v>
      </c>
      <c r="Q663" s="229">
        <v>3784</v>
      </c>
      <c r="R663" s="256" t="s">
        <v>85</v>
      </c>
      <c r="S663" s="271"/>
      <c r="T663" s="271"/>
      <c r="U663" s="271">
        <v>60</v>
      </c>
      <c r="V663" s="260">
        <v>5000</v>
      </c>
      <c r="W663" s="258">
        <v>11</v>
      </c>
      <c r="X663" s="206">
        <f t="shared" si="317"/>
        <v>1892</v>
      </c>
      <c r="Y663" s="206">
        <f t="shared" si="318"/>
        <v>20812</v>
      </c>
      <c r="Z663" s="207">
        <f t="shared" si="319"/>
        <v>14568.4</v>
      </c>
    </row>
    <row r="664" spans="1:26" s="221" customFormat="1" ht="16.899999999999999" customHeight="1" x14ac:dyDescent="0.25">
      <c r="A664" s="266"/>
      <c r="B664" s="253"/>
      <c r="C664" s="253"/>
      <c r="D664" s="253"/>
      <c r="E664" s="254" t="s">
        <v>1195</v>
      </c>
      <c r="F664" s="268" t="s">
        <v>95</v>
      </c>
      <c r="G664" s="269"/>
      <c r="H664" s="243"/>
      <c r="I664" s="253" t="s">
        <v>47</v>
      </c>
      <c r="J664" s="231"/>
      <c r="K664" s="229"/>
      <c r="L664" s="232"/>
      <c r="M664" s="229"/>
      <c r="N664" s="230"/>
      <c r="O664" s="253" t="s">
        <v>47</v>
      </c>
      <c r="P664" s="229">
        <v>403</v>
      </c>
      <c r="Q664" s="229">
        <v>1014</v>
      </c>
      <c r="R664" s="256" t="s">
        <v>85</v>
      </c>
      <c r="S664" s="271"/>
      <c r="T664" s="271"/>
      <c r="U664" s="271">
        <v>60</v>
      </c>
      <c r="V664" s="260">
        <v>5000</v>
      </c>
      <c r="W664" s="258">
        <v>11</v>
      </c>
      <c r="X664" s="206">
        <f t="shared" si="317"/>
        <v>507</v>
      </c>
      <c r="Y664" s="206">
        <f t="shared" si="318"/>
        <v>5577</v>
      </c>
      <c r="Z664" s="207">
        <f t="shared" si="319"/>
        <v>3903.9</v>
      </c>
    </row>
    <row r="665" spans="1:26" s="221" customFormat="1" ht="16.899999999999999" customHeight="1" x14ac:dyDescent="0.25">
      <c r="A665" s="266"/>
      <c r="B665" s="253"/>
      <c r="C665" s="253"/>
      <c r="D665" s="253"/>
      <c r="E665" s="254" t="s">
        <v>1195</v>
      </c>
      <c r="F665" s="268" t="s">
        <v>95</v>
      </c>
      <c r="G665" s="269"/>
      <c r="H665" s="243"/>
      <c r="I665" s="253" t="s">
        <v>47</v>
      </c>
      <c r="J665" s="231"/>
      <c r="K665" s="229"/>
      <c r="L665" s="232"/>
      <c r="M665" s="229"/>
      <c r="N665" s="230"/>
      <c r="O665" s="253" t="s">
        <v>47</v>
      </c>
      <c r="P665" s="229">
        <v>500</v>
      </c>
      <c r="Q665" s="229">
        <v>3034</v>
      </c>
      <c r="R665" s="256" t="s">
        <v>85</v>
      </c>
      <c r="S665" s="271"/>
      <c r="T665" s="271"/>
      <c r="U665" s="271">
        <v>60</v>
      </c>
      <c r="V665" s="260">
        <v>5000</v>
      </c>
      <c r="W665" s="258">
        <v>11</v>
      </c>
      <c r="X665" s="206">
        <f t="shared" si="317"/>
        <v>1517</v>
      </c>
      <c r="Y665" s="206">
        <f t="shared" si="318"/>
        <v>16687</v>
      </c>
      <c r="Z665" s="207">
        <f t="shared" si="319"/>
        <v>11680.9</v>
      </c>
    </row>
    <row r="666" spans="1:26" ht="15.6" customHeight="1" x14ac:dyDescent="0.25">
      <c r="A666" s="37">
        <v>94</v>
      </c>
      <c r="B666" s="19" t="s">
        <v>1197</v>
      </c>
      <c r="C666" s="34" t="s">
        <v>58</v>
      </c>
      <c r="D666" s="34" t="s">
        <v>114</v>
      </c>
      <c r="E666" s="20" t="s">
        <v>1198</v>
      </c>
      <c r="F666" s="39" t="s">
        <v>1199</v>
      </c>
      <c r="G666" s="40" t="s">
        <v>1200</v>
      </c>
      <c r="H666" s="23" t="s">
        <v>1201</v>
      </c>
      <c r="I666" s="34" t="s">
        <v>47</v>
      </c>
      <c r="J666" s="41">
        <v>300007119062254</v>
      </c>
      <c r="K666" s="24" t="s">
        <v>675</v>
      </c>
      <c r="L666" s="42"/>
      <c r="M666" s="24" t="s">
        <v>1202</v>
      </c>
      <c r="N666" s="43" t="s">
        <v>124</v>
      </c>
      <c r="O666" s="34" t="s">
        <v>47</v>
      </c>
      <c r="P666" s="24">
        <v>861</v>
      </c>
      <c r="Q666" s="24">
        <v>2565</v>
      </c>
      <c r="R666" s="119" t="s">
        <v>19</v>
      </c>
      <c r="S666" s="119"/>
      <c r="T666" s="119"/>
      <c r="U666" s="119">
        <v>100</v>
      </c>
      <c r="V666" s="183">
        <v>17500</v>
      </c>
      <c r="W666" s="184">
        <v>47</v>
      </c>
      <c r="X666" s="176">
        <f>SUM((V666*Q666)/10000)</f>
        <v>4488.75</v>
      </c>
      <c r="Y666" s="176">
        <f>SUM(X666*W666)</f>
        <v>210971.25</v>
      </c>
      <c r="Z666" s="177">
        <f>SUM(Y666*70)/100</f>
        <v>147679.875</v>
      </c>
    </row>
    <row r="667" spans="1:26" x14ac:dyDescent="0.25">
      <c r="A667" s="37"/>
      <c r="B667" s="19"/>
      <c r="C667" s="34"/>
      <c r="D667" s="34"/>
      <c r="E667" s="20" t="s">
        <v>1198</v>
      </c>
      <c r="F667" s="39" t="s">
        <v>1199</v>
      </c>
      <c r="G667" s="40"/>
      <c r="H667" s="23"/>
      <c r="I667" s="34" t="s">
        <v>47</v>
      </c>
      <c r="J667" s="41"/>
      <c r="K667" s="42"/>
      <c r="L667" s="42"/>
      <c r="M667" s="24"/>
      <c r="N667" s="43"/>
      <c r="O667" s="34" t="s">
        <v>47</v>
      </c>
      <c r="P667" s="24">
        <v>861</v>
      </c>
      <c r="Q667" s="24">
        <v>2565</v>
      </c>
      <c r="R667" s="117" t="s">
        <v>48</v>
      </c>
      <c r="S667" s="119"/>
      <c r="T667" s="119"/>
      <c r="U667" s="119">
        <v>100</v>
      </c>
      <c r="V667" s="185"/>
      <c r="W667" s="184">
        <v>11</v>
      </c>
      <c r="X667" s="176"/>
      <c r="Y667" s="176">
        <f>SUM(Q667*W667)</f>
        <v>28215</v>
      </c>
      <c r="Z667" s="176">
        <f>SUM(Q667*W667)</f>
        <v>28215</v>
      </c>
    </row>
    <row r="668" spans="1:26" x14ac:dyDescent="0.25">
      <c r="A668" s="37"/>
      <c r="B668" s="19"/>
      <c r="C668" s="34"/>
      <c r="D668" s="34"/>
      <c r="E668" s="20" t="s">
        <v>1198</v>
      </c>
      <c r="F668" s="39" t="s">
        <v>1199</v>
      </c>
      <c r="G668" s="40"/>
      <c r="H668" s="23"/>
      <c r="I668" s="34" t="s">
        <v>47</v>
      </c>
      <c r="J668" s="41"/>
      <c r="K668" s="42"/>
      <c r="L668" s="42"/>
      <c r="M668" s="24"/>
      <c r="N668" s="43"/>
      <c r="O668" s="34" t="s">
        <v>47</v>
      </c>
      <c r="P668" s="24">
        <v>436</v>
      </c>
      <c r="Q668" s="24">
        <v>5378</v>
      </c>
      <c r="R668" s="117" t="s">
        <v>26</v>
      </c>
      <c r="S668" s="119"/>
      <c r="T668" s="119"/>
      <c r="U668" s="119">
        <v>100</v>
      </c>
      <c r="V668" s="186">
        <v>23500</v>
      </c>
      <c r="W668" s="184">
        <v>19</v>
      </c>
      <c r="X668" s="176">
        <f t="shared" si="317"/>
        <v>12638.3</v>
      </c>
      <c r="Y668" s="176">
        <f t="shared" si="318"/>
        <v>240127.69999999998</v>
      </c>
      <c r="Z668" s="177">
        <f t="shared" si="319"/>
        <v>168089.39</v>
      </c>
    </row>
    <row r="669" spans="1:26" x14ac:dyDescent="0.25">
      <c r="A669" s="37"/>
      <c r="B669" s="19"/>
      <c r="C669" s="34"/>
      <c r="D669" s="34"/>
      <c r="E669" s="20" t="s">
        <v>1198</v>
      </c>
      <c r="F669" s="39" t="s">
        <v>1199</v>
      </c>
      <c r="G669" s="40"/>
      <c r="H669" s="23"/>
      <c r="I669" s="34" t="s">
        <v>47</v>
      </c>
      <c r="J669" s="41"/>
      <c r="K669" s="42"/>
      <c r="L669" s="42"/>
      <c r="M669" s="24"/>
      <c r="N669" s="43"/>
      <c r="O669" s="34" t="s">
        <v>47</v>
      </c>
      <c r="P669" s="24">
        <v>436</v>
      </c>
      <c r="Q669" s="24">
        <v>5378</v>
      </c>
      <c r="R669" s="117" t="s">
        <v>48</v>
      </c>
      <c r="S669" s="119"/>
      <c r="T669" s="119"/>
      <c r="U669" s="119">
        <v>100</v>
      </c>
      <c r="V669" s="185"/>
      <c r="W669" s="184">
        <v>11</v>
      </c>
      <c r="X669" s="176"/>
      <c r="Y669" s="176">
        <f>SUM(Q669*W669)</f>
        <v>59158</v>
      </c>
      <c r="Z669" s="176">
        <f>SUM(Q669*W669)</f>
        <v>59158</v>
      </c>
    </row>
    <row r="670" spans="1:26" x14ac:dyDescent="0.25">
      <c r="A670" s="37"/>
      <c r="B670" s="19"/>
      <c r="C670" s="34"/>
      <c r="D670" s="34"/>
      <c r="E670" s="20" t="s">
        <v>1198</v>
      </c>
      <c r="F670" s="39" t="s">
        <v>1199</v>
      </c>
      <c r="G670" s="40"/>
      <c r="H670" s="23"/>
      <c r="I670" s="34" t="s">
        <v>47</v>
      </c>
      <c r="J670" s="41"/>
      <c r="K670" s="42"/>
      <c r="L670" s="42"/>
      <c r="M670" s="24"/>
      <c r="N670" s="43"/>
      <c r="O670" s="34" t="s">
        <v>47</v>
      </c>
      <c r="P670" s="24">
        <v>124</v>
      </c>
      <c r="Q670" s="24">
        <v>5084</v>
      </c>
      <c r="R670" s="119" t="s">
        <v>19</v>
      </c>
      <c r="S670" s="119"/>
      <c r="T670" s="119"/>
      <c r="U670" s="119">
        <v>100</v>
      </c>
      <c r="V670" s="183">
        <v>17500</v>
      </c>
      <c r="W670" s="184">
        <v>47</v>
      </c>
      <c r="X670" s="176">
        <f>SUM((V670*Q670)/10000)</f>
        <v>8897</v>
      </c>
      <c r="Y670" s="176">
        <f>SUM(X670*W670)</f>
        <v>418159</v>
      </c>
      <c r="Z670" s="177">
        <f>SUM(Y670*70)/100</f>
        <v>292711.3</v>
      </c>
    </row>
    <row r="671" spans="1:26" x14ac:dyDescent="0.25">
      <c r="A671" s="37"/>
      <c r="B671" s="19"/>
      <c r="C671" s="34"/>
      <c r="D671" s="34"/>
      <c r="E671" s="20" t="s">
        <v>1198</v>
      </c>
      <c r="F671" s="39" t="s">
        <v>1199</v>
      </c>
      <c r="G671" s="40"/>
      <c r="H671" s="23"/>
      <c r="I671" s="34" t="s">
        <v>47</v>
      </c>
      <c r="J671" s="41"/>
      <c r="K671" s="42"/>
      <c r="L671" s="42"/>
      <c r="M671" s="24"/>
      <c r="N671" s="43"/>
      <c r="O671" s="34" t="s">
        <v>47</v>
      </c>
      <c r="P671" s="24">
        <v>124</v>
      </c>
      <c r="Q671" s="24">
        <v>5084</v>
      </c>
      <c r="R671" s="117" t="s">
        <v>48</v>
      </c>
      <c r="S671" s="119"/>
      <c r="T671" s="119"/>
      <c r="U671" s="119">
        <v>100</v>
      </c>
      <c r="V671" s="185"/>
      <c r="W671" s="184">
        <v>11</v>
      </c>
      <c r="X671" s="176"/>
      <c r="Y671" s="176">
        <f>SUM(Q671*W671)</f>
        <v>55924</v>
      </c>
      <c r="Z671" s="176">
        <f>SUM(Q671*W671)</f>
        <v>55924</v>
      </c>
    </row>
    <row r="672" spans="1:26" x14ac:dyDescent="0.25">
      <c r="A672" s="37"/>
      <c r="B672" s="19"/>
      <c r="C672" s="34"/>
      <c r="D672" s="34"/>
      <c r="E672" s="20" t="s">
        <v>1198</v>
      </c>
      <c r="F672" s="39" t="s">
        <v>1199</v>
      </c>
      <c r="G672" s="40"/>
      <c r="H672" s="23"/>
      <c r="I672" s="34" t="s">
        <v>47</v>
      </c>
      <c r="J672" s="41"/>
      <c r="K672" s="42"/>
      <c r="L672" s="42"/>
      <c r="M672" s="24"/>
      <c r="N672" s="43"/>
      <c r="O672" s="34" t="s">
        <v>47</v>
      </c>
      <c r="P672" s="24" t="s">
        <v>273</v>
      </c>
      <c r="Q672" s="24">
        <v>3295</v>
      </c>
      <c r="R672" s="119" t="s">
        <v>19</v>
      </c>
      <c r="S672" s="119"/>
      <c r="T672" s="119"/>
      <c r="U672" s="119">
        <v>100</v>
      </c>
      <c r="V672" s="183">
        <v>17500</v>
      </c>
      <c r="W672" s="184">
        <v>47</v>
      </c>
      <c r="X672" s="176">
        <f>SUM((V672*Q672)/10000)</f>
        <v>5766.25</v>
      </c>
      <c r="Y672" s="176">
        <f>SUM(X672*W672)</f>
        <v>271013.75</v>
      </c>
      <c r="Z672" s="177">
        <f>SUM(Y672*70)/100</f>
        <v>189709.625</v>
      </c>
    </row>
    <row r="673" spans="1:60" x14ac:dyDescent="0.25">
      <c r="A673" s="37"/>
      <c r="B673" s="19"/>
      <c r="C673" s="34"/>
      <c r="D673" s="34"/>
      <c r="E673" s="20" t="s">
        <v>1198</v>
      </c>
      <c r="F673" s="39" t="s">
        <v>1199</v>
      </c>
      <c r="G673" s="40"/>
      <c r="H673" s="23"/>
      <c r="I673" s="34" t="s">
        <v>47</v>
      </c>
      <c r="J673" s="41"/>
      <c r="K673" s="42"/>
      <c r="L673" s="42"/>
      <c r="M673" s="24"/>
      <c r="N673" s="43"/>
      <c r="O673" s="34" t="s">
        <v>47</v>
      </c>
      <c r="P673" s="24" t="s">
        <v>273</v>
      </c>
      <c r="Q673" s="24">
        <v>3295</v>
      </c>
      <c r="R673" s="119" t="s">
        <v>154</v>
      </c>
      <c r="S673" s="119"/>
      <c r="T673" s="119"/>
      <c r="U673" s="119">
        <v>100</v>
      </c>
      <c r="V673" s="185">
        <v>20000</v>
      </c>
      <c r="W673" s="36">
        <v>140</v>
      </c>
      <c r="X673" s="176">
        <f t="shared" si="317"/>
        <v>6590</v>
      </c>
      <c r="Y673" s="176">
        <f t="shared" si="318"/>
        <v>922600</v>
      </c>
      <c r="Z673" s="177">
        <f t="shared" si="319"/>
        <v>645820</v>
      </c>
    </row>
    <row r="674" spans="1:60" x14ac:dyDescent="0.25">
      <c r="A674" s="37"/>
      <c r="B674" s="19"/>
      <c r="C674" s="34"/>
      <c r="D674" s="34"/>
      <c r="E674" s="20" t="s">
        <v>1198</v>
      </c>
      <c r="F674" s="39" t="s">
        <v>1199</v>
      </c>
      <c r="G674" s="40"/>
      <c r="H674" s="23"/>
      <c r="I674" s="34" t="s">
        <v>47</v>
      </c>
      <c r="J674" s="41"/>
      <c r="K674" s="42"/>
      <c r="L674" s="42"/>
      <c r="M674" s="24"/>
      <c r="N674" s="43"/>
      <c r="O674" s="34" t="s">
        <v>47</v>
      </c>
      <c r="P674" s="24" t="s">
        <v>273</v>
      </c>
      <c r="Q674" s="24">
        <v>6590</v>
      </c>
      <c r="R674" s="117" t="s">
        <v>48</v>
      </c>
      <c r="S674" s="119"/>
      <c r="T674" s="119"/>
      <c r="U674" s="119">
        <v>100</v>
      </c>
      <c r="V674" s="185"/>
      <c r="W674" s="184">
        <v>11</v>
      </c>
      <c r="X674" s="176"/>
      <c r="Y674" s="176">
        <f>SUM(Q674*W674)</f>
        <v>72490</v>
      </c>
      <c r="Z674" s="176">
        <f>SUM(Q674*W674)</f>
        <v>72490</v>
      </c>
    </row>
    <row r="675" spans="1:60" x14ac:dyDescent="0.25">
      <c r="A675" s="37"/>
      <c r="B675" s="19"/>
      <c r="C675" s="34"/>
      <c r="D675" s="34"/>
      <c r="E675" s="20" t="s">
        <v>1198</v>
      </c>
      <c r="F675" s="39" t="s">
        <v>1199</v>
      </c>
      <c r="G675" s="40"/>
      <c r="H675" s="23"/>
      <c r="I675" s="34" t="s">
        <v>47</v>
      </c>
      <c r="J675" s="41"/>
      <c r="K675" s="42"/>
      <c r="L675" s="42"/>
      <c r="M675" s="24"/>
      <c r="N675" s="43"/>
      <c r="O675" s="34" t="s">
        <v>47</v>
      </c>
      <c r="P675" s="24">
        <v>401</v>
      </c>
      <c r="Q675" s="24">
        <v>4671</v>
      </c>
      <c r="R675" s="117" t="s">
        <v>26</v>
      </c>
      <c r="S675" s="119"/>
      <c r="T675" s="119"/>
      <c r="U675" s="119">
        <v>100</v>
      </c>
      <c r="V675" s="186">
        <v>23500</v>
      </c>
      <c r="W675" s="184">
        <v>19</v>
      </c>
      <c r="X675" s="176">
        <f t="shared" si="317"/>
        <v>10976.85</v>
      </c>
      <c r="Y675" s="176">
        <f t="shared" si="318"/>
        <v>208560.15</v>
      </c>
      <c r="Z675" s="177">
        <f t="shared" si="319"/>
        <v>145992.10500000001</v>
      </c>
    </row>
    <row r="676" spans="1:60" x14ac:dyDescent="0.25">
      <c r="A676" s="37"/>
      <c r="B676" s="19"/>
      <c r="C676" s="34"/>
      <c r="D676" s="34"/>
      <c r="E676" s="20" t="s">
        <v>1198</v>
      </c>
      <c r="F676" s="39" t="s">
        <v>1199</v>
      </c>
      <c r="G676" s="40"/>
      <c r="H676" s="23"/>
      <c r="I676" s="34" t="s">
        <v>47</v>
      </c>
      <c r="J676" s="41"/>
      <c r="K676" s="42"/>
      <c r="L676" s="42"/>
      <c r="M676" s="24"/>
      <c r="N676" s="43"/>
      <c r="O676" s="34" t="s">
        <v>47</v>
      </c>
      <c r="P676" s="24">
        <v>401</v>
      </c>
      <c r="Q676" s="24">
        <v>4671</v>
      </c>
      <c r="R676" s="117" t="s">
        <v>48</v>
      </c>
      <c r="S676" s="119"/>
      <c r="T676" s="119"/>
      <c r="U676" s="119">
        <v>100</v>
      </c>
      <c r="V676" s="185"/>
      <c r="W676" s="184">
        <v>11</v>
      </c>
      <c r="X676" s="176"/>
      <c r="Y676" s="176">
        <f>SUM(Q676*W676)</f>
        <v>51381</v>
      </c>
      <c r="Z676" s="176">
        <f>SUM(Q676*W676)</f>
        <v>51381</v>
      </c>
    </row>
    <row r="677" spans="1:60" s="221" customFormat="1" x14ac:dyDescent="0.25">
      <c r="A677" s="266">
        <v>95</v>
      </c>
      <c r="B677" s="253" t="s">
        <v>1203</v>
      </c>
      <c r="C677" s="253" t="s">
        <v>58</v>
      </c>
      <c r="D677" s="253" t="s">
        <v>114</v>
      </c>
      <c r="E677" s="254" t="s">
        <v>1204</v>
      </c>
      <c r="F677" s="268" t="s">
        <v>1205</v>
      </c>
      <c r="G677" s="269">
        <v>2801956455006</v>
      </c>
      <c r="H677" s="243" t="s">
        <v>1163</v>
      </c>
      <c r="I677" s="253" t="s">
        <v>47</v>
      </c>
      <c r="J677" s="231">
        <v>210501720992964</v>
      </c>
      <c r="K677" s="233" t="s">
        <v>291</v>
      </c>
      <c r="L677" s="232"/>
      <c r="M677" s="229" t="s">
        <v>1206</v>
      </c>
      <c r="N677" s="230" t="s">
        <v>58</v>
      </c>
      <c r="O677" s="253" t="s">
        <v>47</v>
      </c>
      <c r="P677" s="229">
        <v>361</v>
      </c>
      <c r="Q677" s="229">
        <v>2630</v>
      </c>
      <c r="R677" s="271" t="s">
        <v>59</v>
      </c>
      <c r="S677" s="271"/>
      <c r="T677" s="271"/>
      <c r="U677" s="271">
        <v>60</v>
      </c>
      <c r="V677" s="260">
        <v>1900</v>
      </c>
      <c r="W677" s="243">
        <v>390</v>
      </c>
      <c r="X677" s="206">
        <f t="shared" si="317"/>
        <v>499.7</v>
      </c>
      <c r="Y677" s="206">
        <f t="shared" si="318"/>
        <v>194883</v>
      </c>
      <c r="Z677" s="207">
        <f t="shared" si="319"/>
        <v>136418.1</v>
      </c>
    </row>
    <row r="678" spans="1:60" s="221" customFormat="1" x14ac:dyDescent="0.25">
      <c r="A678" s="266"/>
      <c r="B678" s="253"/>
      <c r="C678" s="253"/>
      <c r="D678" s="253"/>
      <c r="E678" s="254" t="s">
        <v>1204</v>
      </c>
      <c r="F678" s="268" t="s">
        <v>1205</v>
      </c>
      <c r="G678" s="269"/>
      <c r="H678" s="243"/>
      <c r="I678" s="253" t="s">
        <v>47</v>
      </c>
      <c r="J678" s="231"/>
      <c r="K678" s="233"/>
      <c r="L678" s="232"/>
      <c r="M678" s="229"/>
      <c r="N678" s="230"/>
      <c r="O678" s="253" t="s">
        <v>47</v>
      </c>
      <c r="P678" s="229">
        <v>361</v>
      </c>
      <c r="Q678" s="229">
        <v>2630</v>
      </c>
      <c r="R678" s="256" t="s">
        <v>48</v>
      </c>
      <c r="S678" s="271"/>
      <c r="T678" s="271"/>
      <c r="U678" s="271">
        <v>100</v>
      </c>
      <c r="V678" s="260"/>
      <c r="W678" s="258">
        <v>11</v>
      </c>
      <c r="X678" s="206"/>
      <c r="Y678" s="206">
        <f>SUM(Q678*W678)</f>
        <v>28930</v>
      </c>
      <c r="Z678" s="206">
        <f>SUM(Q678*W678)</f>
        <v>28930</v>
      </c>
    </row>
    <row r="679" spans="1:60" s="221" customFormat="1" x14ac:dyDescent="0.25">
      <c r="A679" s="266"/>
      <c r="B679" s="253"/>
      <c r="C679" s="253"/>
      <c r="D679" s="253"/>
      <c r="E679" s="254" t="s">
        <v>1204</v>
      </c>
      <c r="F679" s="268" t="s">
        <v>1205</v>
      </c>
      <c r="G679" s="269"/>
      <c r="H679" s="243"/>
      <c r="I679" s="253" t="s">
        <v>47</v>
      </c>
      <c r="J679" s="231"/>
      <c r="K679" s="233"/>
      <c r="L679" s="232"/>
      <c r="M679" s="229"/>
      <c r="N679" s="230"/>
      <c r="O679" s="253" t="s">
        <v>47</v>
      </c>
      <c r="P679" s="229">
        <v>563</v>
      </c>
      <c r="Q679" s="229">
        <v>2477</v>
      </c>
      <c r="R679" s="271" t="s">
        <v>59</v>
      </c>
      <c r="S679" s="271"/>
      <c r="T679" s="271"/>
      <c r="U679" s="271">
        <v>60</v>
      </c>
      <c r="V679" s="260">
        <v>1900</v>
      </c>
      <c r="W679" s="243">
        <v>390</v>
      </c>
      <c r="X679" s="206">
        <f t="shared" si="317"/>
        <v>470.63</v>
      </c>
      <c r="Y679" s="206">
        <f t="shared" si="318"/>
        <v>183545.7</v>
      </c>
      <c r="Z679" s="207">
        <f t="shared" si="319"/>
        <v>128481.99</v>
      </c>
    </row>
    <row r="680" spans="1:60" s="221" customFormat="1" x14ac:dyDescent="0.25">
      <c r="A680" s="266"/>
      <c r="B680" s="253"/>
      <c r="C680" s="253"/>
      <c r="D680" s="253"/>
      <c r="E680" s="254" t="s">
        <v>1204</v>
      </c>
      <c r="F680" s="268" t="s">
        <v>1205</v>
      </c>
      <c r="G680" s="269"/>
      <c r="H680" s="243"/>
      <c r="I680" s="253" t="s">
        <v>47</v>
      </c>
      <c r="J680" s="231"/>
      <c r="K680" s="233"/>
      <c r="L680" s="232"/>
      <c r="M680" s="229"/>
      <c r="N680" s="230"/>
      <c r="O680" s="253" t="s">
        <v>47</v>
      </c>
      <c r="P680" s="229">
        <v>563</v>
      </c>
      <c r="Q680" s="229">
        <v>2477</v>
      </c>
      <c r="R680" s="256" t="s">
        <v>48</v>
      </c>
      <c r="S680" s="271"/>
      <c r="T680" s="271"/>
      <c r="U680" s="271">
        <v>100</v>
      </c>
      <c r="V680" s="260"/>
      <c r="W680" s="258">
        <v>11</v>
      </c>
      <c r="X680" s="206"/>
      <c r="Y680" s="206">
        <f>SUM(Q680*W680)</f>
        <v>27247</v>
      </c>
      <c r="Z680" s="206">
        <f>SUM(Q680*W680)</f>
        <v>27247</v>
      </c>
    </row>
    <row r="681" spans="1:60" s="221" customFormat="1" x14ac:dyDescent="0.25">
      <c r="A681" s="266"/>
      <c r="B681" s="253"/>
      <c r="C681" s="253"/>
      <c r="D681" s="253"/>
      <c r="E681" s="254" t="s">
        <v>1204</v>
      </c>
      <c r="F681" s="268" t="s">
        <v>1205</v>
      </c>
      <c r="G681" s="269"/>
      <c r="H681" s="243"/>
      <c r="I681" s="253" t="s">
        <v>47</v>
      </c>
      <c r="J681" s="231"/>
      <c r="K681" s="233"/>
      <c r="L681" s="232"/>
      <c r="M681" s="229"/>
      <c r="N681" s="230"/>
      <c r="O681" s="253" t="s">
        <v>47</v>
      </c>
      <c r="P681" s="229">
        <v>361</v>
      </c>
      <c r="Q681" s="229">
        <v>125</v>
      </c>
      <c r="R681" s="271" t="s">
        <v>59</v>
      </c>
      <c r="S681" s="271"/>
      <c r="T681" s="271"/>
      <c r="U681" s="271">
        <v>30</v>
      </c>
      <c r="V681" s="260">
        <v>1900</v>
      </c>
      <c r="W681" s="243">
        <v>390</v>
      </c>
      <c r="X681" s="206">
        <f t="shared" si="317"/>
        <v>23.75</v>
      </c>
      <c r="Y681" s="206">
        <f t="shared" si="318"/>
        <v>9262.5</v>
      </c>
      <c r="Z681" s="207">
        <f t="shared" si="319"/>
        <v>6483.75</v>
      </c>
    </row>
    <row r="682" spans="1:60" s="221" customFormat="1" x14ac:dyDescent="0.25">
      <c r="A682" s="266"/>
      <c r="B682" s="253"/>
      <c r="C682" s="253"/>
      <c r="D682" s="253"/>
      <c r="E682" s="254" t="s">
        <v>1204</v>
      </c>
      <c r="F682" s="268" t="s">
        <v>1205</v>
      </c>
      <c r="G682" s="269"/>
      <c r="H682" s="243"/>
      <c r="I682" s="253" t="s">
        <v>47</v>
      </c>
      <c r="J682" s="231"/>
      <c r="K682" s="233"/>
      <c r="L682" s="232"/>
      <c r="M682" s="229"/>
      <c r="N682" s="230"/>
      <c r="O682" s="253" t="s">
        <v>47</v>
      </c>
      <c r="P682" s="229">
        <v>361</v>
      </c>
      <c r="Q682" s="229">
        <v>125</v>
      </c>
      <c r="R682" s="271" t="s">
        <v>683</v>
      </c>
      <c r="S682" s="271"/>
      <c r="T682" s="271"/>
      <c r="U682" s="271">
        <v>100</v>
      </c>
      <c r="V682" s="260"/>
      <c r="W682" s="258">
        <v>31</v>
      </c>
      <c r="X682" s="206"/>
      <c r="Y682" s="206">
        <f>SUM(Q682*W682)</f>
        <v>3875</v>
      </c>
      <c r="Z682" s="206">
        <f>SUM(Q682*W682)</f>
        <v>3875</v>
      </c>
    </row>
    <row r="683" spans="1:60" ht="14.45" customHeight="1" x14ac:dyDescent="0.25">
      <c r="A683" s="37">
        <v>96</v>
      </c>
      <c r="B683" s="19" t="s">
        <v>1207</v>
      </c>
      <c r="C683" s="34" t="s">
        <v>39</v>
      </c>
      <c r="D683" s="34" t="s">
        <v>114</v>
      </c>
      <c r="E683" s="20" t="s">
        <v>1208</v>
      </c>
      <c r="F683" s="39" t="s">
        <v>1209</v>
      </c>
      <c r="G683" s="40">
        <v>1203973450214</v>
      </c>
      <c r="H683" s="23" t="s">
        <v>1210</v>
      </c>
      <c r="I683" s="34" t="s">
        <v>47</v>
      </c>
      <c r="J683" s="41">
        <v>300007060555443</v>
      </c>
      <c r="K683" s="24" t="s">
        <v>675</v>
      </c>
      <c r="L683" s="42"/>
      <c r="M683" s="24" t="s">
        <v>1211</v>
      </c>
      <c r="N683" s="43" t="s">
        <v>52</v>
      </c>
      <c r="O683" s="34" t="s">
        <v>47</v>
      </c>
      <c r="P683" s="24">
        <v>885</v>
      </c>
      <c r="Q683" s="24">
        <v>1845</v>
      </c>
      <c r="R683" s="117" t="s">
        <v>26</v>
      </c>
      <c r="S683" s="119"/>
      <c r="T683" s="119"/>
      <c r="U683" s="119">
        <v>100</v>
      </c>
      <c r="V683" s="186">
        <v>23500</v>
      </c>
      <c r="W683" s="184">
        <v>19</v>
      </c>
      <c r="X683" s="176">
        <f t="shared" ref="X683" si="320">SUM((V683*Q683)/10000)</f>
        <v>4335.75</v>
      </c>
      <c r="Y683" s="176">
        <f t="shared" ref="Y683" si="321">SUM(X683*W683)</f>
        <v>82379.25</v>
      </c>
      <c r="Z683" s="177">
        <f t="shared" ref="Z683" si="322">SUM(Y683*70)/100</f>
        <v>57665.474999999999</v>
      </c>
    </row>
    <row r="684" spans="1:60" ht="14.45" customHeight="1" x14ac:dyDescent="0.25">
      <c r="A684" s="37"/>
      <c r="B684" s="19"/>
      <c r="C684" s="34"/>
      <c r="D684" s="34"/>
      <c r="E684" s="20" t="s">
        <v>1208</v>
      </c>
      <c r="F684" s="39" t="s">
        <v>1209</v>
      </c>
      <c r="G684" s="40"/>
      <c r="H684" s="23"/>
      <c r="I684" s="34" t="s">
        <v>47</v>
      </c>
      <c r="J684" s="41"/>
      <c r="K684" s="24"/>
      <c r="L684" s="42"/>
      <c r="M684" s="24"/>
      <c r="N684" s="43"/>
      <c r="O684" s="34" t="s">
        <v>47</v>
      </c>
      <c r="P684" s="24">
        <v>885</v>
      </c>
      <c r="Q684" s="24">
        <v>1845</v>
      </c>
      <c r="R684" s="117" t="s">
        <v>48</v>
      </c>
      <c r="S684" s="119"/>
      <c r="T684" s="119"/>
      <c r="U684" s="119">
        <v>100</v>
      </c>
      <c r="V684" s="185"/>
      <c r="W684" s="184">
        <v>11</v>
      </c>
      <c r="X684" s="176"/>
      <c r="Y684" s="176">
        <f>SUM(Q684*W684)</f>
        <v>20295</v>
      </c>
      <c r="Z684" s="176">
        <f>SUM(Q684*W684)</f>
        <v>20295</v>
      </c>
    </row>
    <row r="685" spans="1:60" s="259" customFormat="1" ht="15" customHeight="1" x14ac:dyDescent="0.25">
      <c r="A685" s="266">
        <v>97</v>
      </c>
      <c r="B685" s="253" t="s">
        <v>1212</v>
      </c>
      <c r="C685" s="253" t="s">
        <v>39</v>
      </c>
      <c r="D685" s="253" t="s">
        <v>114</v>
      </c>
      <c r="E685" s="254" t="s">
        <v>1213</v>
      </c>
      <c r="F685" s="268" t="s">
        <v>1214</v>
      </c>
      <c r="G685" s="269">
        <v>3001972450086</v>
      </c>
      <c r="H685" s="243" t="s">
        <v>1215</v>
      </c>
      <c r="I685" s="253" t="s">
        <v>47</v>
      </c>
      <c r="J685" s="225">
        <v>200002884183847</v>
      </c>
      <c r="K685" s="229" t="s">
        <v>1104</v>
      </c>
      <c r="L685" s="238"/>
      <c r="M685" s="219" t="s">
        <v>1216</v>
      </c>
      <c r="N685" s="218" t="s">
        <v>52</v>
      </c>
      <c r="O685" s="253" t="s">
        <v>47</v>
      </c>
      <c r="P685" s="223">
        <v>886</v>
      </c>
      <c r="Q685" s="223">
        <v>1725</v>
      </c>
      <c r="R685" s="256" t="s">
        <v>26</v>
      </c>
      <c r="S685" s="256"/>
      <c r="T685" s="256"/>
      <c r="U685" s="271">
        <v>100</v>
      </c>
      <c r="V685" s="262">
        <v>23500</v>
      </c>
      <c r="W685" s="258">
        <v>19</v>
      </c>
      <c r="X685" s="206">
        <f t="shared" si="317"/>
        <v>4053.75</v>
      </c>
      <c r="Y685" s="206">
        <f t="shared" si="318"/>
        <v>77021.25</v>
      </c>
      <c r="Z685" s="207">
        <f t="shared" si="319"/>
        <v>53914.875</v>
      </c>
    </row>
    <row r="686" spans="1:60" s="259" customFormat="1" ht="15" customHeight="1" x14ac:dyDescent="0.25">
      <c r="A686" s="266"/>
      <c r="B686" s="253"/>
      <c r="C686" s="253"/>
      <c r="D686" s="253"/>
      <c r="E686" s="254" t="s">
        <v>1213</v>
      </c>
      <c r="F686" s="268" t="s">
        <v>1214</v>
      </c>
      <c r="G686" s="269"/>
      <c r="H686" s="243"/>
      <c r="I686" s="253" t="s">
        <v>47</v>
      </c>
      <c r="J686" s="225"/>
      <c r="K686" s="229"/>
      <c r="L686" s="238"/>
      <c r="M686" s="219"/>
      <c r="N686" s="218"/>
      <c r="O686" s="253" t="s">
        <v>47</v>
      </c>
      <c r="P686" s="223">
        <v>886</v>
      </c>
      <c r="Q686" s="223">
        <v>1725</v>
      </c>
      <c r="R686" s="256" t="s">
        <v>48</v>
      </c>
      <c r="S686" s="256"/>
      <c r="T686" s="256"/>
      <c r="U686" s="271">
        <v>100</v>
      </c>
      <c r="V686" s="260"/>
      <c r="W686" s="258">
        <v>11</v>
      </c>
      <c r="X686" s="206"/>
      <c r="Y686" s="206">
        <f>SUM(Q686*W686)</f>
        <v>18975</v>
      </c>
      <c r="Z686" s="206">
        <f>SUM(Q686*W686)</f>
        <v>18975</v>
      </c>
    </row>
    <row r="687" spans="1:60" s="28" customFormat="1" ht="16.149999999999999" customHeight="1" x14ac:dyDescent="0.25">
      <c r="A687" s="37">
        <v>98</v>
      </c>
      <c r="B687" s="19" t="s">
        <v>1217</v>
      </c>
      <c r="C687" s="34" t="s">
        <v>39</v>
      </c>
      <c r="D687" s="34" t="s">
        <v>114</v>
      </c>
      <c r="E687" s="20" t="s">
        <v>1218</v>
      </c>
      <c r="F687" s="39" t="s">
        <v>1219</v>
      </c>
      <c r="G687" s="40">
        <v>308958450081</v>
      </c>
      <c r="H687" s="23" t="s">
        <v>1220</v>
      </c>
      <c r="I687" s="34" t="s">
        <v>47</v>
      </c>
      <c r="J687" s="48">
        <v>300007083859984</v>
      </c>
      <c r="K687" s="24" t="s">
        <v>675</v>
      </c>
      <c r="L687" s="45"/>
      <c r="M687" s="31" t="s">
        <v>1221</v>
      </c>
      <c r="N687" s="32" t="s">
        <v>114</v>
      </c>
      <c r="O687" s="34" t="s">
        <v>47</v>
      </c>
      <c r="P687" s="46">
        <v>154</v>
      </c>
      <c r="Q687" s="46">
        <v>1725</v>
      </c>
      <c r="R687" s="119" t="s">
        <v>59</v>
      </c>
      <c r="S687" s="117"/>
      <c r="T687" s="117"/>
      <c r="U687" s="117">
        <v>60</v>
      </c>
      <c r="V687" s="185">
        <v>1900</v>
      </c>
      <c r="W687" s="36">
        <v>390</v>
      </c>
      <c r="X687" s="176">
        <f t="shared" si="317"/>
        <v>327.75</v>
      </c>
      <c r="Y687" s="176">
        <f t="shared" si="318"/>
        <v>127822.5</v>
      </c>
      <c r="Z687" s="177">
        <f t="shared" si="319"/>
        <v>89475.75</v>
      </c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</row>
    <row r="688" spans="1:60" s="28" customFormat="1" ht="16.149999999999999" customHeight="1" x14ac:dyDescent="0.25">
      <c r="A688" s="37"/>
      <c r="B688" s="19"/>
      <c r="C688" s="34"/>
      <c r="D688" s="34"/>
      <c r="E688" s="20" t="s">
        <v>1218</v>
      </c>
      <c r="F688" s="39" t="s">
        <v>1219</v>
      </c>
      <c r="G688" s="40"/>
      <c r="H688" s="23"/>
      <c r="I688" s="34" t="s">
        <v>47</v>
      </c>
      <c r="J688" s="48"/>
      <c r="K688" s="24"/>
      <c r="L688" s="45"/>
      <c r="M688" s="31"/>
      <c r="N688" s="32"/>
      <c r="O688" s="34" t="s">
        <v>47</v>
      </c>
      <c r="P688" s="46">
        <v>154</v>
      </c>
      <c r="Q688" s="46">
        <v>1725</v>
      </c>
      <c r="R688" s="117" t="s">
        <v>48</v>
      </c>
      <c r="S688" s="117"/>
      <c r="T688" s="117"/>
      <c r="U688" s="117">
        <v>100</v>
      </c>
      <c r="V688" s="185"/>
      <c r="W688" s="184">
        <v>11</v>
      </c>
      <c r="X688" s="176"/>
      <c r="Y688" s="176">
        <f>SUM(Q688*W688)</f>
        <v>18975</v>
      </c>
      <c r="Z688" s="176">
        <f>SUM(Q688*W688)</f>
        <v>18975</v>
      </c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</row>
    <row r="689" spans="1:60" s="28" customFormat="1" ht="16.149999999999999" customHeight="1" x14ac:dyDescent="0.25">
      <c r="A689" s="37"/>
      <c r="B689" s="19"/>
      <c r="C689" s="34"/>
      <c r="D689" s="34"/>
      <c r="E689" s="20" t="s">
        <v>1218</v>
      </c>
      <c r="F689" s="39" t="s">
        <v>1219</v>
      </c>
      <c r="G689" s="40"/>
      <c r="H689" s="23"/>
      <c r="I689" s="34" t="s">
        <v>47</v>
      </c>
      <c r="J689" s="48"/>
      <c r="K689" s="24"/>
      <c r="L689" s="45"/>
      <c r="M689" s="31"/>
      <c r="N689" s="32"/>
      <c r="O689" s="34" t="s">
        <v>47</v>
      </c>
      <c r="P689" s="46">
        <v>154</v>
      </c>
      <c r="Q689" s="46">
        <v>1439</v>
      </c>
      <c r="R689" s="119" t="s">
        <v>19</v>
      </c>
      <c r="S689" s="117"/>
      <c r="T689" s="117"/>
      <c r="U689" s="117">
        <v>100</v>
      </c>
      <c r="V689" s="183">
        <v>17500</v>
      </c>
      <c r="W689" s="184">
        <v>47</v>
      </c>
      <c r="X689" s="176">
        <f>SUM((V689*Q689)/10000)</f>
        <v>2518.25</v>
      </c>
      <c r="Y689" s="176">
        <f>SUM(X689*W689)</f>
        <v>118357.75</v>
      </c>
      <c r="Z689" s="177">
        <f>SUM(Y689*70)/100</f>
        <v>82850.425000000003</v>
      </c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</row>
    <row r="690" spans="1:60" s="28" customFormat="1" ht="16.149999999999999" customHeight="1" x14ac:dyDescent="0.25">
      <c r="A690" s="37"/>
      <c r="B690" s="19"/>
      <c r="C690" s="34"/>
      <c r="D690" s="34"/>
      <c r="E690" s="20" t="s">
        <v>1218</v>
      </c>
      <c r="F690" s="39" t="s">
        <v>1219</v>
      </c>
      <c r="G690" s="40"/>
      <c r="H690" s="23"/>
      <c r="I690" s="34" t="s">
        <v>47</v>
      </c>
      <c r="J690" s="48"/>
      <c r="K690" s="24"/>
      <c r="L690" s="45"/>
      <c r="M690" s="31"/>
      <c r="N690" s="32"/>
      <c r="O690" s="34" t="s">
        <v>47</v>
      </c>
      <c r="P690" s="46">
        <v>154</v>
      </c>
      <c r="Q690" s="46">
        <v>1439</v>
      </c>
      <c r="R690" s="117" t="s">
        <v>48</v>
      </c>
      <c r="S690" s="117"/>
      <c r="T690" s="117"/>
      <c r="U690" s="117">
        <v>100</v>
      </c>
      <c r="V690" s="185"/>
      <c r="W690" s="184">
        <v>11</v>
      </c>
      <c r="X690" s="176"/>
      <c r="Y690" s="176">
        <f>SUM(Q690*W690)</f>
        <v>15829</v>
      </c>
      <c r="Z690" s="176">
        <f>SUM(Q690*W690)</f>
        <v>15829</v>
      </c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</row>
    <row r="691" spans="1:60" s="28" customFormat="1" ht="16.149999999999999" customHeight="1" x14ac:dyDescent="0.25">
      <c r="A691" s="37"/>
      <c r="B691" s="19"/>
      <c r="C691" s="34"/>
      <c r="D691" s="34"/>
      <c r="E691" s="20" t="s">
        <v>1218</v>
      </c>
      <c r="F691" s="39" t="s">
        <v>1219</v>
      </c>
      <c r="G691" s="40"/>
      <c r="H691" s="23"/>
      <c r="I691" s="34" t="s">
        <v>47</v>
      </c>
      <c r="J691" s="48"/>
      <c r="K691" s="24"/>
      <c r="L691" s="45"/>
      <c r="M691" s="31"/>
      <c r="N691" s="32"/>
      <c r="O691" s="34" t="s">
        <v>47</v>
      </c>
      <c r="P691" s="46">
        <v>486</v>
      </c>
      <c r="Q691" s="46">
        <v>3732</v>
      </c>
      <c r="R691" s="117" t="s">
        <v>77</v>
      </c>
      <c r="S691" s="117"/>
      <c r="T691" s="117"/>
      <c r="U691" s="117">
        <v>60</v>
      </c>
      <c r="V691" s="185">
        <v>4000</v>
      </c>
      <c r="W691" s="184">
        <v>9</v>
      </c>
      <c r="X691" s="176">
        <f t="shared" si="317"/>
        <v>1492.8</v>
      </c>
      <c r="Y691" s="176">
        <f t="shared" si="318"/>
        <v>13435.199999999999</v>
      </c>
      <c r="Z691" s="177">
        <f t="shared" si="319"/>
        <v>9404.64</v>
      </c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</row>
    <row r="692" spans="1:60" s="28" customFormat="1" ht="16.149999999999999" customHeight="1" x14ac:dyDescent="0.25">
      <c r="A692" s="37"/>
      <c r="B692" s="19"/>
      <c r="C692" s="34"/>
      <c r="D692" s="34"/>
      <c r="E692" s="20" t="s">
        <v>1218</v>
      </c>
      <c r="F692" s="39" t="s">
        <v>1219</v>
      </c>
      <c r="G692" s="40"/>
      <c r="H692" s="23"/>
      <c r="I692" s="34" t="s">
        <v>47</v>
      </c>
      <c r="J692" s="48"/>
      <c r="K692" s="24"/>
      <c r="L692" s="45"/>
      <c r="M692" s="31"/>
      <c r="N692" s="32"/>
      <c r="O692" s="34" t="s">
        <v>47</v>
      </c>
      <c r="P692" s="46">
        <v>487</v>
      </c>
      <c r="Q692" s="46">
        <v>3551</v>
      </c>
      <c r="R692" s="117" t="s">
        <v>77</v>
      </c>
      <c r="S692" s="117"/>
      <c r="T692" s="117"/>
      <c r="U692" s="117">
        <v>60</v>
      </c>
      <c r="V692" s="185">
        <v>4000</v>
      </c>
      <c r="W692" s="184">
        <v>9</v>
      </c>
      <c r="X692" s="176">
        <f t="shared" si="317"/>
        <v>1420.4</v>
      </c>
      <c r="Y692" s="176">
        <f t="shared" si="318"/>
        <v>12783.6</v>
      </c>
      <c r="Z692" s="177">
        <f t="shared" si="319"/>
        <v>8948.52</v>
      </c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</row>
    <row r="693" spans="1:60" s="28" customFormat="1" ht="16.149999999999999" customHeight="1" x14ac:dyDescent="0.25">
      <c r="A693" s="37"/>
      <c r="B693" s="19"/>
      <c r="C693" s="34"/>
      <c r="D693" s="34"/>
      <c r="E693" s="20" t="s">
        <v>1218</v>
      </c>
      <c r="F693" s="39" t="s">
        <v>1219</v>
      </c>
      <c r="G693" s="40"/>
      <c r="H693" s="23"/>
      <c r="I693" s="34" t="s">
        <v>47</v>
      </c>
      <c r="J693" s="48"/>
      <c r="K693" s="24"/>
      <c r="L693" s="45"/>
      <c r="M693" s="31"/>
      <c r="N693" s="32"/>
      <c r="O693" s="34" t="s">
        <v>47</v>
      </c>
      <c r="P693" s="46">
        <v>154</v>
      </c>
      <c r="Q693" s="46">
        <v>125</v>
      </c>
      <c r="R693" s="119" t="s">
        <v>59</v>
      </c>
      <c r="S693" s="117"/>
      <c r="T693" s="117"/>
      <c r="U693" s="117">
        <v>30</v>
      </c>
      <c r="V693" s="185">
        <v>1900</v>
      </c>
      <c r="W693" s="36">
        <v>390</v>
      </c>
      <c r="X693" s="176">
        <f t="shared" si="317"/>
        <v>23.75</v>
      </c>
      <c r="Y693" s="176">
        <f t="shared" si="318"/>
        <v>9262.5</v>
      </c>
      <c r="Z693" s="177">
        <f t="shared" si="319"/>
        <v>6483.75</v>
      </c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</row>
    <row r="694" spans="1:60" s="28" customFormat="1" ht="16.149999999999999" customHeight="1" x14ac:dyDescent="0.25">
      <c r="A694" s="37"/>
      <c r="B694" s="19"/>
      <c r="C694" s="34"/>
      <c r="D694" s="34"/>
      <c r="E694" s="20" t="s">
        <v>1218</v>
      </c>
      <c r="F694" s="39" t="s">
        <v>1219</v>
      </c>
      <c r="G694" s="40"/>
      <c r="H694" s="23"/>
      <c r="I694" s="34" t="s">
        <v>47</v>
      </c>
      <c r="J694" s="48"/>
      <c r="K694" s="24"/>
      <c r="L694" s="45"/>
      <c r="M694" s="31"/>
      <c r="N694" s="32"/>
      <c r="O694" s="34" t="s">
        <v>47</v>
      </c>
      <c r="P694" s="46">
        <v>154</v>
      </c>
      <c r="Q694" s="46">
        <v>125</v>
      </c>
      <c r="R694" s="119" t="s">
        <v>683</v>
      </c>
      <c r="S694" s="117"/>
      <c r="T694" s="117"/>
      <c r="U694" s="117">
        <v>100</v>
      </c>
      <c r="V694" s="185"/>
      <c r="W694" s="184">
        <v>31</v>
      </c>
      <c r="X694" s="176"/>
      <c r="Y694" s="176">
        <f>SUM(Q694*W694)</f>
        <v>3875</v>
      </c>
      <c r="Z694" s="176">
        <f>SUM(Q694*W694)</f>
        <v>3875</v>
      </c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</row>
    <row r="695" spans="1:60" s="259" customFormat="1" x14ac:dyDescent="0.25">
      <c r="A695" s="266">
        <v>99</v>
      </c>
      <c r="B695" s="253" t="s">
        <v>1222</v>
      </c>
      <c r="C695" s="253" t="s">
        <v>39</v>
      </c>
      <c r="D695" s="253" t="s">
        <v>114</v>
      </c>
      <c r="E695" s="254" t="s">
        <v>1223</v>
      </c>
      <c r="F695" s="268" t="s">
        <v>53</v>
      </c>
      <c r="G695" s="269">
        <v>2606998455076</v>
      </c>
      <c r="H695" s="243" t="s">
        <v>1224</v>
      </c>
      <c r="I695" s="253" t="s">
        <v>47</v>
      </c>
      <c r="J695" s="225">
        <v>270700073555340</v>
      </c>
      <c r="K695" s="229" t="s">
        <v>758</v>
      </c>
      <c r="L695" s="238"/>
      <c r="M695" s="219" t="s">
        <v>1225</v>
      </c>
      <c r="N695" s="218" t="s">
        <v>324</v>
      </c>
      <c r="O695" s="253" t="s">
        <v>47</v>
      </c>
      <c r="P695" s="219" t="s">
        <v>60</v>
      </c>
      <c r="Q695" s="223">
        <v>2255</v>
      </c>
      <c r="R695" s="256" t="s">
        <v>59</v>
      </c>
      <c r="S695" s="256"/>
      <c r="T695" s="256"/>
      <c r="U695" s="256">
        <v>60</v>
      </c>
      <c r="V695" s="260">
        <v>1900</v>
      </c>
      <c r="W695" s="243">
        <v>390</v>
      </c>
      <c r="X695" s="206">
        <f t="shared" si="317"/>
        <v>428.45</v>
      </c>
      <c r="Y695" s="206">
        <f t="shared" si="318"/>
        <v>167095.5</v>
      </c>
      <c r="Z695" s="207">
        <f t="shared" si="319"/>
        <v>116966.85</v>
      </c>
    </row>
    <row r="696" spans="1:60" s="259" customFormat="1" x14ac:dyDescent="0.25">
      <c r="A696" s="266"/>
      <c r="B696" s="253"/>
      <c r="C696" s="253"/>
      <c r="D696" s="253"/>
      <c r="E696" s="254" t="s">
        <v>1223</v>
      </c>
      <c r="F696" s="268" t="s">
        <v>53</v>
      </c>
      <c r="G696" s="269"/>
      <c r="H696" s="243"/>
      <c r="I696" s="253" t="s">
        <v>47</v>
      </c>
      <c r="J696" s="225"/>
      <c r="K696" s="229"/>
      <c r="L696" s="238"/>
      <c r="M696" s="219"/>
      <c r="N696" s="218"/>
      <c r="O696" s="253" t="s">
        <v>47</v>
      </c>
      <c r="P696" s="219" t="s">
        <v>60</v>
      </c>
      <c r="Q696" s="223">
        <v>1125</v>
      </c>
      <c r="R696" s="256" t="s">
        <v>59</v>
      </c>
      <c r="S696" s="256"/>
      <c r="T696" s="256"/>
      <c r="U696" s="256">
        <v>60</v>
      </c>
      <c r="V696" s="260">
        <v>1900</v>
      </c>
      <c r="W696" s="243">
        <v>390</v>
      </c>
      <c r="X696" s="206">
        <f t="shared" si="317"/>
        <v>213.75</v>
      </c>
      <c r="Y696" s="206">
        <f t="shared" si="318"/>
        <v>83362.5</v>
      </c>
      <c r="Z696" s="207">
        <f t="shared" si="319"/>
        <v>58353.75</v>
      </c>
    </row>
    <row r="697" spans="1:60" s="259" customFormat="1" x14ac:dyDescent="0.25">
      <c r="A697" s="266"/>
      <c r="B697" s="253"/>
      <c r="C697" s="253"/>
      <c r="D697" s="253"/>
      <c r="E697" s="254" t="s">
        <v>1223</v>
      </c>
      <c r="F697" s="268" t="s">
        <v>53</v>
      </c>
      <c r="G697" s="269"/>
      <c r="H697" s="243"/>
      <c r="I697" s="253" t="s">
        <v>47</v>
      </c>
      <c r="J697" s="225"/>
      <c r="K697" s="229"/>
      <c r="L697" s="238"/>
      <c r="M697" s="219"/>
      <c r="N697" s="218"/>
      <c r="O697" s="253" t="s">
        <v>47</v>
      </c>
      <c r="P697" s="219">
        <v>419</v>
      </c>
      <c r="Q697" s="223">
        <v>400</v>
      </c>
      <c r="R697" s="256" t="s">
        <v>59</v>
      </c>
      <c r="S697" s="256"/>
      <c r="T697" s="256"/>
      <c r="U697" s="256">
        <v>60</v>
      </c>
      <c r="V697" s="260">
        <v>1900</v>
      </c>
      <c r="W697" s="243">
        <v>390</v>
      </c>
      <c r="X697" s="206">
        <f t="shared" si="317"/>
        <v>76</v>
      </c>
      <c r="Y697" s="206">
        <f t="shared" si="318"/>
        <v>29640</v>
      </c>
      <c r="Z697" s="207">
        <f t="shared" si="319"/>
        <v>20748</v>
      </c>
    </row>
    <row r="698" spans="1:60" s="259" customFormat="1" x14ac:dyDescent="0.25">
      <c r="A698" s="266"/>
      <c r="B698" s="253"/>
      <c r="C698" s="253"/>
      <c r="D698" s="253"/>
      <c r="E698" s="254" t="s">
        <v>1223</v>
      </c>
      <c r="F698" s="268" t="s">
        <v>53</v>
      </c>
      <c r="G698" s="269"/>
      <c r="H698" s="243"/>
      <c r="I698" s="253" t="s">
        <v>47</v>
      </c>
      <c r="J698" s="225"/>
      <c r="K698" s="229"/>
      <c r="L698" s="238"/>
      <c r="M698" s="219"/>
      <c r="N698" s="218"/>
      <c r="O698" s="253" t="s">
        <v>47</v>
      </c>
      <c r="P698" s="219">
        <v>420</v>
      </c>
      <c r="Q698" s="223">
        <v>200</v>
      </c>
      <c r="R698" s="256" t="s">
        <v>59</v>
      </c>
      <c r="S698" s="256"/>
      <c r="T698" s="256"/>
      <c r="U698" s="256">
        <v>60</v>
      </c>
      <c r="V698" s="260">
        <v>1900</v>
      </c>
      <c r="W698" s="243">
        <v>390</v>
      </c>
      <c r="X698" s="206">
        <f t="shared" ref="X698:X758" si="323">SUM((V698*Q698)/10000)</f>
        <v>38</v>
      </c>
      <c r="Y698" s="206">
        <f t="shared" ref="Y698:Y758" si="324">SUM(X698*W698)</f>
        <v>14820</v>
      </c>
      <c r="Z698" s="207">
        <f t="shared" ref="Z698:Z758" si="325">SUM(Y698*70)/100</f>
        <v>10374</v>
      </c>
    </row>
    <row r="699" spans="1:60" s="259" customFormat="1" x14ac:dyDescent="0.25">
      <c r="A699" s="266"/>
      <c r="B699" s="253"/>
      <c r="C699" s="253"/>
      <c r="D699" s="253"/>
      <c r="E699" s="254" t="s">
        <v>1223</v>
      </c>
      <c r="F699" s="268" t="s">
        <v>53</v>
      </c>
      <c r="G699" s="269"/>
      <c r="H699" s="243"/>
      <c r="I699" s="253" t="s">
        <v>47</v>
      </c>
      <c r="J699" s="225"/>
      <c r="K699" s="229"/>
      <c r="L699" s="238"/>
      <c r="M699" s="219"/>
      <c r="N699" s="218"/>
      <c r="O699" s="253" t="s">
        <v>47</v>
      </c>
      <c r="P699" s="219">
        <v>492</v>
      </c>
      <c r="Q699" s="223">
        <v>2093</v>
      </c>
      <c r="R699" s="256" t="s">
        <v>59</v>
      </c>
      <c r="S699" s="256"/>
      <c r="T699" s="256"/>
      <c r="U699" s="256">
        <v>60</v>
      </c>
      <c r="V699" s="260">
        <v>1900</v>
      </c>
      <c r="W699" s="243">
        <v>390</v>
      </c>
      <c r="X699" s="206">
        <f t="shared" si="323"/>
        <v>397.67</v>
      </c>
      <c r="Y699" s="206">
        <f t="shared" si="324"/>
        <v>155091.30000000002</v>
      </c>
      <c r="Z699" s="207">
        <f t="shared" si="325"/>
        <v>108563.91000000002</v>
      </c>
    </row>
    <row r="700" spans="1:60" s="259" customFormat="1" x14ac:dyDescent="0.25">
      <c r="A700" s="266"/>
      <c r="B700" s="253"/>
      <c r="C700" s="253"/>
      <c r="D700" s="253"/>
      <c r="E700" s="254" t="s">
        <v>1223</v>
      </c>
      <c r="F700" s="268" t="s">
        <v>53</v>
      </c>
      <c r="G700" s="269"/>
      <c r="H700" s="243"/>
      <c r="I700" s="253" t="s">
        <v>47</v>
      </c>
      <c r="J700" s="225"/>
      <c r="K700" s="229"/>
      <c r="L700" s="238"/>
      <c r="M700" s="219"/>
      <c r="N700" s="218"/>
      <c r="O700" s="253" t="s">
        <v>47</v>
      </c>
      <c r="P700" s="219">
        <v>552</v>
      </c>
      <c r="Q700" s="223">
        <v>490</v>
      </c>
      <c r="R700" s="256" t="s">
        <v>59</v>
      </c>
      <c r="S700" s="256"/>
      <c r="T700" s="256"/>
      <c r="U700" s="256">
        <v>60</v>
      </c>
      <c r="V700" s="260">
        <v>1900</v>
      </c>
      <c r="W700" s="243">
        <v>390</v>
      </c>
      <c r="X700" s="206">
        <f t="shared" si="323"/>
        <v>93.1</v>
      </c>
      <c r="Y700" s="206">
        <f t="shared" si="324"/>
        <v>36309</v>
      </c>
      <c r="Z700" s="207">
        <f t="shared" si="325"/>
        <v>25416.3</v>
      </c>
    </row>
    <row r="701" spans="1:60" s="259" customFormat="1" x14ac:dyDescent="0.25">
      <c r="A701" s="266"/>
      <c r="B701" s="253"/>
      <c r="C701" s="253"/>
      <c r="D701" s="253"/>
      <c r="E701" s="254" t="s">
        <v>1223</v>
      </c>
      <c r="F701" s="268" t="s">
        <v>53</v>
      </c>
      <c r="G701" s="269"/>
      <c r="H701" s="243"/>
      <c r="I701" s="253" t="s">
        <v>47</v>
      </c>
      <c r="J701" s="225"/>
      <c r="K701" s="229"/>
      <c r="L701" s="238"/>
      <c r="M701" s="219"/>
      <c r="N701" s="218"/>
      <c r="O701" s="253" t="s">
        <v>47</v>
      </c>
      <c r="P701" s="219">
        <v>58</v>
      </c>
      <c r="Q701" s="223">
        <v>182</v>
      </c>
      <c r="R701" s="256" t="s">
        <v>59</v>
      </c>
      <c r="S701" s="256"/>
      <c r="T701" s="256"/>
      <c r="U701" s="256">
        <v>60</v>
      </c>
      <c r="V701" s="260">
        <v>1900</v>
      </c>
      <c r="W701" s="243">
        <v>390</v>
      </c>
      <c r="X701" s="206">
        <f t="shared" si="323"/>
        <v>34.58</v>
      </c>
      <c r="Y701" s="206">
        <f t="shared" si="324"/>
        <v>13486.199999999999</v>
      </c>
      <c r="Z701" s="207">
        <f t="shared" si="325"/>
        <v>9440.3399999999983</v>
      </c>
    </row>
    <row r="702" spans="1:60" s="259" customFormat="1" x14ac:dyDescent="0.25">
      <c r="A702" s="266"/>
      <c r="B702" s="253"/>
      <c r="C702" s="253"/>
      <c r="D702" s="253"/>
      <c r="E702" s="254" t="s">
        <v>1223</v>
      </c>
      <c r="F702" s="268" t="s">
        <v>53</v>
      </c>
      <c r="G702" s="269"/>
      <c r="H702" s="243"/>
      <c r="I702" s="253" t="s">
        <v>47</v>
      </c>
      <c r="J702" s="225"/>
      <c r="K702" s="229"/>
      <c r="L702" s="238"/>
      <c r="M702" s="219"/>
      <c r="N702" s="218"/>
      <c r="O702" s="253" t="s">
        <v>47</v>
      </c>
      <c r="P702" s="219">
        <v>629</v>
      </c>
      <c r="Q702" s="223">
        <v>1316</v>
      </c>
      <c r="R702" s="256" t="s">
        <v>59</v>
      </c>
      <c r="S702" s="256"/>
      <c r="T702" s="256"/>
      <c r="U702" s="256">
        <v>60</v>
      </c>
      <c r="V702" s="260">
        <v>1900</v>
      </c>
      <c r="W702" s="243">
        <v>390</v>
      </c>
      <c r="X702" s="206">
        <f t="shared" si="323"/>
        <v>250.04</v>
      </c>
      <c r="Y702" s="206">
        <f t="shared" si="324"/>
        <v>97515.599999999991</v>
      </c>
      <c r="Z702" s="207">
        <f t="shared" si="325"/>
        <v>68260.919999999984</v>
      </c>
    </row>
    <row r="703" spans="1:60" s="259" customFormat="1" x14ac:dyDescent="0.25">
      <c r="A703" s="266"/>
      <c r="B703" s="253"/>
      <c r="C703" s="253"/>
      <c r="D703" s="253"/>
      <c r="E703" s="254" t="s">
        <v>1223</v>
      </c>
      <c r="F703" s="268" t="s">
        <v>53</v>
      </c>
      <c r="G703" s="269"/>
      <c r="H703" s="243"/>
      <c r="I703" s="253" t="s">
        <v>47</v>
      </c>
      <c r="J703" s="225"/>
      <c r="K703" s="229"/>
      <c r="L703" s="238"/>
      <c r="M703" s="219"/>
      <c r="N703" s="218"/>
      <c r="O703" s="253" t="s">
        <v>47</v>
      </c>
      <c r="P703" s="219">
        <v>629</v>
      </c>
      <c r="Q703" s="223">
        <v>252</v>
      </c>
      <c r="R703" s="256" t="s">
        <v>59</v>
      </c>
      <c r="S703" s="256"/>
      <c r="T703" s="256"/>
      <c r="U703" s="256">
        <v>60</v>
      </c>
      <c r="V703" s="260">
        <v>1900</v>
      </c>
      <c r="W703" s="243">
        <v>390</v>
      </c>
      <c r="X703" s="206">
        <f t="shared" si="323"/>
        <v>47.88</v>
      </c>
      <c r="Y703" s="206">
        <f t="shared" si="324"/>
        <v>18673.2</v>
      </c>
      <c r="Z703" s="207">
        <f t="shared" si="325"/>
        <v>13071.24</v>
      </c>
    </row>
    <row r="704" spans="1:60" s="259" customFormat="1" x14ac:dyDescent="0.25">
      <c r="A704" s="266"/>
      <c r="B704" s="253"/>
      <c r="C704" s="253"/>
      <c r="D704" s="253"/>
      <c r="E704" s="254" t="s">
        <v>1223</v>
      </c>
      <c r="F704" s="268" t="s">
        <v>53</v>
      </c>
      <c r="G704" s="269"/>
      <c r="H704" s="243"/>
      <c r="I704" s="253" t="s">
        <v>47</v>
      </c>
      <c r="J704" s="225"/>
      <c r="K704" s="229"/>
      <c r="L704" s="238"/>
      <c r="M704" s="219"/>
      <c r="N704" s="218"/>
      <c r="O704" s="253" t="s">
        <v>47</v>
      </c>
      <c r="P704" s="219">
        <v>735</v>
      </c>
      <c r="Q704" s="223">
        <v>1256</v>
      </c>
      <c r="R704" s="256" t="s">
        <v>59</v>
      </c>
      <c r="S704" s="256"/>
      <c r="T704" s="256"/>
      <c r="U704" s="256">
        <v>60</v>
      </c>
      <c r="V704" s="260">
        <v>1900</v>
      </c>
      <c r="W704" s="243">
        <v>390</v>
      </c>
      <c r="X704" s="206">
        <f t="shared" si="323"/>
        <v>238.64</v>
      </c>
      <c r="Y704" s="206">
        <f t="shared" si="324"/>
        <v>93069.599999999991</v>
      </c>
      <c r="Z704" s="207">
        <f t="shared" si="325"/>
        <v>65148.719999999994</v>
      </c>
    </row>
    <row r="705" spans="1:26" s="259" customFormat="1" x14ac:dyDescent="0.25">
      <c r="A705" s="266"/>
      <c r="B705" s="253"/>
      <c r="C705" s="253"/>
      <c r="D705" s="253"/>
      <c r="E705" s="254" t="s">
        <v>1223</v>
      </c>
      <c r="F705" s="268" t="s">
        <v>53</v>
      </c>
      <c r="G705" s="269"/>
      <c r="H705" s="243"/>
      <c r="I705" s="253" t="s">
        <v>47</v>
      </c>
      <c r="J705" s="225"/>
      <c r="K705" s="229"/>
      <c r="L705" s="238"/>
      <c r="M705" s="219"/>
      <c r="N705" s="218"/>
      <c r="O705" s="253" t="s">
        <v>47</v>
      </c>
      <c r="P705" s="219">
        <v>665</v>
      </c>
      <c r="Q705" s="223">
        <v>2630</v>
      </c>
      <c r="R705" s="256" t="s">
        <v>59</v>
      </c>
      <c r="S705" s="256"/>
      <c r="T705" s="256"/>
      <c r="U705" s="256">
        <v>60</v>
      </c>
      <c r="V705" s="260">
        <v>1900</v>
      </c>
      <c r="W705" s="243">
        <v>390</v>
      </c>
      <c r="X705" s="206">
        <f t="shared" si="323"/>
        <v>499.7</v>
      </c>
      <c r="Y705" s="206">
        <f t="shared" si="324"/>
        <v>194883</v>
      </c>
      <c r="Z705" s="207">
        <f t="shared" si="325"/>
        <v>136418.1</v>
      </c>
    </row>
    <row r="706" spans="1:26" s="259" customFormat="1" x14ac:dyDescent="0.25">
      <c r="A706" s="266"/>
      <c r="B706" s="253"/>
      <c r="C706" s="253"/>
      <c r="D706" s="253"/>
      <c r="E706" s="254" t="s">
        <v>1223</v>
      </c>
      <c r="F706" s="268" t="s">
        <v>53</v>
      </c>
      <c r="G706" s="269"/>
      <c r="H706" s="243"/>
      <c r="I706" s="253" t="s">
        <v>47</v>
      </c>
      <c r="J706" s="225"/>
      <c r="K706" s="229"/>
      <c r="L706" s="238"/>
      <c r="M706" s="219"/>
      <c r="N706" s="218"/>
      <c r="O706" s="253" t="s">
        <v>47</v>
      </c>
      <c r="P706" s="219">
        <v>694</v>
      </c>
      <c r="Q706" s="223">
        <v>6736</v>
      </c>
      <c r="R706" s="256" t="s">
        <v>26</v>
      </c>
      <c r="S706" s="256"/>
      <c r="T706" s="256"/>
      <c r="U706" s="256">
        <v>100</v>
      </c>
      <c r="V706" s="262">
        <v>23500</v>
      </c>
      <c r="W706" s="258">
        <v>19</v>
      </c>
      <c r="X706" s="206">
        <f t="shared" si="323"/>
        <v>15829.6</v>
      </c>
      <c r="Y706" s="206">
        <f t="shared" si="324"/>
        <v>300762.40000000002</v>
      </c>
      <c r="Z706" s="207">
        <f t="shared" si="325"/>
        <v>210533.68</v>
      </c>
    </row>
    <row r="707" spans="1:26" s="259" customFormat="1" x14ac:dyDescent="0.25">
      <c r="A707" s="266"/>
      <c r="B707" s="253"/>
      <c r="C707" s="253"/>
      <c r="D707" s="253"/>
      <c r="E707" s="254" t="s">
        <v>1223</v>
      </c>
      <c r="F707" s="268" t="s">
        <v>53</v>
      </c>
      <c r="G707" s="269"/>
      <c r="H707" s="243"/>
      <c r="I707" s="253" t="s">
        <v>47</v>
      </c>
      <c r="J707" s="225"/>
      <c r="K707" s="229"/>
      <c r="L707" s="238"/>
      <c r="M707" s="219"/>
      <c r="N707" s="218"/>
      <c r="O707" s="253" t="s">
        <v>47</v>
      </c>
      <c r="P707" s="219">
        <v>694</v>
      </c>
      <c r="Q707" s="223">
        <v>6736</v>
      </c>
      <c r="R707" s="256" t="s">
        <v>48</v>
      </c>
      <c r="S707" s="256"/>
      <c r="T707" s="256"/>
      <c r="U707" s="256">
        <v>100</v>
      </c>
      <c r="V707" s="260"/>
      <c r="W707" s="258">
        <v>11</v>
      </c>
      <c r="X707" s="206"/>
      <c r="Y707" s="206">
        <f>SUM(Q707*W707)</f>
        <v>74096</v>
      </c>
      <c r="Z707" s="206">
        <f>SUM(Q707*W707)</f>
        <v>74096</v>
      </c>
    </row>
    <row r="708" spans="1:26" s="259" customFormat="1" x14ac:dyDescent="0.25">
      <c r="A708" s="266"/>
      <c r="B708" s="253"/>
      <c r="C708" s="253"/>
      <c r="D708" s="253"/>
      <c r="E708" s="254" t="s">
        <v>1223</v>
      </c>
      <c r="F708" s="268" t="s">
        <v>53</v>
      </c>
      <c r="G708" s="269"/>
      <c r="H708" s="243"/>
      <c r="I708" s="253" t="s">
        <v>47</v>
      </c>
      <c r="J708" s="225"/>
      <c r="K708" s="229"/>
      <c r="L708" s="238"/>
      <c r="M708" s="219"/>
      <c r="N708" s="218"/>
      <c r="O708" s="253" t="s">
        <v>47</v>
      </c>
      <c r="P708" s="219">
        <v>471</v>
      </c>
      <c r="Q708" s="223">
        <v>7197</v>
      </c>
      <c r="R708" s="256" t="s">
        <v>26</v>
      </c>
      <c r="S708" s="256"/>
      <c r="T708" s="256"/>
      <c r="U708" s="256">
        <v>100</v>
      </c>
      <c r="V708" s="262">
        <v>23500</v>
      </c>
      <c r="W708" s="258">
        <v>19</v>
      </c>
      <c r="X708" s="206">
        <f t="shared" si="323"/>
        <v>16912.95</v>
      </c>
      <c r="Y708" s="206">
        <f t="shared" si="324"/>
        <v>321346.05</v>
      </c>
      <c r="Z708" s="207">
        <f t="shared" si="325"/>
        <v>224942.23499999999</v>
      </c>
    </row>
    <row r="709" spans="1:26" s="259" customFormat="1" x14ac:dyDescent="0.25">
      <c r="A709" s="266"/>
      <c r="B709" s="253"/>
      <c r="C709" s="253"/>
      <c r="D709" s="253"/>
      <c r="E709" s="254" t="s">
        <v>1223</v>
      </c>
      <c r="F709" s="268" t="s">
        <v>53</v>
      </c>
      <c r="G709" s="269"/>
      <c r="H709" s="243"/>
      <c r="I709" s="253" t="s">
        <v>47</v>
      </c>
      <c r="J709" s="225"/>
      <c r="K709" s="229"/>
      <c r="L709" s="238"/>
      <c r="M709" s="219"/>
      <c r="N709" s="218"/>
      <c r="O709" s="253" t="s">
        <v>47</v>
      </c>
      <c r="P709" s="219">
        <v>471</v>
      </c>
      <c r="Q709" s="223">
        <v>7197</v>
      </c>
      <c r="R709" s="256" t="s">
        <v>48</v>
      </c>
      <c r="S709" s="256"/>
      <c r="T709" s="256"/>
      <c r="U709" s="256">
        <v>100</v>
      </c>
      <c r="V709" s="260"/>
      <c r="W709" s="258">
        <v>11</v>
      </c>
      <c r="X709" s="206"/>
      <c r="Y709" s="206">
        <f>SUM(Q709*W709)</f>
        <v>79167</v>
      </c>
      <c r="Z709" s="206">
        <f>SUM(Q709*W709)</f>
        <v>79167</v>
      </c>
    </row>
    <row r="710" spans="1:26" s="259" customFormat="1" x14ac:dyDescent="0.25">
      <c r="A710" s="266"/>
      <c r="B710" s="253"/>
      <c r="C710" s="253"/>
      <c r="D710" s="253"/>
      <c r="E710" s="254" t="s">
        <v>1223</v>
      </c>
      <c r="F710" s="268" t="s">
        <v>53</v>
      </c>
      <c r="G710" s="269"/>
      <c r="H710" s="243"/>
      <c r="I710" s="253" t="s">
        <v>47</v>
      </c>
      <c r="J710" s="225"/>
      <c r="K710" s="229"/>
      <c r="L710" s="238"/>
      <c r="M710" s="219"/>
      <c r="N710" s="218"/>
      <c r="O710" s="253" t="s">
        <v>1044</v>
      </c>
      <c r="P710" s="219">
        <v>26</v>
      </c>
      <c r="Q710" s="223">
        <v>2608</v>
      </c>
      <c r="R710" s="256" t="s">
        <v>26</v>
      </c>
      <c r="S710" s="256"/>
      <c r="T710" s="256"/>
      <c r="U710" s="256">
        <v>100</v>
      </c>
      <c r="V710" s="262">
        <v>23500</v>
      </c>
      <c r="W710" s="258">
        <v>19</v>
      </c>
      <c r="X710" s="206">
        <f t="shared" si="323"/>
        <v>6128.8</v>
      </c>
      <c r="Y710" s="206">
        <f t="shared" si="324"/>
        <v>116447.2</v>
      </c>
      <c r="Z710" s="207">
        <f t="shared" si="325"/>
        <v>81513.039999999994</v>
      </c>
    </row>
    <row r="711" spans="1:26" s="259" customFormat="1" x14ac:dyDescent="0.25">
      <c r="A711" s="266"/>
      <c r="B711" s="253"/>
      <c r="C711" s="253"/>
      <c r="D711" s="253"/>
      <c r="E711" s="254" t="s">
        <v>1223</v>
      </c>
      <c r="F711" s="268" t="s">
        <v>53</v>
      </c>
      <c r="G711" s="269"/>
      <c r="H711" s="243"/>
      <c r="I711" s="253" t="s">
        <v>47</v>
      </c>
      <c r="J711" s="225"/>
      <c r="K711" s="229"/>
      <c r="L711" s="238"/>
      <c r="M711" s="219"/>
      <c r="N711" s="218"/>
      <c r="O711" s="253" t="s">
        <v>1044</v>
      </c>
      <c r="P711" s="219">
        <v>26</v>
      </c>
      <c r="Q711" s="223">
        <v>2608</v>
      </c>
      <c r="R711" s="256" t="s">
        <v>48</v>
      </c>
      <c r="S711" s="256"/>
      <c r="T711" s="256"/>
      <c r="U711" s="256">
        <v>100</v>
      </c>
      <c r="V711" s="260"/>
      <c r="W711" s="258">
        <v>11</v>
      </c>
      <c r="X711" s="206"/>
      <c r="Y711" s="206">
        <f>SUM(Q711*W711)</f>
        <v>28688</v>
      </c>
      <c r="Z711" s="206">
        <f>SUM(Q711*W711)</f>
        <v>28688</v>
      </c>
    </row>
    <row r="712" spans="1:26" s="259" customFormat="1" x14ac:dyDescent="0.25">
      <c r="A712" s="266"/>
      <c r="B712" s="253"/>
      <c r="C712" s="253"/>
      <c r="D712" s="253"/>
      <c r="E712" s="254" t="s">
        <v>1223</v>
      </c>
      <c r="F712" s="268" t="s">
        <v>53</v>
      </c>
      <c r="G712" s="269"/>
      <c r="H712" s="243"/>
      <c r="I712" s="253" t="s">
        <v>47</v>
      </c>
      <c r="J712" s="225"/>
      <c r="K712" s="229"/>
      <c r="L712" s="238"/>
      <c r="M712" s="219"/>
      <c r="N712" s="218"/>
      <c r="O712" s="253" t="s">
        <v>47</v>
      </c>
      <c r="P712" s="219" t="s">
        <v>1226</v>
      </c>
      <c r="Q712" s="223">
        <v>983</v>
      </c>
      <c r="R712" s="256" t="s">
        <v>26</v>
      </c>
      <c r="S712" s="256"/>
      <c r="T712" s="256"/>
      <c r="U712" s="256">
        <v>100</v>
      </c>
      <c r="V712" s="262">
        <v>23500</v>
      </c>
      <c r="W712" s="258">
        <v>19</v>
      </c>
      <c r="X712" s="206">
        <f t="shared" si="323"/>
        <v>2310.0500000000002</v>
      </c>
      <c r="Y712" s="206">
        <f t="shared" si="324"/>
        <v>43890.950000000004</v>
      </c>
      <c r="Z712" s="207">
        <f t="shared" si="325"/>
        <v>30723.665000000005</v>
      </c>
    </row>
    <row r="713" spans="1:26" s="259" customFormat="1" x14ac:dyDescent="0.25">
      <c r="A713" s="266"/>
      <c r="B713" s="253"/>
      <c r="C713" s="253"/>
      <c r="D713" s="253"/>
      <c r="E713" s="254" t="s">
        <v>1223</v>
      </c>
      <c r="F713" s="268" t="s">
        <v>53</v>
      </c>
      <c r="G713" s="269"/>
      <c r="H713" s="243"/>
      <c r="I713" s="253" t="s">
        <v>47</v>
      </c>
      <c r="J713" s="225"/>
      <c r="K713" s="229"/>
      <c r="L713" s="238"/>
      <c r="M713" s="219"/>
      <c r="N713" s="218"/>
      <c r="O713" s="253" t="s">
        <v>47</v>
      </c>
      <c r="P713" s="219" t="s">
        <v>1226</v>
      </c>
      <c r="Q713" s="223">
        <v>983</v>
      </c>
      <c r="R713" s="256" t="s">
        <v>48</v>
      </c>
      <c r="S713" s="256"/>
      <c r="T713" s="256"/>
      <c r="U713" s="256">
        <v>100</v>
      </c>
      <c r="V713" s="260"/>
      <c r="W713" s="258">
        <v>11</v>
      </c>
      <c r="X713" s="206"/>
      <c r="Y713" s="206">
        <f>SUM(Q713*W713)</f>
        <v>10813</v>
      </c>
      <c r="Z713" s="206">
        <f>SUM(Q713*W713)</f>
        <v>10813</v>
      </c>
    </row>
    <row r="714" spans="1:26" s="259" customFormat="1" x14ac:dyDescent="0.25">
      <c r="A714" s="266"/>
      <c r="B714" s="253"/>
      <c r="C714" s="253"/>
      <c r="D714" s="253"/>
      <c r="E714" s="254" t="s">
        <v>1223</v>
      </c>
      <c r="F714" s="268" t="s">
        <v>53</v>
      </c>
      <c r="G714" s="269"/>
      <c r="H714" s="243"/>
      <c r="I714" s="253" t="s">
        <v>47</v>
      </c>
      <c r="J714" s="225"/>
      <c r="K714" s="229"/>
      <c r="L714" s="238"/>
      <c r="M714" s="219"/>
      <c r="N714" s="218"/>
      <c r="O714" s="253" t="s">
        <v>47</v>
      </c>
      <c r="P714" s="219" t="s">
        <v>1227</v>
      </c>
      <c r="Q714" s="223">
        <v>930</v>
      </c>
      <c r="R714" s="256" t="s">
        <v>26</v>
      </c>
      <c r="S714" s="256"/>
      <c r="T714" s="256"/>
      <c r="U714" s="256">
        <v>100</v>
      </c>
      <c r="V714" s="262">
        <v>23500</v>
      </c>
      <c r="W714" s="258">
        <v>19</v>
      </c>
      <c r="X714" s="206">
        <f t="shared" si="323"/>
        <v>2185.5</v>
      </c>
      <c r="Y714" s="206">
        <f t="shared" si="324"/>
        <v>41524.5</v>
      </c>
      <c r="Z714" s="207">
        <f t="shared" si="325"/>
        <v>29067.15</v>
      </c>
    </row>
    <row r="715" spans="1:26" s="259" customFormat="1" x14ac:dyDescent="0.25">
      <c r="A715" s="266"/>
      <c r="B715" s="253"/>
      <c r="C715" s="253"/>
      <c r="D715" s="253"/>
      <c r="E715" s="254" t="s">
        <v>1223</v>
      </c>
      <c r="F715" s="268" t="s">
        <v>53</v>
      </c>
      <c r="G715" s="269"/>
      <c r="H715" s="243"/>
      <c r="I715" s="253" t="s">
        <v>47</v>
      </c>
      <c r="J715" s="225"/>
      <c r="K715" s="229"/>
      <c r="L715" s="238"/>
      <c r="M715" s="219"/>
      <c r="N715" s="218"/>
      <c r="O715" s="253" t="s">
        <v>47</v>
      </c>
      <c r="P715" s="219" t="s">
        <v>1227</v>
      </c>
      <c r="Q715" s="223">
        <v>930</v>
      </c>
      <c r="R715" s="256" t="s">
        <v>48</v>
      </c>
      <c r="S715" s="256"/>
      <c r="T715" s="256"/>
      <c r="U715" s="256">
        <v>100</v>
      </c>
      <c r="V715" s="260"/>
      <c r="W715" s="258">
        <v>11</v>
      </c>
      <c r="X715" s="206"/>
      <c r="Y715" s="206">
        <f>SUM(Q715*W715)</f>
        <v>10230</v>
      </c>
      <c r="Z715" s="206">
        <f>SUM(Q715*W715)</f>
        <v>10230</v>
      </c>
    </row>
    <row r="716" spans="1:26" s="259" customFormat="1" x14ac:dyDescent="0.25">
      <c r="A716" s="266"/>
      <c r="B716" s="253"/>
      <c r="C716" s="253"/>
      <c r="D716" s="253"/>
      <c r="E716" s="254" t="s">
        <v>1223</v>
      </c>
      <c r="F716" s="268" t="s">
        <v>53</v>
      </c>
      <c r="G716" s="269"/>
      <c r="H716" s="243"/>
      <c r="I716" s="253" t="s">
        <v>47</v>
      </c>
      <c r="J716" s="225"/>
      <c r="K716" s="229"/>
      <c r="L716" s="238"/>
      <c r="M716" s="219"/>
      <c r="N716" s="218"/>
      <c r="O716" s="253" t="s">
        <v>47</v>
      </c>
      <c r="P716" s="219" t="s">
        <v>60</v>
      </c>
      <c r="Q716" s="223">
        <v>250</v>
      </c>
      <c r="R716" s="271" t="s">
        <v>59</v>
      </c>
      <c r="S716" s="256"/>
      <c r="T716" s="256"/>
      <c r="U716" s="256">
        <v>30</v>
      </c>
      <c r="V716" s="260">
        <v>1900</v>
      </c>
      <c r="W716" s="243">
        <v>390</v>
      </c>
      <c r="X716" s="206">
        <f t="shared" si="323"/>
        <v>47.5</v>
      </c>
      <c r="Y716" s="206">
        <f t="shared" si="324"/>
        <v>18525</v>
      </c>
      <c r="Z716" s="207">
        <f t="shared" si="325"/>
        <v>12967.5</v>
      </c>
    </row>
    <row r="717" spans="1:26" s="259" customFormat="1" x14ac:dyDescent="0.25">
      <c r="A717" s="266"/>
      <c r="B717" s="253"/>
      <c r="C717" s="253"/>
      <c r="D717" s="253"/>
      <c r="E717" s="254" t="s">
        <v>1223</v>
      </c>
      <c r="F717" s="268" t="s">
        <v>53</v>
      </c>
      <c r="G717" s="269"/>
      <c r="H717" s="243"/>
      <c r="I717" s="253" t="s">
        <v>47</v>
      </c>
      <c r="J717" s="225"/>
      <c r="K717" s="229"/>
      <c r="L717" s="238"/>
      <c r="M717" s="219"/>
      <c r="N717" s="218"/>
      <c r="O717" s="253" t="s">
        <v>47</v>
      </c>
      <c r="P717" s="219" t="s">
        <v>60</v>
      </c>
      <c r="Q717" s="223">
        <v>250</v>
      </c>
      <c r="R717" s="256" t="s">
        <v>683</v>
      </c>
      <c r="S717" s="256"/>
      <c r="T717" s="256"/>
      <c r="U717" s="256">
        <v>100</v>
      </c>
      <c r="V717" s="260"/>
      <c r="W717" s="258">
        <v>31</v>
      </c>
      <c r="X717" s="206"/>
      <c r="Y717" s="206">
        <f>SUM(Q717*W717)</f>
        <v>7750</v>
      </c>
      <c r="Z717" s="206">
        <f>SUM(Q717*W717)</f>
        <v>7750</v>
      </c>
    </row>
    <row r="718" spans="1:26" ht="15" customHeight="1" x14ac:dyDescent="0.25">
      <c r="A718" s="37">
        <v>100</v>
      </c>
      <c r="B718" s="19" t="s">
        <v>1228</v>
      </c>
      <c r="C718" s="34" t="s">
        <v>58</v>
      </c>
      <c r="D718" s="34" t="s">
        <v>114</v>
      </c>
      <c r="E718" s="20" t="s">
        <v>1229</v>
      </c>
      <c r="F718" s="39" t="s">
        <v>1230</v>
      </c>
      <c r="G718" s="40" t="s">
        <v>1231</v>
      </c>
      <c r="H718" s="23" t="s">
        <v>1188</v>
      </c>
      <c r="I718" s="34" t="s">
        <v>47</v>
      </c>
      <c r="J718" s="41">
        <v>200002319085595</v>
      </c>
      <c r="K718" s="24" t="s">
        <v>1104</v>
      </c>
      <c r="L718" s="42"/>
      <c r="M718" s="24" t="s">
        <v>1232</v>
      </c>
      <c r="N718" s="43" t="s">
        <v>1233</v>
      </c>
      <c r="O718" s="34" t="s">
        <v>47</v>
      </c>
      <c r="P718" s="24">
        <v>808</v>
      </c>
      <c r="Q718" s="24">
        <v>2007</v>
      </c>
      <c r="R718" s="119" t="s">
        <v>19</v>
      </c>
      <c r="S718" s="119"/>
      <c r="T718" s="119"/>
      <c r="U718" s="119">
        <v>100</v>
      </c>
      <c r="V718" s="183">
        <v>17500</v>
      </c>
      <c r="W718" s="184">
        <v>47</v>
      </c>
      <c r="X718" s="176">
        <f>SUM((V718*Q718)/10000)</f>
        <v>3512.25</v>
      </c>
      <c r="Y718" s="176">
        <f>SUM(X718*W718)</f>
        <v>165075.75</v>
      </c>
      <c r="Z718" s="177">
        <f>SUM(Y718*70)/100</f>
        <v>115553.02499999999</v>
      </c>
    </row>
    <row r="719" spans="1:26" ht="15" customHeight="1" x14ac:dyDescent="0.25">
      <c r="A719" s="37"/>
      <c r="B719" s="19"/>
      <c r="C719" s="34"/>
      <c r="D719" s="34"/>
      <c r="E719" s="20" t="s">
        <v>1229</v>
      </c>
      <c r="F719" s="39" t="s">
        <v>1230</v>
      </c>
      <c r="G719" s="40"/>
      <c r="H719" s="23"/>
      <c r="I719" s="34" t="s">
        <v>47</v>
      </c>
      <c r="J719" s="41"/>
      <c r="K719" s="24"/>
      <c r="L719" s="42"/>
      <c r="M719" s="24"/>
      <c r="N719" s="43"/>
      <c r="O719" s="34" t="s">
        <v>47</v>
      </c>
      <c r="P719" s="24">
        <v>808</v>
      </c>
      <c r="Q719" s="24">
        <v>2007</v>
      </c>
      <c r="R719" s="117" t="s">
        <v>48</v>
      </c>
      <c r="S719" s="119"/>
      <c r="T719" s="119"/>
      <c r="U719" s="119">
        <v>100</v>
      </c>
      <c r="V719" s="185"/>
      <c r="W719" s="184">
        <v>11</v>
      </c>
      <c r="X719" s="176"/>
      <c r="Y719" s="176">
        <f>SUM(Q719*W719)</f>
        <v>22077</v>
      </c>
      <c r="Z719" s="176">
        <f>SUM(Q719*W719)</f>
        <v>22077</v>
      </c>
    </row>
    <row r="720" spans="1:26" ht="15.6" customHeight="1" x14ac:dyDescent="0.25">
      <c r="A720" s="37"/>
      <c r="B720" s="19"/>
      <c r="C720" s="34"/>
      <c r="D720" s="34"/>
      <c r="E720" s="20" t="s">
        <v>1229</v>
      </c>
      <c r="F720" s="39" t="s">
        <v>1230</v>
      </c>
      <c r="G720" s="40"/>
      <c r="H720" s="23"/>
      <c r="I720" s="34" t="s">
        <v>47</v>
      </c>
      <c r="J720" s="41"/>
      <c r="K720" s="24"/>
      <c r="L720" s="42"/>
      <c r="M720" s="24"/>
      <c r="N720" s="43"/>
      <c r="O720" s="34" t="s">
        <v>47</v>
      </c>
      <c r="P720" s="24">
        <v>508</v>
      </c>
      <c r="Q720" s="24">
        <v>4860</v>
      </c>
      <c r="R720" s="119" t="s">
        <v>19</v>
      </c>
      <c r="S720" s="119"/>
      <c r="T720" s="119"/>
      <c r="U720" s="119">
        <v>100</v>
      </c>
      <c r="V720" s="183">
        <v>17500</v>
      </c>
      <c r="W720" s="184">
        <v>47</v>
      </c>
      <c r="X720" s="176">
        <f>SUM((V720*Q720)/10000)</f>
        <v>8505</v>
      </c>
      <c r="Y720" s="176">
        <f>SUM(X720*W720)</f>
        <v>399735</v>
      </c>
      <c r="Z720" s="177">
        <f>SUM(Y720*70)/100</f>
        <v>279814.5</v>
      </c>
    </row>
    <row r="721" spans="1:26" ht="13.9" customHeight="1" x14ac:dyDescent="0.25">
      <c r="A721" s="37"/>
      <c r="B721" s="19"/>
      <c r="C721" s="34"/>
      <c r="D721" s="34"/>
      <c r="E721" s="20" t="s">
        <v>1229</v>
      </c>
      <c r="F721" s="39" t="s">
        <v>1230</v>
      </c>
      <c r="G721" s="40"/>
      <c r="H721" s="23"/>
      <c r="I721" s="34" t="s">
        <v>47</v>
      </c>
      <c r="J721" s="41"/>
      <c r="K721" s="24"/>
      <c r="L721" s="42"/>
      <c r="M721" s="24"/>
      <c r="N721" s="43"/>
      <c r="O721" s="34" t="s">
        <v>47</v>
      </c>
      <c r="P721" s="24">
        <v>508</v>
      </c>
      <c r="Q721" s="24">
        <v>4860</v>
      </c>
      <c r="R721" s="117" t="s">
        <v>48</v>
      </c>
      <c r="S721" s="119"/>
      <c r="T721" s="119"/>
      <c r="U721" s="119">
        <v>100</v>
      </c>
      <c r="V721" s="185"/>
      <c r="W721" s="184">
        <v>11</v>
      </c>
      <c r="X721" s="176"/>
      <c r="Y721" s="176">
        <f>SUM(Q721*W721)</f>
        <v>53460</v>
      </c>
      <c r="Z721" s="176">
        <f>SUM(Q721*W721)</f>
        <v>53460</v>
      </c>
    </row>
    <row r="722" spans="1:26" s="221" customFormat="1" ht="15" customHeight="1" x14ac:dyDescent="0.25">
      <c r="A722" s="266">
        <v>101</v>
      </c>
      <c r="B722" s="253" t="s">
        <v>1234</v>
      </c>
      <c r="C722" s="253" t="s">
        <v>39</v>
      </c>
      <c r="D722" s="253" t="s">
        <v>139</v>
      </c>
      <c r="E722" s="254" t="s">
        <v>263</v>
      </c>
      <c r="F722" s="268" t="s">
        <v>86</v>
      </c>
      <c r="G722" s="269">
        <v>1012978450018</v>
      </c>
      <c r="H722" s="243" t="s">
        <v>1134</v>
      </c>
      <c r="I722" s="253" t="s">
        <v>47</v>
      </c>
      <c r="J722" s="231">
        <v>300007099118763</v>
      </c>
      <c r="K722" s="229" t="s">
        <v>675</v>
      </c>
      <c r="L722" s="232"/>
      <c r="M722" s="229" t="s">
        <v>1235</v>
      </c>
      <c r="N722" s="230" t="s">
        <v>501</v>
      </c>
      <c r="O722" s="253" t="s">
        <v>47</v>
      </c>
      <c r="P722" s="229">
        <v>388</v>
      </c>
      <c r="Q722" s="229">
        <v>900</v>
      </c>
      <c r="R722" s="271" t="s">
        <v>19</v>
      </c>
      <c r="S722" s="271"/>
      <c r="T722" s="271"/>
      <c r="U722" s="271">
        <v>100</v>
      </c>
      <c r="V722" s="257">
        <v>17500</v>
      </c>
      <c r="W722" s="258">
        <v>47</v>
      </c>
      <c r="X722" s="206">
        <f>SUM((V722*Q722)/10000)</f>
        <v>1575</v>
      </c>
      <c r="Y722" s="206">
        <f>SUM(X722*W722)</f>
        <v>74025</v>
      </c>
      <c r="Z722" s="207">
        <f>SUM(Y722*70)/100</f>
        <v>51817.5</v>
      </c>
    </row>
    <row r="723" spans="1:26" s="221" customFormat="1" ht="13.9" customHeight="1" x14ac:dyDescent="0.25">
      <c r="A723" s="266"/>
      <c r="B723" s="253"/>
      <c r="C723" s="253"/>
      <c r="D723" s="253"/>
      <c r="E723" s="254" t="s">
        <v>263</v>
      </c>
      <c r="F723" s="268" t="s">
        <v>86</v>
      </c>
      <c r="G723" s="269"/>
      <c r="H723" s="243"/>
      <c r="I723" s="253" t="s">
        <v>47</v>
      </c>
      <c r="J723" s="231"/>
      <c r="K723" s="229"/>
      <c r="L723" s="232"/>
      <c r="M723" s="229"/>
      <c r="N723" s="230"/>
      <c r="O723" s="253" t="s">
        <v>47</v>
      </c>
      <c r="P723" s="229">
        <v>388</v>
      </c>
      <c r="Q723" s="229">
        <v>900</v>
      </c>
      <c r="R723" s="256" t="s">
        <v>48</v>
      </c>
      <c r="S723" s="271"/>
      <c r="T723" s="271"/>
      <c r="U723" s="271">
        <v>100</v>
      </c>
      <c r="V723" s="260"/>
      <c r="W723" s="258">
        <v>11</v>
      </c>
      <c r="X723" s="206"/>
      <c r="Y723" s="206">
        <f>SUM(Q723*W723)</f>
        <v>9900</v>
      </c>
      <c r="Z723" s="206">
        <f>SUM(Q723*W723)</f>
        <v>9900</v>
      </c>
    </row>
    <row r="724" spans="1:26" s="221" customFormat="1" ht="15" customHeight="1" x14ac:dyDescent="0.25">
      <c r="A724" s="266"/>
      <c r="B724" s="253"/>
      <c r="C724" s="253"/>
      <c r="D724" s="253"/>
      <c r="E724" s="254" t="s">
        <v>263</v>
      </c>
      <c r="F724" s="268" t="s">
        <v>86</v>
      </c>
      <c r="G724" s="269"/>
      <c r="H724" s="243"/>
      <c r="I724" s="253" t="s">
        <v>47</v>
      </c>
      <c r="J724" s="231"/>
      <c r="K724" s="229"/>
      <c r="L724" s="232"/>
      <c r="M724" s="229"/>
      <c r="N724" s="230"/>
      <c r="O724" s="253" t="s">
        <v>47</v>
      </c>
      <c r="P724" s="229">
        <v>445</v>
      </c>
      <c r="Q724" s="229">
        <v>3165</v>
      </c>
      <c r="R724" s="271" t="s">
        <v>19</v>
      </c>
      <c r="S724" s="271"/>
      <c r="T724" s="271"/>
      <c r="U724" s="271">
        <v>100</v>
      </c>
      <c r="V724" s="257">
        <v>17500</v>
      </c>
      <c r="W724" s="258">
        <v>47</v>
      </c>
      <c r="X724" s="206">
        <f>SUM((V724*Q724)/10000)</f>
        <v>5538.75</v>
      </c>
      <c r="Y724" s="206">
        <f>SUM(X724*W724)</f>
        <v>260321.25</v>
      </c>
      <c r="Z724" s="207">
        <f>SUM(Y724*70)/100</f>
        <v>182224.875</v>
      </c>
    </row>
    <row r="725" spans="1:26" s="221" customFormat="1" ht="15.6" customHeight="1" x14ac:dyDescent="0.25">
      <c r="A725" s="266"/>
      <c r="B725" s="253"/>
      <c r="C725" s="253"/>
      <c r="D725" s="253"/>
      <c r="E725" s="254" t="s">
        <v>263</v>
      </c>
      <c r="F725" s="268" t="s">
        <v>86</v>
      </c>
      <c r="G725" s="269"/>
      <c r="H725" s="243"/>
      <c r="I725" s="253" t="s">
        <v>47</v>
      </c>
      <c r="J725" s="231"/>
      <c r="K725" s="229"/>
      <c r="L725" s="232"/>
      <c r="M725" s="229"/>
      <c r="N725" s="230"/>
      <c r="O725" s="253" t="s">
        <v>47</v>
      </c>
      <c r="P725" s="229">
        <v>445</v>
      </c>
      <c r="Q725" s="229">
        <v>3165</v>
      </c>
      <c r="R725" s="256" t="s">
        <v>48</v>
      </c>
      <c r="S725" s="271"/>
      <c r="T725" s="271"/>
      <c r="U725" s="271">
        <v>100</v>
      </c>
      <c r="V725" s="260"/>
      <c r="W725" s="258">
        <v>11</v>
      </c>
      <c r="X725" s="206"/>
      <c r="Y725" s="206">
        <f>SUM(Q725*W725)</f>
        <v>34815</v>
      </c>
      <c r="Z725" s="206">
        <f>SUM(Q725*W725)</f>
        <v>34815</v>
      </c>
    </row>
    <row r="726" spans="1:26" s="221" customFormat="1" ht="16.149999999999999" customHeight="1" x14ac:dyDescent="0.25">
      <c r="A726" s="266"/>
      <c r="B726" s="253"/>
      <c r="C726" s="253"/>
      <c r="D726" s="253"/>
      <c r="E726" s="254" t="s">
        <v>263</v>
      </c>
      <c r="F726" s="268" t="s">
        <v>86</v>
      </c>
      <c r="G726" s="269"/>
      <c r="H726" s="243"/>
      <c r="I726" s="253" t="s">
        <v>47</v>
      </c>
      <c r="J726" s="231"/>
      <c r="K726" s="229"/>
      <c r="L726" s="232"/>
      <c r="M726" s="229"/>
      <c r="N726" s="230"/>
      <c r="O726" s="253" t="s">
        <v>47</v>
      </c>
      <c r="P726" s="229">
        <v>547</v>
      </c>
      <c r="Q726" s="229">
        <v>2629</v>
      </c>
      <c r="R726" s="256" t="s">
        <v>85</v>
      </c>
      <c r="S726" s="271"/>
      <c r="T726" s="271"/>
      <c r="U726" s="271">
        <v>60</v>
      </c>
      <c r="V726" s="260">
        <v>5000</v>
      </c>
      <c r="W726" s="258">
        <v>11</v>
      </c>
      <c r="X726" s="206">
        <f t="shared" si="323"/>
        <v>1314.5</v>
      </c>
      <c r="Y726" s="206">
        <f t="shared" si="324"/>
        <v>14459.5</v>
      </c>
      <c r="Z726" s="207">
        <f t="shared" si="325"/>
        <v>10121.65</v>
      </c>
    </row>
    <row r="727" spans="1:26" s="221" customFormat="1" ht="16.149999999999999" customHeight="1" x14ac:dyDescent="0.25">
      <c r="A727" s="266"/>
      <c r="B727" s="253"/>
      <c r="C727" s="253"/>
      <c r="D727" s="253"/>
      <c r="E727" s="254" t="s">
        <v>263</v>
      </c>
      <c r="F727" s="268" t="s">
        <v>86</v>
      </c>
      <c r="G727" s="269"/>
      <c r="H727" s="243"/>
      <c r="I727" s="253" t="s">
        <v>47</v>
      </c>
      <c r="J727" s="231"/>
      <c r="K727" s="229"/>
      <c r="L727" s="232"/>
      <c r="M727" s="229"/>
      <c r="N727" s="230"/>
      <c r="O727" s="253" t="s">
        <v>47</v>
      </c>
      <c r="P727" s="229" t="s">
        <v>1236</v>
      </c>
      <c r="Q727" s="229">
        <v>4008</v>
      </c>
      <c r="R727" s="256" t="s">
        <v>77</v>
      </c>
      <c r="S727" s="271"/>
      <c r="T727" s="271"/>
      <c r="U727" s="271">
        <v>60</v>
      </c>
      <c r="V727" s="260">
        <v>4000</v>
      </c>
      <c r="W727" s="258">
        <v>9</v>
      </c>
      <c r="X727" s="206">
        <f t="shared" si="323"/>
        <v>1603.2</v>
      </c>
      <c r="Y727" s="206">
        <f t="shared" si="324"/>
        <v>14428.800000000001</v>
      </c>
      <c r="Z727" s="207">
        <f t="shared" si="325"/>
        <v>10100.160000000002</v>
      </c>
    </row>
    <row r="728" spans="1:26" s="221" customFormat="1" ht="16.149999999999999" customHeight="1" x14ac:dyDescent="0.25">
      <c r="A728" s="266"/>
      <c r="B728" s="253"/>
      <c r="C728" s="253"/>
      <c r="D728" s="253"/>
      <c r="E728" s="254" t="s">
        <v>263</v>
      </c>
      <c r="F728" s="268" t="s">
        <v>86</v>
      </c>
      <c r="G728" s="269"/>
      <c r="H728" s="243"/>
      <c r="I728" s="253" t="s">
        <v>47</v>
      </c>
      <c r="J728" s="231"/>
      <c r="K728" s="229"/>
      <c r="L728" s="232"/>
      <c r="M728" s="229"/>
      <c r="N728" s="230"/>
      <c r="O728" s="253" t="s">
        <v>47</v>
      </c>
      <c r="P728" s="229">
        <v>734</v>
      </c>
      <c r="Q728" s="229">
        <v>558</v>
      </c>
      <c r="R728" s="256" t="s">
        <v>77</v>
      </c>
      <c r="S728" s="271"/>
      <c r="T728" s="271"/>
      <c r="U728" s="271">
        <v>60</v>
      </c>
      <c r="V728" s="260">
        <v>4000</v>
      </c>
      <c r="W728" s="258">
        <v>9</v>
      </c>
      <c r="X728" s="206">
        <f t="shared" si="323"/>
        <v>223.2</v>
      </c>
      <c r="Y728" s="206">
        <f t="shared" si="324"/>
        <v>2008.8</v>
      </c>
      <c r="Z728" s="207">
        <f t="shared" si="325"/>
        <v>1406.16</v>
      </c>
    </row>
    <row r="729" spans="1:26" s="221" customFormat="1" ht="16.149999999999999" customHeight="1" x14ac:dyDescent="0.25">
      <c r="A729" s="266"/>
      <c r="B729" s="253"/>
      <c r="C729" s="253"/>
      <c r="D729" s="253"/>
      <c r="E729" s="254" t="s">
        <v>263</v>
      </c>
      <c r="F729" s="268" t="s">
        <v>86</v>
      </c>
      <c r="G729" s="269"/>
      <c r="H729" s="243"/>
      <c r="I729" s="253" t="s">
        <v>47</v>
      </c>
      <c r="J729" s="231"/>
      <c r="K729" s="229"/>
      <c r="L729" s="232"/>
      <c r="M729" s="229"/>
      <c r="N729" s="230"/>
      <c r="O729" s="253" t="s">
        <v>47</v>
      </c>
      <c r="P729" s="229">
        <v>388</v>
      </c>
      <c r="Q729" s="229">
        <v>125</v>
      </c>
      <c r="R729" s="256" t="s">
        <v>22</v>
      </c>
      <c r="S729" s="271"/>
      <c r="T729" s="271"/>
      <c r="U729" s="271">
        <v>60</v>
      </c>
      <c r="V729" s="260">
        <v>25000</v>
      </c>
      <c r="W729" s="258">
        <v>79</v>
      </c>
      <c r="X729" s="206">
        <f t="shared" si="323"/>
        <v>312.5</v>
      </c>
      <c r="Y729" s="206">
        <f t="shared" si="324"/>
        <v>24687.5</v>
      </c>
      <c r="Z729" s="207">
        <f t="shared" si="325"/>
        <v>17281.25</v>
      </c>
    </row>
    <row r="730" spans="1:26" s="221" customFormat="1" ht="16.149999999999999" customHeight="1" x14ac:dyDescent="0.25">
      <c r="A730" s="266"/>
      <c r="B730" s="253"/>
      <c r="C730" s="253"/>
      <c r="D730" s="253"/>
      <c r="E730" s="254" t="s">
        <v>263</v>
      </c>
      <c r="F730" s="268" t="s">
        <v>86</v>
      </c>
      <c r="G730" s="269"/>
      <c r="H730" s="243"/>
      <c r="I730" s="253" t="s">
        <v>47</v>
      </c>
      <c r="J730" s="231"/>
      <c r="K730" s="229"/>
      <c r="L730" s="232"/>
      <c r="M730" s="229"/>
      <c r="N730" s="230"/>
      <c r="O730" s="253" t="s">
        <v>47</v>
      </c>
      <c r="P730" s="229">
        <v>388</v>
      </c>
      <c r="Q730" s="229">
        <v>5</v>
      </c>
      <c r="R730" s="256" t="s">
        <v>25</v>
      </c>
      <c r="S730" s="271"/>
      <c r="T730" s="271"/>
      <c r="U730" s="271">
        <v>60</v>
      </c>
      <c r="V730" s="260">
        <v>30000</v>
      </c>
      <c r="W730" s="258">
        <v>60</v>
      </c>
      <c r="X730" s="206">
        <f t="shared" si="323"/>
        <v>15</v>
      </c>
      <c r="Y730" s="206">
        <f t="shared" si="324"/>
        <v>900</v>
      </c>
      <c r="Z730" s="207">
        <f t="shared" si="325"/>
        <v>630</v>
      </c>
    </row>
    <row r="731" spans="1:26" s="221" customFormat="1" ht="16.149999999999999" customHeight="1" x14ac:dyDescent="0.25">
      <c r="A731" s="266"/>
      <c r="B731" s="253"/>
      <c r="C731" s="253"/>
      <c r="D731" s="253"/>
      <c r="E731" s="254" t="s">
        <v>263</v>
      </c>
      <c r="F731" s="268" t="s">
        <v>86</v>
      </c>
      <c r="G731" s="269"/>
      <c r="H731" s="243"/>
      <c r="I731" s="253" t="s">
        <v>47</v>
      </c>
      <c r="J731" s="231"/>
      <c r="K731" s="229"/>
      <c r="L731" s="232"/>
      <c r="M731" s="229"/>
      <c r="N731" s="230"/>
      <c r="O731" s="253" t="s">
        <v>47</v>
      </c>
      <c r="P731" s="229">
        <v>388</v>
      </c>
      <c r="Q731" s="229">
        <v>3</v>
      </c>
      <c r="R731" s="256" t="s">
        <v>1449</v>
      </c>
      <c r="S731" s="271"/>
      <c r="T731" s="271"/>
      <c r="U731" s="271">
        <v>100</v>
      </c>
      <c r="V731" s="243">
        <v>30</v>
      </c>
      <c r="W731" s="260">
        <v>80</v>
      </c>
      <c r="X731" s="206">
        <f>SUM((V731*Q731))</f>
        <v>90</v>
      </c>
      <c r="Y731" s="206">
        <f t="shared" si="324"/>
        <v>7200</v>
      </c>
      <c r="Z731" s="207">
        <f t="shared" si="325"/>
        <v>5040</v>
      </c>
    </row>
    <row r="732" spans="1:26" s="221" customFormat="1" ht="16.149999999999999" customHeight="1" x14ac:dyDescent="0.25">
      <c r="A732" s="266"/>
      <c r="B732" s="253"/>
      <c r="C732" s="253"/>
      <c r="D732" s="253"/>
      <c r="E732" s="254" t="s">
        <v>263</v>
      </c>
      <c r="F732" s="268" t="s">
        <v>86</v>
      </c>
      <c r="G732" s="269"/>
      <c r="H732" s="243"/>
      <c r="I732" s="253" t="s">
        <v>47</v>
      </c>
      <c r="J732" s="231"/>
      <c r="K732" s="229"/>
      <c r="L732" s="232"/>
      <c r="M732" s="229"/>
      <c r="N732" s="230"/>
      <c r="O732" s="253" t="s">
        <v>47</v>
      </c>
      <c r="P732" s="229">
        <v>388</v>
      </c>
      <c r="Q732" s="229">
        <v>3</v>
      </c>
      <c r="R732" s="256" t="s">
        <v>436</v>
      </c>
      <c r="S732" s="271"/>
      <c r="T732" s="271"/>
      <c r="U732" s="271">
        <v>100</v>
      </c>
      <c r="V732" s="260">
        <v>10</v>
      </c>
      <c r="W732" s="258">
        <v>45</v>
      </c>
      <c r="X732" s="206">
        <f>SUM((V732*Q732))</f>
        <v>30</v>
      </c>
      <c r="Y732" s="206">
        <f t="shared" si="324"/>
        <v>1350</v>
      </c>
      <c r="Z732" s="207">
        <f t="shared" si="325"/>
        <v>945</v>
      </c>
    </row>
    <row r="733" spans="1:26" s="221" customFormat="1" ht="16.149999999999999" customHeight="1" x14ac:dyDescent="0.25">
      <c r="A733" s="266"/>
      <c r="B733" s="253"/>
      <c r="C733" s="253"/>
      <c r="D733" s="253"/>
      <c r="E733" s="254" t="s">
        <v>263</v>
      </c>
      <c r="F733" s="268" t="s">
        <v>86</v>
      </c>
      <c r="G733" s="269"/>
      <c r="H733" s="243"/>
      <c r="I733" s="253" t="s">
        <v>47</v>
      </c>
      <c r="J733" s="231"/>
      <c r="K733" s="229"/>
      <c r="L733" s="232"/>
      <c r="M733" s="229"/>
      <c r="N733" s="230"/>
      <c r="O733" s="253" t="s">
        <v>47</v>
      </c>
      <c r="P733" s="229">
        <v>388</v>
      </c>
      <c r="Q733" s="229">
        <v>3</v>
      </c>
      <c r="R733" s="261" t="s">
        <v>592</v>
      </c>
      <c r="S733" s="271"/>
      <c r="T733" s="271"/>
      <c r="U733" s="271">
        <v>100</v>
      </c>
      <c r="V733" s="243">
        <v>11</v>
      </c>
      <c r="W733" s="260">
        <v>34</v>
      </c>
      <c r="X733" s="206">
        <f>SUM((V733*Q733))</f>
        <v>33</v>
      </c>
      <c r="Y733" s="206">
        <f t="shared" si="324"/>
        <v>1122</v>
      </c>
      <c r="Z733" s="207">
        <f t="shared" si="325"/>
        <v>785.4</v>
      </c>
    </row>
    <row r="734" spans="1:26" s="221" customFormat="1" ht="16.149999999999999" customHeight="1" x14ac:dyDescent="0.25">
      <c r="A734" s="266"/>
      <c r="B734" s="253"/>
      <c r="C734" s="253"/>
      <c r="D734" s="253"/>
      <c r="E734" s="254" t="s">
        <v>263</v>
      </c>
      <c r="F734" s="268" t="s">
        <v>86</v>
      </c>
      <c r="G734" s="269"/>
      <c r="H734" s="243"/>
      <c r="I734" s="253" t="s">
        <v>47</v>
      </c>
      <c r="J734" s="231"/>
      <c r="K734" s="229"/>
      <c r="L734" s="232"/>
      <c r="M734" s="229"/>
      <c r="N734" s="230"/>
      <c r="O734" s="253" t="s">
        <v>47</v>
      </c>
      <c r="P734" s="229">
        <v>388</v>
      </c>
      <c r="Q734" s="229">
        <v>2</v>
      </c>
      <c r="R734" s="271" t="s">
        <v>152</v>
      </c>
      <c r="S734" s="271"/>
      <c r="T734" s="271"/>
      <c r="U734" s="271">
        <v>100</v>
      </c>
      <c r="V734" s="260">
        <v>20</v>
      </c>
      <c r="W734" s="243">
        <v>74</v>
      </c>
      <c r="X734" s="206">
        <f>SUM((W734*Q734))</f>
        <v>148</v>
      </c>
      <c r="Y734" s="206">
        <f t="shared" si="324"/>
        <v>10952</v>
      </c>
      <c r="Z734" s="207">
        <f t="shared" si="325"/>
        <v>7666.4</v>
      </c>
    </row>
    <row r="735" spans="1:26" s="221" customFormat="1" ht="16.149999999999999" customHeight="1" x14ac:dyDescent="0.25">
      <c r="A735" s="266"/>
      <c r="B735" s="253"/>
      <c r="C735" s="253"/>
      <c r="D735" s="253"/>
      <c r="E735" s="254" t="s">
        <v>263</v>
      </c>
      <c r="F735" s="268" t="s">
        <v>86</v>
      </c>
      <c r="G735" s="269"/>
      <c r="H735" s="243"/>
      <c r="I735" s="253" t="s">
        <v>47</v>
      </c>
      <c r="J735" s="231"/>
      <c r="K735" s="229"/>
      <c r="L735" s="232"/>
      <c r="M735" s="229"/>
      <c r="N735" s="230"/>
      <c r="O735" s="253" t="s">
        <v>47</v>
      </c>
      <c r="P735" s="229">
        <v>388</v>
      </c>
      <c r="Q735" s="229">
        <v>2</v>
      </c>
      <c r="R735" s="271" t="s">
        <v>1445</v>
      </c>
      <c r="S735" s="271"/>
      <c r="T735" s="271"/>
      <c r="U735" s="271">
        <v>100</v>
      </c>
      <c r="V735" s="260">
        <v>18</v>
      </c>
      <c r="W735" s="243">
        <v>20</v>
      </c>
      <c r="X735" s="206">
        <f>SUM((V735*Q735))</f>
        <v>36</v>
      </c>
      <c r="Y735" s="206">
        <f t="shared" si="324"/>
        <v>720</v>
      </c>
      <c r="Z735" s="207">
        <f t="shared" si="325"/>
        <v>504</v>
      </c>
    </row>
    <row r="736" spans="1:26" s="221" customFormat="1" ht="16.149999999999999" customHeight="1" x14ac:dyDescent="0.25">
      <c r="A736" s="266"/>
      <c r="B736" s="253"/>
      <c r="C736" s="253"/>
      <c r="D736" s="253"/>
      <c r="E736" s="254" t="s">
        <v>263</v>
      </c>
      <c r="F736" s="268" t="s">
        <v>86</v>
      </c>
      <c r="G736" s="269"/>
      <c r="H736" s="243"/>
      <c r="I736" s="253" t="s">
        <v>47</v>
      </c>
      <c r="J736" s="231"/>
      <c r="K736" s="229"/>
      <c r="L736" s="232"/>
      <c r="M736" s="229"/>
      <c r="N736" s="230"/>
      <c r="O736" s="253" t="s">
        <v>47</v>
      </c>
      <c r="P736" s="229">
        <v>388</v>
      </c>
      <c r="Q736" s="229">
        <v>3</v>
      </c>
      <c r="R736" s="261" t="s">
        <v>1459</v>
      </c>
      <c r="S736" s="271"/>
      <c r="T736" s="271"/>
      <c r="U736" s="271">
        <v>100</v>
      </c>
      <c r="V736" s="260">
        <v>2</v>
      </c>
      <c r="W736" s="258">
        <v>21</v>
      </c>
      <c r="X736" s="206">
        <f>SUM((V736*Q736))</f>
        <v>6</v>
      </c>
      <c r="Y736" s="206">
        <f t="shared" si="324"/>
        <v>126</v>
      </c>
      <c r="Z736" s="207">
        <f t="shared" si="325"/>
        <v>88.2</v>
      </c>
    </row>
    <row r="737" spans="1:26" s="221" customFormat="1" ht="16.149999999999999" customHeight="1" x14ac:dyDescent="0.25">
      <c r="A737" s="266"/>
      <c r="B737" s="253"/>
      <c r="C737" s="253"/>
      <c r="D737" s="253"/>
      <c r="E737" s="254" t="s">
        <v>263</v>
      </c>
      <c r="F737" s="268" t="s">
        <v>86</v>
      </c>
      <c r="G737" s="269"/>
      <c r="H737" s="243"/>
      <c r="I737" s="253" t="s">
        <v>47</v>
      </c>
      <c r="J737" s="231"/>
      <c r="K737" s="229"/>
      <c r="L737" s="232"/>
      <c r="M737" s="229"/>
      <c r="N737" s="230"/>
      <c r="O737" s="253" t="s">
        <v>47</v>
      </c>
      <c r="P737" s="229">
        <v>388</v>
      </c>
      <c r="Q737" s="229">
        <v>2</v>
      </c>
      <c r="R737" s="271" t="s">
        <v>1455</v>
      </c>
      <c r="S737" s="271"/>
      <c r="T737" s="271"/>
      <c r="U737" s="271">
        <v>100</v>
      </c>
      <c r="V737" s="260">
        <v>2</v>
      </c>
      <c r="W737" s="258">
        <v>42</v>
      </c>
      <c r="X737" s="206">
        <f>SUM((V737*Q737))</f>
        <v>4</v>
      </c>
      <c r="Y737" s="206">
        <f t="shared" si="324"/>
        <v>168</v>
      </c>
      <c r="Z737" s="207">
        <f t="shared" si="325"/>
        <v>117.6</v>
      </c>
    </row>
    <row r="738" spans="1:26" s="221" customFormat="1" ht="16.149999999999999" customHeight="1" x14ac:dyDescent="0.25">
      <c r="A738" s="266"/>
      <c r="B738" s="253"/>
      <c r="C738" s="253"/>
      <c r="D738" s="253"/>
      <c r="E738" s="254" t="s">
        <v>263</v>
      </c>
      <c r="F738" s="268" t="s">
        <v>86</v>
      </c>
      <c r="G738" s="269"/>
      <c r="H738" s="243"/>
      <c r="I738" s="253" t="s">
        <v>47</v>
      </c>
      <c r="J738" s="231"/>
      <c r="K738" s="229"/>
      <c r="L738" s="232"/>
      <c r="M738" s="229"/>
      <c r="N738" s="230"/>
      <c r="O738" s="253" t="s">
        <v>47</v>
      </c>
      <c r="P738" s="229">
        <v>388</v>
      </c>
      <c r="Q738" s="229">
        <v>4</v>
      </c>
      <c r="R738" s="256" t="s">
        <v>247</v>
      </c>
      <c r="S738" s="271"/>
      <c r="T738" s="271"/>
      <c r="U738" s="271">
        <v>100</v>
      </c>
      <c r="V738" s="260">
        <v>12</v>
      </c>
      <c r="W738" s="258">
        <v>70</v>
      </c>
      <c r="X738" s="206">
        <f>SUM((V738*Q738))</f>
        <v>48</v>
      </c>
      <c r="Y738" s="206">
        <f t="shared" si="324"/>
        <v>3360</v>
      </c>
      <c r="Z738" s="207">
        <f t="shared" si="325"/>
        <v>2352</v>
      </c>
    </row>
    <row r="739" spans="1:26" s="221" customFormat="1" ht="16.149999999999999" customHeight="1" x14ac:dyDescent="0.25">
      <c r="A739" s="266"/>
      <c r="B739" s="253"/>
      <c r="C739" s="253"/>
      <c r="D739" s="253"/>
      <c r="E739" s="254" t="s">
        <v>263</v>
      </c>
      <c r="F739" s="268" t="s">
        <v>86</v>
      </c>
      <c r="G739" s="269"/>
      <c r="H739" s="243"/>
      <c r="I739" s="253" t="s">
        <v>47</v>
      </c>
      <c r="J739" s="231"/>
      <c r="K739" s="229"/>
      <c r="L739" s="232"/>
      <c r="M739" s="229"/>
      <c r="N739" s="230"/>
      <c r="O739" s="253" t="s">
        <v>47</v>
      </c>
      <c r="P739" s="229">
        <v>388</v>
      </c>
      <c r="Q739" s="229">
        <v>2</v>
      </c>
      <c r="R739" s="256" t="s">
        <v>435</v>
      </c>
      <c r="S739" s="271"/>
      <c r="T739" s="271"/>
      <c r="U739" s="271">
        <v>100</v>
      </c>
      <c r="V739" s="260">
        <v>11</v>
      </c>
      <c r="W739" s="258">
        <v>642</v>
      </c>
      <c r="X739" s="206">
        <f>SUM((V739*Q739))</f>
        <v>22</v>
      </c>
      <c r="Y739" s="206">
        <f t="shared" si="324"/>
        <v>14124</v>
      </c>
      <c r="Z739" s="207">
        <f t="shared" si="325"/>
        <v>9886.7999999999993</v>
      </c>
    </row>
    <row r="740" spans="1:26" ht="15.6" customHeight="1" x14ac:dyDescent="0.25">
      <c r="A740" s="37">
        <v>102</v>
      </c>
      <c r="B740" s="19" t="s">
        <v>1237</v>
      </c>
      <c r="C740" s="34" t="s">
        <v>51</v>
      </c>
      <c r="D740" s="34" t="s">
        <v>139</v>
      </c>
      <c r="E740" s="20" t="s">
        <v>1238</v>
      </c>
      <c r="F740" s="39" t="s">
        <v>53</v>
      </c>
      <c r="G740" s="40" t="s">
        <v>1239</v>
      </c>
      <c r="H740" s="23" t="s">
        <v>1240</v>
      </c>
      <c r="I740" s="34" t="s">
        <v>47</v>
      </c>
      <c r="J740" s="41">
        <v>200002806589553</v>
      </c>
      <c r="K740" s="24" t="s">
        <v>1104</v>
      </c>
      <c r="L740" s="42"/>
      <c r="M740" s="24" t="s">
        <v>1241</v>
      </c>
      <c r="N740" s="43" t="s">
        <v>58</v>
      </c>
      <c r="O740" s="34" t="s">
        <v>188</v>
      </c>
      <c r="P740" s="24">
        <v>3720</v>
      </c>
      <c r="Q740" s="24">
        <v>3001</v>
      </c>
      <c r="R740" s="119" t="s">
        <v>19</v>
      </c>
      <c r="S740" s="119"/>
      <c r="T740" s="119"/>
      <c r="U740" s="119">
        <v>100</v>
      </c>
      <c r="V740" s="183">
        <v>17500</v>
      </c>
      <c r="W740" s="184">
        <v>47</v>
      </c>
      <c r="X740" s="176">
        <f>SUM((V740*Q740)/10000)</f>
        <v>5251.75</v>
      </c>
      <c r="Y740" s="176">
        <f>SUM(X740*W740)</f>
        <v>246832.25</v>
      </c>
      <c r="Z740" s="177">
        <f>SUM(Y740*70)/100</f>
        <v>172782.57500000001</v>
      </c>
    </row>
    <row r="741" spans="1:26" ht="15.6" customHeight="1" x14ac:dyDescent="0.25">
      <c r="A741" s="37"/>
      <c r="B741" s="19"/>
      <c r="C741" s="34"/>
      <c r="D741" s="34"/>
      <c r="E741" s="20" t="s">
        <v>1238</v>
      </c>
      <c r="F741" s="39" t="s">
        <v>53</v>
      </c>
      <c r="G741" s="40"/>
      <c r="H741" s="23"/>
      <c r="I741" s="34" t="s">
        <v>47</v>
      </c>
      <c r="J741" s="41"/>
      <c r="K741" s="24"/>
      <c r="L741" s="42"/>
      <c r="M741" s="24"/>
      <c r="N741" s="43"/>
      <c r="O741" s="34" t="s">
        <v>188</v>
      </c>
      <c r="P741" s="24">
        <v>3720</v>
      </c>
      <c r="Q741" s="24">
        <v>3001</v>
      </c>
      <c r="R741" s="117" t="s">
        <v>48</v>
      </c>
      <c r="S741" s="119"/>
      <c r="T741" s="119"/>
      <c r="U741" s="119">
        <v>100</v>
      </c>
      <c r="V741" s="185"/>
      <c r="W741" s="184">
        <v>11</v>
      </c>
      <c r="X741" s="176"/>
      <c r="Y741" s="176">
        <f>SUM(Q741*W741)</f>
        <v>33011</v>
      </c>
      <c r="Z741" s="176">
        <f>SUM(Q741*W741)</f>
        <v>33011</v>
      </c>
    </row>
    <row r="742" spans="1:26" ht="15.6" customHeight="1" x14ac:dyDescent="0.25">
      <c r="A742" s="37"/>
      <c r="B742" s="19"/>
      <c r="C742" s="34"/>
      <c r="D742" s="34"/>
      <c r="E742" s="20" t="s">
        <v>1238</v>
      </c>
      <c r="F742" s="39" t="s">
        <v>53</v>
      </c>
      <c r="G742" s="40"/>
      <c r="H742" s="23"/>
      <c r="I742" s="34" t="s">
        <v>47</v>
      </c>
      <c r="J742" s="41"/>
      <c r="K742" s="24"/>
      <c r="L742" s="42"/>
      <c r="M742" s="24"/>
      <c r="N742" s="43"/>
      <c r="O742" s="34" t="s">
        <v>47</v>
      </c>
      <c r="P742" s="24">
        <v>626</v>
      </c>
      <c r="Q742" s="24">
        <v>7915</v>
      </c>
      <c r="R742" s="117" t="s">
        <v>26</v>
      </c>
      <c r="S742" s="119"/>
      <c r="T742" s="119"/>
      <c r="U742" s="119">
        <v>100</v>
      </c>
      <c r="V742" s="186">
        <v>23500</v>
      </c>
      <c r="W742" s="184">
        <v>19</v>
      </c>
      <c r="X742" s="176">
        <f t="shared" si="323"/>
        <v>18600.25</v>
      </c>
      <c r="Y742" s="176">
        <f t="shared" si="324"/>
        <v>353404.75</v>
      </c>
      <c r="Z742" s="177">
        <f t="shared" si="325"/>
        <v>247383.32500000001</v>
      </c>
    </row>
    <row r="743" spans="1:26" ht="15.6" customHeight="1" x14ac:dyDescent="0.25">
      <c r="A743" s="37"/>
      <c r="B743" s="19"/>
      <c r="C743" s="34"/>
      <c r="D743" s="34"/>
      <c r="E743" s="20" t="s">
        <v>1238</v>
      </c>
      <c r="F743" s="39" t="s">
        <v>53</v>
      </c>
      <c r="G743" s="40"/>
      <c r="H743" s="23"/>
      <c r="I743" s="34" t="s">
        <v>47</v>
      </c>
      <c r="J743" s="41"/>
      <c r="K743" s="24"/>
      <c r="L743" s="42"/>
      <c r="M743" s="24"/>
      <c r="N743" s="43"/>
      <c r="O743" s="34" t="s">
        <v>47</v>
      </c>
      <c r="P743" s="24">
        <v>626</v>
      </c>
      <c r="Q743" s="24">
        <v>7915</v>
      </c>
      <c r="R743" s="117" t="s">
        <v>48</v>
      </c>
      <c r="S743" s="119"/>
      <c r="T743" s="119"/>
      <c r="U743" s="119">
        <v>100</v>
      </c>
      <c r="V743" s="185"/>
      <c r="W743" s="184">
        <v>11</v>
      </c>
      <c r="X743" s="176"/>
      <c r="Y743" s="176">
        <f>SUM(Q743*W743)</f>
        <v>87065</v>
      </c>
      <c r="Z743" s="176">
        <f>SUM(Q743*W743)</f>
        <v>87065</v>
      </c>
    </row>
    <row r="744" spans="1:26" ht="15.6" customHeight="1" x14ac:dyDescent="0.25">
      <c r="A744" s="37"/>
      <c r="B744" s="19"/>
      <c r="C744" s="34"/>
      <c r="D744" s="34"/>
      <c r="E744" s="20" t="s">
        <v>1238</v>
      </c>
      <c r="F744" s="39" t="s">
        <v>53</v>
      </c>
      <c r="G744" s="40"/>
      <c r="H744" s="23"/>
      <c r="I744" s="34" t="s">
        <v>47</v>
      </c>
      <c r="J744" s="41"/>
      <c r="K744" s="24"/>
      <c r="L744" s="42"/>
      <c r="M744" s="24"/>
      <c r="N744" s="43"/>
      <c r="O744" s="34" t="s">
        <v>47</v>
      </c>
      <c r="P744" s="24">
        <v>699</v>
      </c>
      <c r="Q744" s="24">
        <v>3349</v>
      </c>
      <c r="R744" s="117" t="s">
        <v>26</v>
      </c>
      <c r="S744" s="119"/>
      <c r="T744" s="119"/>
      <c r="U744" s="119">
        <v>100</v>
      </c>
      <c r="V744" s="186">
        <v>23500</v>
      </c>
      <c r="W744" s="184">
        <v>19</v>
      </c>
      <c r="X744" s="176">
        <f t="shared" si="323"/>
        <v>7870.15</v>
      </c>
      <c r="Y744" s="176">
        <f t="shared" si="324"/>
        <v>149532.85</v>
      </c>
      <c r="Z744" s="177">
        <f t="shared" si="325"/>
        <v>104672.995</v>
      </c>
    </row>
    <row r="745" spans="1:26" ht="15.6" customHeight="1" x14ac:dyDescent="0.25">
      <c r="A745" s="37"/>
      <c r="B745" s="19"/>
      <c r="C745" s="34"/>
      <c r="D745" s="34"/>
      <c r="E745" s="20" t="s">
        <v>1238</v>
      </c>
      <c r="F745" s="39" t="s">
        <v>53</v>
      </c>
      <c r="G745" s="40"/>
      <c r="H745" s="23"/>
      <c r="I745" s="34" t="s">
        <v>47</v>
      </c>
      <c r="J745" s="41"/>
      <c r="K745" s="24"/>
      <c r="L745" s="42"/>
      <c r="M745" s="24"/>
      <c r="N745" s="43"/>
      <c r="O745" s="34" t="s">
        <v>47</v>
      </c>
      <c r="P745" s="24">
        <v>699</v>
      </c>
      <c r="Q745" s="24">
        <v>3349</v>
      </c>
      <c r="R745" s="117" t="s">
        <v>48</v>
      </c>
      <c r="S745" s="119"/>
      <c r="T745" s="119"/>
      <c r="U745" s="119">
        <v>100</v>
      </c>
      <c r="V745" s="185"/>
      <c r="W745" s="184">
        <v>11</v>
      </c>
      <c r="X745" s="176"/>
      <c r="Y745" s="176">
        <f>SUM(Q745*W745)</f>
        <v>36839</v>
      </c>
      <c r="Z745" s="176">
        <f>SUM(Q745*W745)</f>
        <v>36839</v>
      </c>
    </row>
    <row r="746" spans="1:26" ht="15.6" customHeight="1" x14ac:dyDescent="0.25">
      <c r="A746" s="37"/>
      <c r="B746" s="19"/>
      <c r="C746" s="34"/>
      <c r="D746" s="34"/>
      <c r="E746" s="20" t="s">
        <v>1238</v>
      </c>
      <c r="F746" s="39" t="s">
        <v>53</v>
      </c>
      <c r="G746" s="40"/>
      <c r="H746" s="23"/>
      <c r="I746" s="34" t="s">
        <v>47</v>
      </c>
      <c r="J746" s="41"/>
      <c r="K746" s="24"/>
      <c r="L746" s="42"/>
      <c r="M746" s="24"/>
      <c r="N746" s="43"/>
      <c r="O746" s="34" t="s">
        <v>188</v>
      </c>
      <c r="P746" s="24">
        <v>3727</v>
      </c>
      <c r="Q746" s="24">
        <v>4620</v>
      </c>
      <c r="R746" s="117" t="s">
        <v>26</v>
      </c>
      <c r="S746" s="119"/>
      <c r="T746" s="119"/>
      <c r="U746" s="119">
        <v>100</v>
      </c>
      <c r="V746" s="186">
        <v>23500</v>
      </c>
      <c r="W746" s="184">
        <v>19</v>
      </c>
      <c r="X746" s="176">
        <f t="shared" si="323"/>
        <v>10857</v>
      </c>
      <c r="Y746" s="176">
        <f t="shared" si="324"/>
        <v>206283</v>
      </c>
      <c r="Z746" s="177">
        <f t="shared" si="325"/>
        <v>144398.1</v>
      </c>
    </row>
    <row r="747" spans="1:26" ht="15.6" customHeight="1" x14ac:dyDescent="0.25">
      <c r="A747" s="37"/>
      <c r="B747" s="19"/>
      <c r="C747" s="34"/>
      <c r="D747" s="34"/>
      <c r="E747" s="20" t="s">
        <v>1238</v>
      </c>
      <c r="F747" s="39" t="s">
        <v>53</v>
      </c>
      <c r="G747" s="40"/>
      <c r="H747" s="23"/>
      <c r="I747" s="34" t="s">
        <v>47</v>
      </c>
      <c r="J747" s="41"/>
      <c r="K747" s="24"/>
      <c r="L747" s="42"/>
      <c r="M747" s="24"/>
      <c r="N747" s="43"/>
      <c r="O747" s="34" t="s">
        <v>188</v>
      </c>
      <c r="P747" s="24">
        <v>3727</v>
      </c>
      <c r="Q747" s="24">
        <v>4620</v>
      </c>
      <c r="R747" s="117" t="s">
        <v>48</v>
      </c>
      <c r="S747" s="119"/>
      <c r="T747" s="119"/>
      <c r="U747" s="119">
        <v>100</v>
      </c>
      <c r="V747" s="185"/>
      <c r="W747" s="184">
        <v>11</v>
      </c>
      <c r="X747" s="176"/>
      <c r="Y747" s="176">
        <f>SUM(Q747*W747)</f>
        <v>50820</v>
      </c>
      <c r="Z747" s="176">
        <f>SUM(Q747*W747)</f>
        <v>50820</v>
      </c>
    </row>
    <row r="748" spans="1:26" ht="15.6" customHeight="1" x14ac:dyDescent="0.25">
      <c r="A748" s="37"/>
      <c r="B748" s="19"/>
      <c r="C748" s="34"/>
      <c r="D748" s="34"/>
      <c r="E748" s="20" t="s">
        <v>1238</v>
      </c>
      <c r="F748" s="39" t="s">
        <v>53</v>
      </c>
      <c r="G748" s="40"/>
      <c r="H748" s="23"/>
      <c r="I748" s="34" t="s">
        <v>47</v>
      </c>
      <c r="J748" s="41"/>
      <c r="K748" s="24"/>
      <c r="L748" s="42"/>
      <c r="M748" s="24"/>
      <c r="N748" s="43"/>
      <c r="O748" s="34" t="s">
        <v>1044</v>
      </c>
      <c r="P748" s="24">
        <v>529</v>
      </c>
      <c r="Q748" s="24">
        <v>3398</v>
      </c>
      <c r="R748" s="117" t="s">
        <v>26</v>
      </c>
      <c r="S748" s="119"/>
      <c r="T748" s="119"/>
      <c r="U748" s="119">
        <v>100</v>
      </c>
      <c r="V748" s="186">
        <v>23500</v>
      </c>
      <c r="W748" s="184">
        <v>19</v>
      </c>
      <c r="X748" s="176">
        <f t="shared" si="323"/>
        <v>7985.3</v>
      </c>
      <c r="Y748" s="176">
        <f t="shared" si="324"/>
        <v>151720.70000000001</v>
      </c>
      <c r="Z748" s="177">
        <f t="shared" si="325"/>
        <v>106204.49</v>
      </c>
    </row>
    <row r="749" spans="1:26" ht="15.6" customHeight="1" x14ac:dyDescent="0.25">
      <c r="A749" s="37"/>
      <c r="B749" s="19"/>
      <c r="C749" s="34"/>
      <c r="D749" s="34"/>
      <c r="E749" s="20" t="s">
        <v>1238</v>
      </c>
      <c r="F749" s="39" t="s">
        <v>53</v>
      </c>
      <c r="G749" s="40"/>
      <c r="H749" s="23"/>
      <c r="I749" s="34" t="s">
        <v>47</v>
      </c>
      <c r="J749" s="41"/>
      <c r="K749" s="24"/>
      <c r="L749" s="42"/>
      <c r="M749" s="24"/>
      <c r="N749" s="43"/>
      <c r="O749" s="34" t="s">
        <v>1044</v>
      </c>
      <c r="P749" s="24">
        <v>529</v>
      </c>
      <c r="Q749" s="24">
        <v>3398</v>
      </c>
      <c r="R749" s="117" t="s">
        <v>48</v>
      </c>
      <c r="S749" s="119"/>
      <c r="T749" s="119"/>
      <c r="U749" s="119">
        <v>100</v>
      </c>
      <c r="V749" s="185"/>
      <c r="W749" s="184">
        <v>11</v>
      </c>
      <c r="X749" s="176"/>
      <c r="Y749" s="176">
        <f>SUM(Q749*W749)</f>
        <v>37378</v>
      </c>
      <c r="Z749" s="176">
        <f>SUM(Q749*W749)</f>
        <v>37378</v>
      </c>
    </row>
    <row r="750" spans="1:26" ht="15.6" customHeight="1" x14ac:dyDescent="0.25">
      <c r="A750" s="37"/>
      <c r="B750" s="19"/>
      <c r="C750" s="34"/>
      <c r="D750" s="34"/>
      <c r="E750" s="20" t="s">
        <v>1238</v>
      </c>
      <c r="F750" s="39" t="s">
        <v>53</v>
      </c>
      <c r="G750" s="40"/>
      <c r="H750" s="23"/>
      <c r="I750" s="34" t="s">
        <v>47</v>
      </c>
      <c r="J750" s="41"/>
      <c r="K750" s="24"/>
      <c r="L750" s="42"/>
      <c r="M750" s="24"/>
      <c r="N750" s="43"/>
      <c r="O750" s="34" t="s">
        <v>61</v>
      </c>
      <c r="P750" s="24">
        <v>300</v>
      </c>
      <c r="Q750" s="24">
        <v>390</v>
      </c>
      <c r="R750" s="119" t="s">
        <v>59</v>
      </c>
      <c r="S750" s="119"/>
      <c r="T750" s="119"/>
      <c r="U750" s="119">
        <v>60</v>
      </c>
      <c r="V750" s="185">
        <v>1900</v>
      </c>
      <c r="W750" s="36">
        <v>390</v>
      </c>
      <c r="X750" s="176">
        <f t="shared" si="323"/>
        <v>74.099999999999994</v>
      </c>
      <c r="Y750" s="176">
        <f t="shared" si="324"/>
        <v>28898.999999999996</v>
      </c>
      <c r="Z750" s="177">
        <f t="shared" si="325"/>
        <v>20229.3</v>
      </c>
    </row>
    <row r="751" spans="1:26" ht="15.6" customHeight="1" x14ac:dyDescent="0.25">
      <c r="A751" s="37"/>
      <c r="B751" s="19"/>
      <c r="C751" s="34"/>
      <c r="D751" s="34"/>
      <c r="E751" s="20" t="s">
        <v>1238</v>
      </c>
      <c r="F751" s="39" t="s">
        <v>53</v>
      </c>
      <c r="G751" s="40"/>
      <c r="H751" s="23"/>
      <c r="I751" s="34" t="s">
        <v>47</v>
      </c>
      <c r="J751" s="41"/>
      <c r="K751" s="24"/>
      <c r="L751" s="42"/>
      <c r="M751" s="24"/>
      <c r="N751" s="43"/>
      <c r="O751" s="34" t="s">
        <v>61</v>
      </c>
      <c r="P751" s="24">
        <v>302</v>
      </c>
      <c r="Q751" s="24">
        <v>386</v>
      </c>
      <c r="R751" s="119" t="s">
        <v>59</v>
      </c>
      <c r="S751" s="119"/>
      <c r="T751" s="119"/>
      <c r="U751" s="119">
        <v>60</v>
      </c>
      <c r="V751" s="185">
        <v>1900</v>
      </c>
      <c r="W751" s="36">
        <v>390</v>
      </c>
      <c r="X751" s="176">
        <f t="shared" si="323"/>
        <v>73.34</v>
      </c>
      <c r="Y751" s="176">
        <f t="shared" si="324"/>
        <v>28602.600000000002</v>
      </c>
      <c r="Z751" s="177">
        <f t="shared" si="325"/>
        <v>20021.820000000003</v>
      </c>
    </row>
    <row r="752" spans="1:26" ht="15.6" customHeight="1" x14ac:dyDescent="0.25">
      <c r="A752" s="37"/>
      <c r="B752" s="19"/>
      <c r="C752" s="34"/>
      <c r="D752" s="34"/>
      <c r="E752" s="20" t="s">
        <v>1238</v>
      </c>
      <c r="F752" s="39" t="s">
        <v>53</v>
      </c>
      <c r="G752" s="40"/>
      <c r="H752" s="23"/>
      <c r="I752" s="34" t="s">
        <v>47</v>
      </c>
      <c r="J752" s="41"/>
      <c r="K752" s="24"/>
      <c r="L752" s="42"/>
      <c r="M752" s="24"/>
      <c r="N752" s="43"/>
      <c r="O752" s="34" t="s">
        <v>47</v>
      </c>
      <c r="P752" s="24">
        <v>911</v>
      </c>
      <c r="Q752" s="24">
        <v>2792</v>
      </c>
      <c r="R752" s="119" t="s">
        <v>59</v>
      </c>
      <c r="S752" s="119"/>
      <c r="T752" s="119"/>
      <c r="U752" s="119">
        <v>60</v>
      </c>
      <c r="V752" s="185">
        <v>1900</v>
      </c>
      <c r="W752" s="36">
        <v>390</v>
      </c>
      <c r="X752" s="176">
        <f t="shared" si="323"/>
        <v>530.48</v>
      </c>
      <c r="Y752" s="176">
        <f t="shared" si="324"/>
        <v>206887.2</v>
      </c>
      <c r="Z752" s="177">
        <f t="shared" si="325"/>
        <v>144821.04</v>
      </c>
    </row>
    <row r="753" spans="1:26" ht="15.6" customHeight="1" x14ac:dyDescent="0.25">
      <c r="A753" s="37"/>
      <c r="B753" s="19"/>
      <c r="C753" s="34"/>
      <c r="D753" s="34"/>
      <c r="E753" s="20" t="s">
        <v>1238</v>
      </c>
      <c r="F753" s="39" t="s">
        <v>53</v>
      </c>
      <c r="G753" s="40"/>
      <c r="H753" s="23"/>
      <c r="I753" s="34" t="s">
        <v>47</v>
      </c>
      <c r="J753" s="41"/>
      <c r="K753" s="24"/>
      <c r="L753" s="42"/>
      <c r="M753" s="24"/>
      <c r="N753" s="43"/>
      <c r="O753" s="34" t="s">
        <v>47</v>
      </c>
      <c r="P753" s="24" t="s">
        <v>241</v>
      </c>
      <c r="Q753" s="24">
        <v>7000</v>
      </c>
      <c r="R753" s="119" t="s">
        <v>59</v>
      </c>
      <c r="S753" s="119"/>
      <c r="T753" s="119"/>
      <c r="U753" s="119">
        <v>60</v>
      </c>
      <c r="V753" s="185">
        <v>1900</v>
      </c>
      <c r="W753" s="36">
        <v>390</v>
      </c>
      <c r="X753" s="176">
        <f t="shared" si="323"/>
        <v>1330</v>
      </c>
      <c r="Y753" s="176">
        <f t="shared" si="324"/>
        <v>518700</v>
      </c>
      <c r="Z753" s="177">
        <f t="shared" si="325"/>
        <v>363090</v>
      </c>
    </row>
    <row r="754" spans="1:26" ht="15.6" customHeight="1" x14ac:dyDescent="0.25">
      <c r="A754" s="37"/>
      <c r="B754" s="19"/>
      <c r="C754" s="34"/>
      <c r="D754" s="34"/>
      <c r="E754" s="20" t="s">
        <v>1238</v>
      </c>
      <c r="F754" s="39" t="s">
        <v>53</v>
      </c>
      <c r="G754" s="40"/>
      <c r="H754" s="23"/>
      <c r="I754" s="34" t="s">
        <v>47</v>
      </c>
      <c r="J754" s="41"/>
      <c r="K754" s="24"/>
      <c r="L754" s="42"/>
      <c r="M754" s="24"/>
      <c r="N754" s="43"/>
      <c r="O754" s="34" t="s">
        <v>61</v>
      </c>
      <c r="P754" s="24">
        <v>299</v>
      </c>
      <c r="Q754" s="24">
        <v>997</v>
      </c>
      <c r="R754" s="119" t="s">
        <v>59</v>
      </c>
      <c r="S754" s="119"/>
      <c r="T754" s="119"/>
      <c r="U754" s="119">
        <v>60</v>
      </c>
      <c r="V754" s="185">
        <v>1900</v>
      </c>
      <c r="W754" s="36">
        <v>390</v>
      </c>
      <c r="X754" s="176">
        <f t="shared" si="323"/>
        <v>189.43</v>
      </c>
      <c r="Y754" s="176">
        <f t="shared" si="324"/>
        <v>73877.7</v>
      </c>
      <c r="Z754" s="177">
        <f t="shared" si="325"/>
        <v>51714.39</v>
      </c>
    </row>
    <row r="755" spans="1:26" ht="15.6" customHeight="1" x14ac:dyDescent="0.25">
      <c r="A755" s="37"/>
      <c r="B755" s="19"/>
      <c r="C755" s="34"/>
      <c r="D755" s="34"/>
      <c r="E755" s="20" t="s">
        <v>1238</v>
      </c>
      <c r="F755" s="39" t="s">
        <v>53</v>
      </c>
      <c r="G755" s="40"/>
      <c r="H755" s="23"/>
      <c r="I755" s="34" t="s">
        <v>47</v>
      </c>
      <c r="J755" s="41"/>
      <c r="K755" s="24"/>
      <c r="L755" s="42"/>
      <c r="M755" s="24"/>
      <c r="N755" s="43"/>
      <c r="O755" s="34" t="s">
        <v>61</v>
      </c>
      <c r="P755" s="24">
        <v>299</v>
      </c>
      <c r="Q755" s="24">
        <v>850</v>
      </c>
      <c r="R755" s="119" t="s">
        <v>59</v>
      </c>
      <c r="S755" s="119"/>
      <c r="T755" s="119"/>
      <c r="U755" s="119">
        <v>60</v>
      </c>
      <c r="V755" s="185">
        <v>1900</v>
      </c>
      <c r="W755" s="36">
        <v>390</v>
      </c>
      <c r="X755" s="176">
        <f t="shared" si="323"/>
        <v>161.5</v>
      </c>
      <c r="Y755" s="176">
        <f t="shared" si="324"/>
        <v>62985</v>
      </c>
      <c r="Z755" s="177">
        <f t="shared" si="325"/>
        <v>44089.5</v>
      </c>
    </row>
    <row r="756" spans="1:26" ht="15.6" customHeight="1" x14ac:dyDescent="0.25">
      <c r="A756" s="37"/>
      <c r="B756" s="19"/>
      <c r="C756" s="34"/>
      <c r="D756" s="34"/>
      <c r="E756" s="20" t="s">
        <v>1238</v>
      </c>
      <c r="F756" s="39" t="s">
        <v>53</v>
      </c>
      <c r="G756" s="40"/>
      <c r="H756" s="23"/>
      <c r="I756" s="34" t="s">
        <v>47</v>
      </c>
      <c r="J756" s="41"/>
      <c r="K756" s="24"/>
      <c r="L756" s="42"/>
      <c r="M756" s="24"/>
      <c r="N756" s="43"/>
      <c r="O756" s="34" t="s">
        <v>188</v>
      </c>
      <c r="P756" s="24">
        <v>3713</v>
      </c>
      <c r="Q756" s="24">
        <v>3878</v>
      </c>
      <c r="R756" s="117" t="s">
        <v>85</v>
      </c>
      <c r="S756" s="119"/>
      <c r="T756" s="119"/>
      <c r="U756" s="119">
        <v>60</v>
      </c>
      <c r="V756" s="185">
        <v>5000</v>
      </c>
      <c r="W756" s="184">
        <v>11</v>
      </c>
      <c r="X756" s="176">
        <f t="shared" si="323"/>
        <v>1939</v>
      </c>
      <c r="Y756" s="176">
        <f t="shared" si="324"/>
        <v>21329</v>
      </c>
      <c r="Z756" s="177">
        <f t="shared" si="325"/>
        <v>14930.3</v>
      </c>
    </row>
    <row r="757" spans="1:26" ht="15.6" customHeight="1" x14ac:dyDescent="0.25">
      <c r="A757" s="37"/>
      <c r="B757" s="19"/>
      <c r="C757" s="34"/>
      <c r="D757" s="34"/>
      <c r="E757" s="20" t="s">
        <v>1238</v>
      </c>
      <c r="F757" s="39" t="s">
        <v>53</v>
      </c>
      <c r="G757" s="40"/>
      <c r="H757" s="23"/>
      <c r="I757" s="34" t="s">
        <v>47</v>
      </c>
      <c r="J757" s="41"/>
      <c r="K757" s="24"/>
      <c r="L757" s="42"/>
      <c r="M757" s="24"/>
      <c r="N757" s="43"/>
      <c r="O757" s="34" t="s">
        <v>47</v>
      </c>
      <c r="P757" s="24">
        <v>665</v>
      </c>
      <c r="Q757" s="24">
        <v>2630</v>
      </c>
      <c r="R757" s="117" t="s">
        <v>85</v>
      </c>
      <c r="S757" s="119"/>
      <c r="T757" s="119"/>
      <c r="U757" s="119">
        <v>60</v>
      </c>
      <c r="V757" s="185">
        <v>5000</v>
      </c>
      <c r="W757" s="184">
        <v>11</v>
      </c>
      <c r="X757" s="176">
        <f t="shared" si="323"/>
        <v>1315</v>
      </c>
      <c r="Y757" s="176">
        <f t="shared" si="324"/>
        <v>14465</v>
      </c>
      <c r="Z757" s="177">
        <f t="shared" si="325"/>
        <v>10125.5</v>
      </c>
    </row>
    <row r="758" spans="1:26" s="221" customFormat="1" x14ac:dyDescent="0.25">
      <c r="A758" s="266">
        <v>103</v>
      </c>
      <c r="B758" s="253" t="s">
        <v>1242</v>
      </c>
      <c r="C758" s="253" t="s">
        <v>39</v>
      </c>
      <c r="D758" s="253" t="s">
        <v>139</v>
      </c>
      <c r="E758" s="254" t="s">
        <v>1243</v>
      </c>
      <c r="F758" s="268" t="s">
        <v>1244</v>
      </c>
      <c r="G758" s="269">
        <v>2210957450093</v>
      </c>
      <c r="H758" s="243" t="s">
        <v>1245</v>
      </c>
      <c r="I758" s="253" t="s">
        <v>47</v>
      </c>
      <c r="J758" s="231">
        <v>210501632592596</v>
      </c>
      <c r="K758" s="233" t="s">
        <v>291</v>
      </c>
      <c r="L758" s="232"/>
      <c r="M758" s="229" t="s">
        <v>1246</v>
      </c>
      <c r="N758" s="230" t="s">
        <v>139</v>
      </c>
      <c r="O758" s="253" t="s">
        <v>47</v>
      </c>
      <c r="P758" s="229">
        <v>370</v>
      </c>
      <c r="Q758" s="229">
        <v>1500</v>
      </c>
      <c r="R758" s="271" t="s">
        <v>59</v>
      </c>
      <c r="S758" s="271"/>
      <c r="T758" s="271"/>
      <c r="U758" s="271">
        <v>60</v>
      </c>
      <c r="V758" s="260">
        <v>1900</v>
      </c>
      <c r="W758" s="243">
        <v>390</v>
      </c>
      <c r="X758" s="206">
        <f t="shared" si="323"/>
        <v>285</v>
      </c>
      <c r="Y758" s="206">
        <f t="shared" si="324"/>
        <v>111150</v>
      </c>
      <c r="Z758" s="207">
        <f t="shared" si="325"/>
        <v>77805</v>
      </c>
    </row>
    <row r="759" spans="1:26" s="221" customFormat="1" x14ac:dyDescent="0.25">
      <c r="A759" s="266"/>
      <c r="B759" s="253"/>
      <c r="C759" s="253"/>
      <c r="D759" s="253"/>
      <c r="E759" s="254" t="s">
        <v>1243</v>
      </c>
      <c r="F759" s="268" t="s">
        <v>1244</v>
      </c>
      <c r="G759" s="269"/>
      <c r="H759" s="243"/>
      <c r="I759" s="253" t="s">
        <v>47</v>
      </c>
      <c r="J759" s="231"/>
      <c r="K759" s="233"/>
      <c r="L759" s="232"/>
      <c r="M759" s="229"/>
      <c r="N759" s="230"/>
      <c r="O759" s="253" t="s">
        <v>47</v>
      </c>
      <c r="P759" s="229">
        <v>370</v>
      </c>
      <c r="Q759" s="229">
        <v>1500</v>
      </c>
      <c r="R759" s="256" t="s">
        <v>48</v>
      </c>
      <c r="S759" s="271"/>
      <c r="T759" s="271"/>
      <c r="U759" s="271">
        <v>100</v>
      </c>
      <c r="V759" s="260"/>
      <c r="W759" s="258">
        <v>11</v>
      </c>
      <c r="X759" s="206"/>
      <c r="Y759" s="206">
        <f>SUM(Q759*W759)</f>
        <v>16500</v>
      </c>
      <c r="Z759" s="206">
        <f>SUM(Q759*W759)</f>
        <v>16500</v>
      </c>
    </row>
    <row r="760" spans="1:26" s="221" customFormat="1" x14ac:dyDescent="0.25">
      <c r="A760" s="266"/>
      <c r="B760" s="253"/>
      <c r="C760" s="253"/>
      <c r="D760" s="253"/>
      <c r="E760" s="254" t="s">
        <v>1243</v>
      </c>
      <c r="F760" s="268" t="s">
        <v>1244</v>
      </c>
      <c r="G760" s="269"/>
      <c r="H760" s="243"/>
      <c r="I760" s="253" t="s">
        <v>47</v>
      </c>
      <c r="J760" s="231"/>
      <c r="K760" s="233"/>
      <c r="L760" s="232"/>
      <c r="M760" s="229"/>
      <c r="N760" s="230"/>
      <c r="O760" s="253" t="s">
        <v>47</v>
      </c>
      <c r="P760" s="229">
        <v>370</v>
      </c>
      <c r="Q760" s="229">
        <v>1500</v>
      </c>
      <c r="R760" s="271" t="s">
        <v>19</v>
      </c>
      <c r="S760" s="271"/>
      <c r="T760" s="271"/>
      <c r="U760" s="271">
        <v>100</v>
      </c>
      <c r="V760" s="257">
        <v>17500</v>
      </c>
      <c r="W760" s="258">
        <v>47</v>
      </c>
      <c r="X760" s="206">
        <f>SUM((V760*Q760)/10000)</f>
        <v>2625</v>
      </c>
      <c r="Y760" s="206">
        <f>SUM(X760*W760)</f>
        <v>123375</v>
      </c>
      <c r="Z760" s="207">
        <f>SUM(Y760*70)/100</f>
        <v>86362.5</v>
      </c>
    </row>
    <row r="761" spans="1:26" s="221" customFormat="1" x14ac:dyDescent="0.25">
      <c r="A761" s="266"/>
      <c r="B761" s="253"/>
      <c r="C761" s="253"/>
      <c r="D761" s="253"/>
      <c r="E761" s="254" t="s">
        <v>1243</v>
      </c>
      <c r="F761" s="268" t="s">
        <v>1244</v>
      </c>
      <c r="G761" s="269"/>
      <c r="H761" s="243"/>
      <c r="I761" s="253" t="s">
        <v>47</v>
      </c>
      <c r="J761" s="231"/>
      <c r="K761" s="233"/>
      <c r="L761" s="232"/>
      <c r="M761" s="229"/>
      <c r="N761" s="230"/>
      <c r="O761" s="253" t="s">
        <v>47</v>
      </c>
      <c r="P761" s="229">
        <v>370</v>
      </c>
      <c r="Q761" s="229">
        <v>1500</v>
      </c>
      <c r="R761" s="256" t="s">
        <v>48</v>
      </c>
      <c r="S761" s="271"/>
      <c r="T761" s="271"/>
      <c r="U761" s="271">
        <v>100</v>
      </c>
      <c r="V761" s="260"/>
      <c r="W761" s="258">
        <v>11</v>
      </c>
      <c r="X761" s="206"/>
      <c r="Y761" s="206">
        <f>SUM(Q761*W761)</f>
        <v>16500</v>
      </c>
      <c r="Z761" s="206">
        <f>SUM(Q761*W761)</f>
        <v>16500</v>
      </c>
    </row>
    <row r="762" spans="1:26" s="221" customFormat="1" x14ac:dyDescent="0.25">
      <c r="A762" s="266"/>
      <c r="B762" s="253"/>
      <c r="C762" s="253"/>
      <c r="D762" s="253"/>
      <c r="E762" s="254" t="s">
        <v>1243</v>
      </c>
      <c r="F762" s="268" t="s">
        <v>1244</v>
      </c>
      <c r="G762" s="269"/>
      <c r="H762" s="243"/>
      <c r="I762" s="253" t="s">
        <v>47</v>
      </c>
      <c r="J762" s="231"/>
      <c r="K762" s="233"/>
      <c r="L762" s="232"/>
      <c r="M762" s="229"/>
      <c r="N762" s="230"/>
      <c r="O762" s="253" t="s">
        <v>47</v>
      </c>
      <c r="P762" s="229">
        <v>370</v>
      </c>
      <c r="Q762" s="229">
        <v>100</v>
      </c>
      <c r="R762" s="271" t="s">
        <v>367</v>
      </c>
      <c r="S762" s="271"/>
      <c r="T762" s="271"/>
      <c r="U762" s="271">
        <v>60</v>
      </c>
      <c r="V762" s="260">
        <v>20000</v>
      </c>
      <c r="W762" s="258">
        <v>22</v>
      </c>
      <c r="X762" s="206">
        <f t="shared" ref="X762:X763" si="326">SUM((V762*Q762)/10000)</f>
        <v>200</v>
      </c>
      <c r="Y762" s="206">
        <f t="shared" ref="Y762:Y763" si="327">SUM(X762*W762)</f>
        <v>4400</v>
      </c>
      <c r="Z762" s="207">
        <f t="shared" ref="Z762:Z763" si="328">SUM(Y762*70)/100</f>
        <v>3080</v>
      </c>
    </row>
    <row r="763" spans="1:26" s="221" customFormat="1" x14ac:dyDescent="0.25">
      <c r="A763" s="266"/>
      <c r="B763" s="253"/>
      <c r="C763" s="253"/>
      <c r="D763" s="253"/>
      <c r="E763" s="254" t="s">
        <v>1243</v>
      </c>
      <c r="F763" s="268" t="s">
        <v>1244</v>
      </c>
      <c r="G763" s="269"/>
      <c r="H763" s="243"/>
      <c r="I763" s="253" t="s">
        <v>47</v>
      </c>
      <c r="J763" s="231"/>
      <c r="K763" s="233"/>
      <c r="L763" s="232"/>
      <c r="M763" s="229"/>
      <c r="N763" s="230"/>
      <c r="O763" s="253" t="s">
        <v>47</v>
      </c>
      <c r="P763" s="229">
        <v>370</v>
      </c>
      <c r="Q763" s="229">
        <v>259</v>
      </c>
      <c r="R763" s="271" t="s">
        <v>682</v>
      </c>
      <c r="S763" s="271"/>
      <c r="T763" s="271"/>
      <c r="U763" s="271">
        <v>60</v>
      </c>
      <c r="V763" s="260">
        <v>15485</v>
      </c>
      <c r="W763" s="258">
        <v>25</v>
      </c>
      <c r="X763" s="206">
        <f t="shared" si="326"/>
        <v>401.06150000000002</v>
      </c>
      <c r="Y763" s="206">
        <f t="shared" si="327"/>
        <v>10026.5375</v>
      </c>
      <c r="Z763" s="207">
        <f t="shared" si="328"/>
        <v>7018.5762500000001</v>
      </c>
    </row>
    <row r="764" spans="1:26" s="221" customFormat="1" x14ac:dyDescent="0.25">
      <c r="A764" s="266"/>
      <c r="B764" s="253"/>
      <c r="C764" s="253"/>
      <c r="D764" s="253"/>
      <c r="E764" s="254" t="s">
        <v>1243</v>
      </c>
      <c r="F764" s="268" t="s">
        <v>1244</v>
      </c>
      <c r="G764" s="269"/>
      <c r="H764" s="243"/>
      <c r="I764" s="253" t="s">
        <v>47</v>
      </c>
      <c r="J764" s="231"/>
      <c r="K764" s="233"/>
      <c r="L764" s="232"/>
      <c r="M764" s="229"/>
      <c r="N764" s="230"/>
      <c r="O764" s="253" t="s">
        <v>47</v>
      </c>
      <c r="P764" s="229">
        <v>370</v>
      </c>
      <c r="Q764" s="229">
        <v>3</v>
      </c>
      <c r="R764" s="256" t="s">
        <v>436</v>
      </c>
      <c r="S764" s="271"/>
      <c r="T764" s="271"/>
      <c r="U764" s="271">
        <v>100</v>
      </c>
      <c r="V764" s="260">
        <v>10</v>
      </c>
      <c r="W764" s="258">
        <v>45</v>
      </c>
      <c r="X764" s="206">
        <f>SUM((V764*Q764))</f>
        <v>30</v>
      </c>
      <c r="Y764" s="206">
        <f t="shared" ref="Y764:Y776" si="329">SUM(X764*W764)</f>
        <v>1350</v>
      </c>
      <c r="Z764" s="207">
        <f t="shared" ref="Z764:Z776" si="330">SUM(Y764*70)/100</f>
        <v>945</v>
      </c>
    </row>
    <row r="765" spans="1:26" s="221" customFormat="1" x14ac:dyDescent="0.25">
      <c r="A765" s="266"/>
      <c r="B765" s="253"/>
      <c r="C765" s="253"/>
      <c r="D765" s="253"/>
      <c r="E765" s="254" t="s">
        <v>1243</v>
      </c>
      <c r="F765" s="268" t="s">
        <v>1244</v>
      </c>
      <c r="G765" s="269"/>
      <c r="H765" s="243"/>
      <c r="I765" s="253" t="s">
        <v>47</v>
      </c>
      <c r="J765" s="231"/>
      <c r="K765" s="233"/>
      <c r="L765" s="232"/>
      <c r="M765" s="229"/>
      <c r="N765" s="230"/>
      <c r="O765" s="253" t="s">
        <v>47</v>
      </c>
      <c r="P765" s="229">
        <v>370</v>
      </c>
      <c r="Q765" s="229">
        <v>2</v>
      </c>
      <c r="R765" s="256" t="s">
        <v>247</v>
      </c>
      <c r="S765" s="271"/>
      <c r="T765" s="271"/>
      <c r="U765" s="271">
        <v>100</v>
      </c>
      <c r="V765" s="260">
        <v>12</v>
      </c>
      <c r="W765" s="258">
        <v>70</v>
      </c>
      <c r="X765" s="206">
        <f>SUM((V765*Q765))</f>
        <v>24</v>
      </c>
      <c r="Y765" s="206">
        <f t="shared" si="329"/>
        <v>1680</v>
      </c>
      <c r="Z765" s="207">
        <f t="shared" si="330"/>
        <v>1176</v>
      </c>
    </row>
    <row r="766" spans="1:26" s="221" customFormat="1" ht="17.45" customHeight="1" x14ac:dyDescent="0.25">
      <c r="A766" s="266"/>
      <c r="B766" s="253"/>
      <c r="C766" s="253"/>
      <c r="D766" s="253"/>
      <c r="E766" s="254" t="s">
        <v>1243</v>
      </c>
      <c r="F766" s="268" t="s">
        <v>1244</v>
      </c>
      <c r="G766" s="269"/>
      <c r="H766" s="243"/>
      <c r="I766" s="253" t="s">
        <v>47</v>
      </c>
      <c r="J766" s="231"/>
      <c r="K766" s="233"/>
      <c r="L766" s="232"/>
      <c r="M766" s="229"/>
      <c r="N766" s="230"/>
      <c r="O766" s="253" t="s">
        <v>47</v>
      </c>
      <c r="P766" s="229">
        <v>370</v>
      </c>
      <c r="Q766" s="229">
        <v>25</v>
      </c>
      <c r="R766" s="271" t="s">
        <v>1458</v>
      </c>
      <c r="S766" s="271"/>
      <c r="T766" s="271"/>
      <c r="U766" s="271">
        <v>100</v>
      </c>
      <c r="V766" s="260">
        <v>4</v>
      </c>
      <c r="W766" s="243">
        <v>83</v>
      </c>
      <c r="X766" s="206">
        <f>SUM((V766*Q766))</f>
        <v>100</v>
      </c>
      <c r="Y766" s="206">
        <f t="shared" si="329"/>
        <v>8300</v>
      </c>
      <c r="Z766" s="207">
        <f t="shared" si="330"/>
        <v>5810</v>
      </c>
    </row>
    <row r="767" spans="1:26" s="221" customFormat="1" x14ac:dyDescent="0.25">
      <c r="A767" s="266"/>
      <c r="B767" s="253"/>
      <c r="C767" s="253"/>
      <c r="D767" s="253"/>
      <c r="E767" s="254" t="s">
        <v>1243</v>
      </c>
      <c r="F767" s="268" t="s">
        <v>1244</v>
      </c>
      <c r="G767" s="269"/>
      <c r="H767" s="243"/>
      <c r="I767" s="253" t="s">
        <v>47</v>
      </c>
      <c r="J767" s="231"/>
      <c r="K767" s="233"/>
      <c r="L767" s="232"/>
      <c r="M767" s="229"/>
      <c r="N767" s="230"/>
      <c r="O767" s="253" t="s">
        <v>47</v>
      </c>
      <c r="P767" s="229">
        <v>370</v>
      </c>
      <c r="Q767" s="229">
        <v>2</v>
      </c>
      <c r="R767" s="256" t="s">
        <v>334</v>
      </c>
      <c r="S767" s="271"/>
      <c r="T767" s="271"/>
      <c r="U767" s="271">
        <v>100</v>
      </c>
      <c r="V767" s="260">
        <v>14</v>
      </c>
      <c r="W767" s="258">
        <v>533</v>
      </c>
      <c r="X767" s="206">
        <f>SUM((V767*Q767))</f>
        <v>28</v>
      </c>
      <c r="Y767" s="206">
        <f t="shared" si="329"/>
        <v>14924</v>
      </c>
      <c r="Z767" s="207">
        <f t="shared" si="330"/>
        <v>10446.799999999999</v>
      </c>
    </row>
    <row r="768" spans="1:26" s="221" customFormat="1" x14ac:dyDescent="0.25">
      <c r="A768" s="266"/>
      <c r="B768" s="253"/>
      <c r="C768" s="253"/>
      <c r="D768" s="253"/>
      <c r="E768" s="254" t="s">
        <v>1243</v>
      </c>
      <c r="F768" s="268" t="s">
        <v>1244</v>
      </c>
      <c r="G768" s="269"/>
      <c r="H768" s="243"/>
      <c r="I768" s="253" t="s">
        <v>47</v>
      </c>
      <c r="J768" s="231"/>
      <c r="K768" s="233"/>
      <c r="L768" s="232"/>
      <c r="M768" s="229"/>
      <c r="N768" s="230"/>
      <c r="O768" s="253" t="s">
        <v>47</v>
      </c>
      <c r="P768" s="229">
        <v>370</v>
      </c>
      <c r="Q768" s="229">
        <v>125</v>
      </c>
      <c r="R768" s="271" t="s">
        <v>683</v>
      </c>
      <c r="S768" s="271"/>
      <c r="T768" s="271"/>
      <c r="U768" s="271">
        <v>100</v>
      </c>
      <c r="V768" s="260"/>
      <c r="W768" s="258">
        <v>31</v>
      </c>
      <c r="X768" s="206"/>
      <c r="Y768" s="206">
        <f>SUM(Q768*W768)</f>
        <v>3875</v>
      </c>
      <c r="Z768" s="206">
        <f>SUM(Q768*W768)</f>
        <v>3875</v>
      </c>
    </row>
    <row r="769" spans="1:60" ht="14.45" customHeight="1" x14ac:dyDescent="0.25">
      <c r="A769" s="37">
        <v>104</v>
      </c>
      <c r="B769" s="19" t="s">
        <v>1247</v>
      </c>
      <c r="C769" s="34" t="s">
        <v>58</v>
      </c>
      <c r="D769" s="34" t="s">
        <v>139</v>
      </c>
      <c r="E769" s="20" t="s">
        <v>1248</v>
      </c>
      <c r="F769" s="39" t="s">
        <v>1249</v>
      </c>
      <c r="G769" s="40" t="s">
        <v>1250</v>
      </c>
      <c r="H769" s="23" t="s">
        <v>1023</v>
      </c>
      <c r="I769" s="34" t="s">
        <v>47</v>
      </c>
      <c r="J769" s="41">
        <v>2000207075316610</v>
      </c>
      <c r="K769" s="24" t="s">
        <v>758</v>
      </c>
      <c r="L769" s="42"/>
      <c r="M769" s="24" t="s">
        <v>1251</v>
      </c>
      <c r="N769" s="43" t="s">
        <v>58</v>
      </c>
      <c r="O769" s="34" t="s">
        <v>47</v>
      </c>
      <c r="P769" s="24">
        <v>746</v>
      </c>
      <c r="Q769" s="24">
        <v>2831</v>
      </c>
      <c r="R769" s="117" t="s">
        <v>85</v>
      </c>
      <c r="S769" s="119"/>
      <c r="T769" s="119"/>
      <c r="U769" s="119">
        <v>60</v>
      </c>
      <c r="V769" s="185">
        <v>5000</v>
      </c>
      <c r="W769" s="184">
        <v>11</v>
      </c>
      <c r="X769" s="176">
        <f t="shared" ref="X769" si="331">SUM((V769*Q769)/10000)</f>
        <v>1415.5</v>
      </c>
      <c r="Y769" s="176">
        <f t="shared" ref="Y769" si="332">SUM(X769*W769)</f>
        <v>15570.5</v>
      </c>
      <c r="Z769" s="177">
        <f t="shared" ref="Z769" si="333">SUM(Y769*70)/100</f>
        <v>10899.35</v>
      </c>
    </row>
    <row r="770" spans="1:60" ht="14.45" customHeight="1" x14ac:dyDescent="0.25">
      <c r="A770" s="37"/>
      <c r="B770" s="19"/>
      <c r="C770" s="34"/>
      <c r="D770" s="34"/>
      <c r="E770" s="20" t="s">
        <v>1248</v>
      </c>
      <c r="F770" s="39" t="s">
        <v>1249</v>
      </c>
      <c r="G770" s="40"/>
      <c r="H770" s="23"/>
      <c r="I770" s="34" t="s">
        <v>47</v>
      </c>
      <c r="J770" s="41"/>
      <c r="K770" s="24"/>
      <c r="L770" s="42"/>
      <c r="M770" s="24"/>
      <c r="N770" s="43"/>
      <c r="O770" s="34" t="s">
        <v>47</v>
      </c>
      <c r="P770" s="24">
        <v>764</v>
      </c>
      <c r="Q770" s="24">
        <v>4406</v>
      </c>
      <c r="R770" s="119" t="s">
        <v>154</v>
      </c>
      <c r="S770" s="119"/>
      <c r="T770" s="119"/>
      <c r="U770" s="119">
        <v>100</v>
      </c>
      <c r="V770" s="185">
        <v>20000</v>
      </c>
      <c r="W770" s="36">
        <v>140</v>
      </c>
      <c r="X770" s="176">
        <f t="shared" ref="X770:X776" si="334">SUM((V770*Q770)/10000)</f>
        <v>8812</v>
      </c>
      <c r="Y770" s="176">
        <f t="shared" si="329"/>
        <v>1233680</v>
      </c>
      <c r="Z770" s="177">
        <f t="shared" si="330"/>
        <v>863576</v>
      </c>
    </row>
    <row r="771" spans="1:60" ht="14.45" customHeight="1" x14ac:dyDescent="0.25">
      <c r="A771" s="37"/>
      <c r="B771" s="19"/>
      <c r="C771" s="34"/>
      <c r="D771" s="34"/>
      <c r="E771" s="20" t="s">
        <v>1248</v>
      </c>
      <c r="F771" s="39" t="s">
        <v>1249</v>
      </c>
      <c r="G771" s="40"/>
      <c r="H771" s="23"/>
      <c r="I771" s="34" t="s">
        <v>47</v>
      </c>
      <c r="J771" s="41"/>
      <c r="K771" s="24"/>
      <c r="L771" s="42"/>
      <c r="M771" s="24"/>
      <c r="N771" s="43"/>
      <c r="O771" s="34" t="s">
        <v>47</v>
      </c>
      <c r="P771" s="24">
        <v>764</v>
      </c>
      <c r="Q771" s="24">
        <v>4406</v>
      </c>
      <c r="R771" s="117" t="s">
        <v>48</v>
      </c>
      <c r="S771" s="119"/>
      <c r="T771" s="119"/>
      <c r="U771" s="119">
        <v>100</v>
      </c>
      <c r="V771" s="185"/>
      <c r="W771" s="184">
        <v>11</v>
      </c>
      <c r="X771" s="176"/>
      <c r="Y771" s="176">
        <f>SUM(Q771*W771)</f>
        <v>48466</v>
      </c>
      <c r="Z771" s="176">
        <f>SUM(Q771*W771)</f>
        <v>48466</v>
      </c>
    </row>
    <row r="772" spans="1:60" ht="14.45" customHeight="1" x14ac:dyDescent="0.25">
      <c r="A772" s="37"/>
      <c r="B772" s="19"/>
      <c r="C772" s="34"/>
      <c r="D772" s="34"/>
      <c r="E772" s="20" t="s">
        <v>1248</v>
      </c>
      <c r="F772" s="39" t="s">
        <v>1249</v>
      </c>
      <c r="G772" s="40"/>
      <c r="H772" s="23"/>
      <c r="I772" s="34" t="s">
        <v>47</v>
      </c>
      <c r="J772" s="41"/>
      <c r="K772" s="24"/>
      <c r="L772" s="42"/>
      <c r="M772" s="24"/>
      <c r="N772" s="43"/>
      <c r="O772" s="34" t="s">
        <v>47</v>
      </c>
      <c r="P772" s="24">
        <v>793</v>
      </c>
      <c r="Q772" s="24">
        <v>3560</v>
      </c>
      <c r="R772" s="117" t="s">
        <v>85</v>
      </c>
      <c r="S772" s="119"/>
      <c r="T772" s="119"/>
      <c r="U772" s="119">
        <v>60</v>
      </c>
      <c r="V772" s="185">
        <v>5000</v>
      </c>
      <c r="W772" s="184">
        <v>11</v>
      </c>
      <c r="X772" s="176">
        <f t="shared" si="334"/>
        <v>1780</v>
      </c>
      <c r="Y772" s="176">
        <f t="shared" si="329"/>
        <v>19580</v>
      </c>
      <c r="Z772" s="177">
        <f t="shared" si="330"/>
        <v>13706</v>
      </c>
    </row>
    <row r="773" spans="1:60" ht="14.45" customHeight="1" x14ac:dyDescent="0.25">
      <c r="A773" s="37"/>
      <c r="B773" s="19"/>
      <c r="C773" s="34"/>
      <c r="D773" s="34"/>
      <c r="E773" s="20" t="s">
        <v>1248</v>
      </c>
      <c r="F773" s="39" t="s">
        <v>1249</v>
      </c>
      <c r="G773" s="40"/>
      <c r="H773" s="23"/>
      <c r="I773" s="34" t="s">
        <v>47</v>
      </c>
      <c r="J773" s="41"/>
      <c r="K773" s="24"/>
      <c r="L773" s="42"/>
      <c r="M773" s="24"/>
      <c r="N773" s="43"/>
      <c r="O773" s="34" t="s">
        <v>47</v>
      </c>
      <c r="P773" s="24">
        <v>329</v>
      </c>
      <c r="Q773" s="24">
        <v>795</v>
      </c>
      <c r="R773" s="117" t="s">
        <v>85</v>
      </c>
      <c r="S773" s="119"/>
      <c r="T773" s="119"/>
      <c r="U773" s="119">
        <v>60</v>
      </c>
      <c r="V773" s="185">
        <v>5000</v>
      </c>
      <c r="W773" s="184">
        <v>11</v>
      </c>
      <c r="X773" s="176">
        <f t="shared" si="334"/>
        <v>397.5</v>
      </c>
      <c r="Y773" s="176">
        <f t="shared" si="329"/>
        <v>4372.5</v>
      </c>
      <c r="Z773" s="177">
        <f t="shared" si="330"/>
        <v>3060.75</v>
      </c>
    </row>
    <row r="774" spans="1:60" s="221" customFormat="1" x14ac:dyDescent="0.25">
      <c r="A774" s="266">
        <v>105</v>
      </c>
      <c r="B774" s="253" t="s">
        <v>1252</v>
      </c>
      <c r="C774" s="253" t="s">
        <v>67</v>
      </c>
      <c r="D774" s="253" t="s">
        <v>139</v>
      </c>
      <c r="E774" s="254" t="s">
        <v>1253</v>
      </c>
      <c r="F774" s="268" t="s">
        <v>1254</v>
      </c>
      <c r="G774" s="272" t="s">
        <v>1255</v>
      </c>
      <c r="H774" s="243" t="s">
        <v>1256</v>
      </c>
      <c r="I774" s="253" t="s">
        <v>1257</v>
      </c>
      <c r="J774" s="272">
        <v>210501678124493</v>
      </c>
      <c r="K774" s="233" t="s">
        <v>291</v>
      </c>
      <c r="L774" s="282"/>
      <c r="M774" s="283" t="s">
        <v>1258</v>
      </c>
      <c r="N774" s="272" t="s">
        <v>67</v>
      </c>
      <c r="O774" s="253" t="s">
        <v>47</v>
      </c>
      <c r="P774" s="229">
        <v>479</v>
      </c>
      <c r="Q774" s="229">
        <v>2430</v>
      </c>
      <c r="R774" s="271" t="s">
        <v>19</v>
      </c>
      <c r="S774" s="271"/>
      <c r="T774" s="271"/>
      <c r="U774" s="271">
        <v>100</v>
      </c>
      <c r="V774" s="257">
        <v>17500</v>
      </c>
      <c r="W774" s="258">
        <v>47</v>
      </c>
      <c r="X774" s="206">
        <f t="shared" si="334"/>
        <v>4252.5</v>
      </c>
      <c r="Y774" s="206">
        <f t="shared" si="329"/>
        <v>199867.5</v>
      </c>
      <c r="Z774" s="207">
        <f>SUM(Y774*70)/100</f>
        <v>139907.25</v>
      </c>
    </row>
    <row r="775" spans="1:60" s="221" customFormat="1" x14ac:dyDescent="0.25">
      <c r="A775" s="266"/>
      <c r="B775" s="253"/>
      <c r="C775" s="253"/>
      <c r="D775" s="253"/>
      <c r="E775" s="254"/>
      <c r="F775" s="268"/>
      <c r="G775" s="272"/>
      <c r="H775" s="243"/>
      <c r="I775" s="253" t="s">
        <v>1257</v>
      </c>
      <c r="J775" s="272"/>
      <c r="K775" s="233"/>
      <c r="L775" s="282"/>
      <c r="M775" s="272"/>
      <c r="N775" s="282"/>
      <c r="O775" s="253" t="s">
        <v>47</v>
      </c>
      <c r="P775" s="229">
        <v>479</v>
      </c>
      <c r="Q775" s="229">
        <v>2430</v>
      </c>
      <c r="R775" s="256" t="s">
        <v>48</v>
      </c>
      <c r="S775" s="271"/>
      <c r="T775" s="271"/>
      <c r="U775" s="271">
        <v>100</v>
      </c>
      <c r="V775" s="260"/>
      <c r="W775" s="258">
        <v>11</v>
      </c>
      <c r="X775" s="206"/>
      <c r="Y775" s="206">
        <f>SUM(Q775*W775)</f>
        <v>26730</v>
      </c>
      <c r="Z775" s="206">
        <f>SUM(Q775*W775)</f>
        <v>26730</v>
      </c>
    </row>
    <row r="776" spans="1:60" s="221" customFormat="1" x14ac:dyDescent="0.25">
      <c r="A776" s="266"/>
      <c r="B776" s="253"/>
      <c r="C776" s="253"/>
      <c r="D776" s="253"/>
      <c r="E776" s="254"/>
      <c r="F776" s="268"/>
      <c r="G776" s="272"/>
      <c r="H776" s="243"/>
      <c r="I776" s="253" t="s">
        <v>1257</v>
      </c>
      <c r="J776" s="272"/>
      <c r="K776" s="233"/>
      <c r="L776" s="282"/>
      <c r="M776" s="284"/>
      <c r="N776" s="282"/>
      <c r="O776" s="253" t="s">
        <v>47</v>
      </c>
      <c r="P776" s="229">
        <v>550</v>
      </c>
      <c r="Q776" s="229">
        <v>2820</v>
      </c>
      <c r="R776" s="256" t="s">
        <v>26</v>
      </c>
      <c r="S776" s="271"/>
      <c r="T776" s="271"/>
      <c r="U776" s="271">
        <v>100</v>
      </c>
      <c r="V776" s="262">
        <v>23500</v>
      </c>
      <c r="W776" s="258">
        <v>19</v>
      </c>
      <c r="X776" s="206">
        <f t="shared" si="334"/>
        <v>6627</v>
      </c>
      <c r="Y776" s="206">
        <f t="shared" si="329"/>
        <v>125913</v>
      </c>
      <c r="Z776" s="207">
        <f t="shared" si="330"/>
        <v>88139.1</v>
      </c>
    </row>
    <row r="777" spans="1:60" s="221" customFormat="1" x14ac:dyDescent="0.25">
      <c r="A777" s="266"/>
      <c r="B777" s="253"/>
      <c r="C777" s="253"/>
      <c r="D777" s="253"/>
      <c r="E777" s="254"/>
      <c r="F777" s="268"/>
      <c r="G777" s="285"/>
      <c r="H777" s="243"/>
      <c r="I777" s="253" t="s">
        <v>1257</v>
      </c>
      <c r="J777" s="282"/>
      <c r="K777" s="282"/>
      <c r="L777" s="282"/>
      <c r="M777" s="282"/>
      <c r="N777" s="282"/>
      <c r="O777" s="253" t="s">
        <v>47</v>
      </c>
      <c r="P777" s="229">
        <v>550</v>
      </c>
      <c r="Q777" s="229">
        <v>2820</v>
      </c>
      <c r="R777" s="256" t="s">
        <v>48</v>
      </c>
      <c r="S777" s="271"/>
      <c r="T777" s="271"/>
      <c r="U777" s="271">
        <v>100</v>
      </c>
      <c r="V777" s="260"/>
      <c r="W777" s="258">
        <v>11</v>
      </c>
      <c r="X777" s="206"/>
      <c r="Y777" s="206">
        <f>SUM(Q777*W777)</f>
        <v>31020</v>
      </c>
      <c r="Z777" s="206">
        <f>SUM(Q777*W777)</f>
        <v>31020</v>
      </c>
    </row>
    <row r="778" spans="1:60" s="190" customFormat="1" ht="18.75" x14ac:dyDescent="0.3">
      <c r="A778" s="101"/>
      <c r="B778" s="102"/>
      <c r="C778" s="103"/>
      <c r="D778" s="103"/>
      <c r="E778" s="104"/>
      <c r="F778" s="104"/>
      <c r="G778" s="105"/>
      <c r="H778" s="106"/>
      <c r="I778" s="107"/>
      <c r="J778" s="105"/>
      <c r="K778" s="106"/>
      <c r="L778" s="106"/>
      <c r="M778" s="108"/>
      <c r="N778" s="109"/>
      <c r="O778" s="108"/>
      <c r="P778" s="108"/>
      <c r="Q778" s="108"/>
      <c r="R778" s="108"/>
      <c r="S778" s="108"/>
      <c r="T778" s="108"/>
      <c r="U778" s="108"/>
      <c r="V778" s="189"/>
      <c r="W778" s="189"/>
      <c r="X778" s="189"/>
      <c r="Y778" s="189"/>
      <c r="Z778" s="191">
        <f>SUM(Z2:Z777)</f>
        <v>40454221.043649979</v>
      </c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</row>
    <row r="779" spans="1:60" x14ac:dyDescent="0.25">
      <c r="A779" s="101"/>
      <c r="B779" s="102"/>
      <c r="C779" s="103"/>
      <c r="D779" s="103"/>
      <c r="E779" s="104"/>
      <c r="F779" s="104"/>
      <c r="G779" s="105"/>
      <c r="H779" s="106"/>
      <c r="I779" s="107"/>
      <c r="J779" s="105"/>
      <c r="K779" s="106"/>
      <c r="L779" s="106"/>
      <c r="M779" s="108"/>
      <c r="N779" s="109"/>
      <c r="O779" s="108"/>
      <c r="P779" s="108"/>
      <c r="Q779" s="108"/>
      <c r="R779" s="108"/>
      <c r="S779" s="108"/>
      <c r="T779" s="108"/>
      <c r="U779" s="108"/>
    </row>
    <row r="780" spans="1:60" x14ac:dyDescent="0.25">
      <c r="A780" s="102"/>
      <c r="B780" s="102"/>
      <c r="C780" s="103"/>
      <c r="D780" s="103"/>
      <c r="E780" s="104"/>
      <c r="F780" s="104"/>
      <c r="G780" s="105"/>
      <c r="H780" s="106"/>
      <c r="I780" s="107"/>
      <c r="J780" s="105"/>
      <c r="K780" s="106"/>
      <c r="L780" s="106"/>
      <c r="M780" s="108"/>
      <c r="N780" s="109"/>
      <c r="O780" s="108"/>
      <c r="P780" s="108"/>
      <c r="Q780" s="108"/>
      <c r="R780" s="108"/>
      <c r="S780" s="108"/>
      <c r="T780" s="108"/>
      <c r="U780" s="108"/>
    </row>
    <row r="781" spans="1:60" x14ac:dyDescent="0.25">
      <c r="A781" s="107"/>
      <c r="B781" s="102"/>
      <c r="C781" s="70"/>
      <c r="D781" s="70"/>
      <c r="E781" s="71"/>
      <c r="F781" s="71"/>
      <c r="G781" s="11" t="s">
        <v>28</v>
      </c>
      <c r="H781" s="106"/>
      <c r="I781" s="107"/>
      <c r="J781" s="105"/>
      <c r="K781" s="106"/>
      <c r="L781" s="106"/>
      <c r="M781" s="108"/>
      <c r="N781" s="109"/>
      <c r="O781" s="108"/>
      <c r="P781" s="108"/>
      <c r="Q781" s="108"/>
      <c r="R781" s="108"/>
      <c r="S781" s="108"/>
      <c r="T781" s="108"/>
      <c r="U781" s="108"/>
    </row>
    <row r="782" spans="1:60" x14ac:dyDescent="0.25">
      <c r="A782" s="107"/>
      <c r="B782" s="102"/>
      <c r="C782" s="70"/>
      <c r="D782" s="70" t="s">
        <v>27</v>
      </c>
      <c r="E782" s="71"/>
      <c r="F782" s="71"/>
      <c r="G782" s="11"/>
      <c r="H782" s="106"/>
      <c r="I782" s="107"/>
      <c r="J782" s="105"/>
      <c r="K782" s="106"/>
      <c r="L782" s="106"/>
      <c r="M782" s="108"/>
      <c r="N782" s="109"/>
      <c r="O782" s="108"/>
      <c r="P782" s="108"/>
      <c r="Q782" s="108"/>
      <c r="R782" s="108"/>
      <c r="S782" s="108"/>
      <c r="T782" s="108"/>
      <c r="U782" s="108"/>
    </row>
    <row r="783" spans="1:60" x14ac:dyDescent="0.25">
      <c r="A783" s="102"/>
      <c r="B783" s="102"/>
      <c r="C783" s="70"/>
      <c r="D783" s="70" t="s">
        <v>29</v>
      </c>
      <c r="E783" s="71"/>
      <c r="F783" s="71"/>
      <c r="G783" s="11"/>
      <c r="H783" s="106"/>
      <c r="I783" s="107"/>
      <c r="J783" s="105"/>
      <c r="K783" s="106"/>
      <c r="L783" s="106"/>
      <c r="M783" s="108"/>
      <c r="N783" s="109"/>
      <c r="O783" s="108"/>
      <c r="P783" s="108"/>
      <c r="Q783" s="108"/>
      <c r="R783" s="108"/>
      <c r="S783" s="108"/>
      <c r="T783" s="108"/>
      <c r="U783" s="108"/>
    </row>
    <row r="784" spans="1:60" x14ac:dyDescent="0.25">
      <c r="A784" s="107"/>
      <c r="B784" s="102"/>
      <c r="C784" s="70"/>
      <c r="D784" s="70" t="s">
        <v>30</v>
      </c>
      <c r="E784" s="71"/>
      <c r="F784" s="71"/>
      <c r="G784" s="11"/>
      <c r="H784" s="106"/>
      <c r="I784" s="107"/>
      <c r="J784" s="105"/>
      <c r="K784" s="106"/>
      <c r="L784" s="106"/>
      <c r="M784" s="108"/>
      <c r="N784" s="109"/>
      <c r="O784" s="108"/>
      <c r="P784" s="108"/>
      <c r="Q784" s="108"/>
      <c r="R784" s="108"/>
      <c r="S784" s="108"/>
      <c r="T784" s="108"/>
      <c r="U784" s="108"/>
    </row>
    <row r="785" spans="1:21" x14ac:dyDescent="0.25">
      <c r="A785" s="107"/>
      <c r="B785" s="102"/>
      <c r="C785" s="70"/>
      <c r="D785" s="70" t="s">
        <v>12</v>
      </c>
      <c r="E785" s="71"/>
      <c r="F785" s="71"/>
      <c r="G785" s="11"/>
      <c r="H785" s="106"/>
      <c r="I785" s="107"/>
      <c r="J785" s="105"/>
      <c r="K785" s="106"/>
      <c r="L785" s="106"/>
      <c r="M785" s="108"/>
      <c r="N785" s="109"/>
      <c r="O785" s="108"/>
      <c r="P785" s="108"/>
      <c r="Q785" s="108"/>
      <c r="R785" s="108"/>
      <c r="S785" s="108"/>
      <c r="T785" s="108"/>
      <c r="U785" s="108"/>
    </row>
    <row r="786" spans="1:21" x14ac:dyDescent="0.25">
      <c r="A786" s="102"/>
      <c r="B786" s="102"/>
      <c r="C786" s="74"/>
      <c r="D786" s="74"/>
      <c r="E786" s="75"/>
      <c r="F786" s="75"/>
      <c r="G786" s="9"/>
      <c r="H786" s="106"/>
      <c r="I786" s="107"/>
      <c r="J786" s="105"/>
      <c r="K786" s="106"/>
      <c r="L786" s="106"/>
      <c r="M786" s="108"/>
      <c r="N786" s="109"/>
      <c r="O786" s="108"/>
      <c r="P786" s="108"/>
      <c r="Q786" s="108"/>
      <c r="R786" s="108"/>
      <c r="S786" s="108"/>
      <c r="T786" s="108"/>
      <c r="U786" s="108"/>
    </row>
    <row r="787" spans="1:21" x14ac:dyDescent="0.25">
      <c r="A787" s="107"/>
      <c r="B787" s="102"/>
      <c r="C787" s="76"/>
      <c r="D787" s="76" t="s">
        <v>31</v>
      </c>
      <c r="E787" s="77"/>
      <c r="F787" s="77" t="s">
        <v>36</v>
      </c>
      <c r="G787" s="13" t="s">
        <v>32</v>
      </c>
      <c r="H787" s="106"/>
      <c r="I787" s="107"/>
      <c r="J787" s="105"/>
      <c r="K787" s="106"/>
      <c r="L787" s="106"/>
      <c r="M787" s="108"/>
      <c r="N787" s="109"/>
      <c r="O787" s="108"/>
      <c r="P787" s="108"/>
      <c r="Q787" s="108"/>
      <c r="R787" s="108"/>
      <c r="S787" s="108"/>
      <c r="T787" s="108"/>
      <c r="U787" s="108"/>
    </row>
    <row r="788" spans="1:21" x14ac:dyDescent="0.25">
      <c r="A788" s="107"/>
      <c r="B788" s="102"/>
      <c r="C788" s="76"/>
      <c r="D788" s="76" t="s">
        <v>31</v>
      </c>
      <c r="E788" s="77"/>
      <c r="F788" s="77"/>
      <c r="G788" s="13"/>
      <c r="H788" s="106"/>
      <c r="I788" s="107"/>
      <c r="J788" s="105"/>
      <c r="K788" s="106"/>
      <c r="L788" s="106"/>
      <c r="M788" s="108"/>
      <c r="N788" s="109"/>
      <c r="O788" s="108"/>
      <c r="P788" s="108"/>
      <c r="Q788" s="108"/>
      <c r="R788" s="108"/>
      <c r="S788" s="108"/>
      <c r="T788" s="108"/>
      <c r="U788" s="108"/>
    </row>
    <row r="789" spans="1:21" x14ac:dyDescent="0.25">
      <c r="A789" s="102"/>
      <c r="B789" s="102"/>
      <c r="C789" s="76"/>
      <c r="D789" s="76" t="s">
        <v>33</v>
      </c>
      <c r="E789" s="77"/>
      <c r="F789" s="77"/>
      <c r="G789" s="13"/>
      <c r="H789" s="106"/>
      <c r="I789" s="107"/>
      <c r="J789" s="105"/>
      <c r="K789" s="106"/>
      <c r="L789" s="106"/>
      <c r="M789" s="108"/>
      <c r="N789" s="109"/>
      <c r="O789" s="108"/>
      <c r="P789" s="108"/>
      <c r="Q789" s="108"/>
      <c r="R789" s="108"/>
      <c r="S789" s="108"/>
      <c r="T789" s="108"/>
      <c r="U789" s="108"/>
    </row>
    <row r="790" spans="1:21" x14ac:dyDescent="0.25">
      <c r="A790" s="107"/>
      <c r="B790" s="102"/>
      <c r="C790" s="76"/>
      <c r="D790" s="76" t="s">
        <v>34</v>
      </c>
      <c r="E790" s="77"/>
      <c r="F790" s="77"/>
      <c r="G790" s="13"/>
      <c r="H790" s="106"/>
      <c r="I790" s="107"/>
      <c r="J790" s="105"/>
      <c r="K790" s="106"/>
      <c r="L790" s="106"/>
      <c r="M790" s="108"/>
      <c r="N790" s="109"/>
      <c r="O790" s="108"/>
      <c r="P790" s="108"/>
      <c r="Q790" s="108"/>
      <c r="R790" s="108"/>
      <c r="S790" s="108"/>
      <c r="T790" s="108"/>
      <c r="U790" s="108"/>
    </row>
    <row r="791" spans="1:21" x14ac:dyDescent="0.25">
      <c r="A791" s="107"/>
      <c r="B791" s="102"/>
      <c r="C791" s="76"/>
      <c r="D791" s="76" t="s">
        <v>37</v>
      </c>
      <c r="E791" s="77"/>
      <c r="F791" s="77"/>
      <c r="G791" s="13"/>
      <c r="H791" s="106"/>
      <c r="I791" s="107"/>
      <c r="J791" s="105"/>
      <c r="K791" s="106"/>
      <c r="L791" s="106"/>
      <c r="M791" s="108"/>
      <c r="N791" s="109"/>
      <c r="O791" s="108"/>
      <c r="P791" s="108"/>
      <c r="Q791" s="108"/>
      <c r="R791" s="108"/>
      <c r="S791" s="108"/>
      <c r="T791" s="108"/>
      <c r="U791" s="108"/>
    </row>
    <row r="792" spans="1:21" x14ac:dyDescent="0.25">
      <c r="A792" s="102"/>
      <c r="B792" s="102"/>
      <c r="C792" s="76"/>
      <c r="D792" s="76" t="s">
        <v>35</v>
      </c>
      <c r="E792" s="77"/>
      <c r="F792" s="77"/>
      <c r="G792" s="13"/>
      <c r="H792" s="106"/>
      <c r="I792" s="107"/>
      <c r="J792" s="105"/>
      <c r="K792" s="106"/>
      <c r="L792" s="106"/>
      <c r="M792" s="108"/>
      <c r="N792" s="109"/>
      <c r="O792" s="108"/>
      <c r="P792" s="108"/>
      <c r="Q792" s="108"/>
      <c r="R792" s="108"/>
      <c r="S792" s="108"/>
      <c r="T792" s="108"/>
      <c r="U792" s="108"/>
    </row>
    <row r="793" spans="1:21" x14ac:dyDescent="0.25">
      <c r="A793" s="107"/>
      <c r="B793" s="102"/>
      <c r="C793" s="19"/>
      <c r="D793" s="19"/>
      <c r="E793" s="20"/>
      <c r="F793" s="20"/>
      <c r="G793" s="6"/>
      <c r="H793" s="106"/>
      <c r="I793" s="107"/>
      <c r="J793" s="105"/>
      <c r="K793" s="106"/>
      <c r="L793" s="106"/>
      <c r="M793" s="108"/>
      <c r="N793" s="109"/>
      <c r="O793" s="108"/>
      <c r="P793" s="108"/>
      <c r="Q793" s="108"/>
      <c r="R793" s="108"/>
      <c r="S793" s="108"/>
      <c r="T793" s="108"/>
      <c r="U793" s="108"/>
    </row>
    <row r="794" spans="1:21" x14ac:dyDescent="0.25">
      <c r="A794" s="107"/>
      <c r="B794" s="102"/>
      <c r="C794" s="103"/>
      <c r="D794" s="103"/>
      <c r="E794" s="104"/>
      <c r="F794" s="104"/>
      <c r="G794" s="105"/>
      <c r="H794" s="106"/>
      <c r="I794" s="107"/>
      <c r="J794" s="105"/>
      <c r="K794" s="106"/>
      <c r="L794" s="106"/>
      <c r="M794" s="108"/>
      <c r="N794" s="109"/>
      <c r="O794" s="108"/>
      <c r="P794" s="108"/>
      <c r="Q794" s="108"/>
      <c r="R794" s="108"/>
      <c r="S794" s="108"/>
      <c r="T794" s="108"/>
      <c r="U794" s="108"/>
    </row>
    <row r="795" spans="1:21" x14ac:dyDescent="0.25">
      <c r="A795" s="102"/>
      <c r="B795" s="102"/>
      <c r="C795" s="103"/>
      <c r="D795" s="103"/>
      <c r="E795" s="104"/>
      <c r="F795" s="104"/>
      <c r="G795" s="105"/>
      <c r="H795" s="106"/>
      <c r="I795" s="107"/>
      <c r="J795" s="105"/>
      <c r="K795" s="106"/>
      <c r="L795" s="106"/>
      <c r="M795" s="108"/>
      <c r="N795" s="109"/>
      <c r="O795" s="108"/>
      <c r="P795" s="108"/>
      <c r="Q795" s="108"/>
      <c r="R795" s="108"/>
      <c r="S795" s="108"/>
      <c r="T795" s="108"/>
      <c r="U795" s="108"/>
    </row>
    <row r="796" spans="1:21" x14ac:dyDescent="0.25">
      <c r="A796" s="107"/>
      <c r="B796" s="102"/>
      <c r="C796" s="103"/>
      <c r="D796" s="103"/>
      <c r="E796" s="104"/>
      <c r="F796" s="104"/>
      <c r="G796" s="105"/>
      <c r="H796" s="106"/>
      <c r="I796" s="107"/>
      <c r="J796" s="105"/>
      <c r="K796" s="106"/>
      <c r="L796" s="106"/>
      <c r="M796" s="108"/>
      <c r="N796" s="109"/>
      <c r="O796" s="108"/>
      <c r="P796" s="108"/>
      <c r="Q796" s="108"/>
      <c r="R796" s="108"/>
      <c r="S796" s="108"/>
      <c r="T796" s="108"/>
      <c r="U796" s="108"/>
    </row>
    <row r="797" spans="1:21" x14ac:dyDescent="0.25">
      <c r="A797" s="107"/>
      <c r="B797" s="102"/>
      <c r="C797" s="103"/>
      <c r="D797" s="103"/>
      <c r="E797" s="104"/>
      <c r="F797" s="104"/>
      <c r="G797" s="105"/>
      <c r="H797" s="106"/>
      <c r="I797" s="107"/>
      <c r="J797" s="105"/>
      <c r="K797" s="106"/>
      <c r="L797" s="106"/>
      <c r="M797" s="108"/>
      <c r="N797" s="109"/>
      <c r="O797" s="108"/>
      <c r="P797" s="108"/>
      <c r="Q797" s="108"/>
      <c r="R797" s="108"/>
      <c r="S797" s="108"/>
      <c r="T797" s="108"/>
      <c r="U797" s="108"/>
    </row>
    <row r="798" spans="1:21" x14ac:dyDescent="0.25">
      <c r="A798" s="102"/>
      <c r="B798" s="102"/>
      <c r="C798" s="103"/>
      <c r="D798" s="103"/>
      <c r="E798" s="104"/>
      <c r="F798" s="104"/>
      <c r="G798" s="105"/>
      <c r="H798" s="106"/>
      <c r="I798" s="107"/>
      <c r="J798" s="105"/>
      <c r="K798" s="106"/>
      <c r="L798" s="106"/>
      <c r="M798" s="108"/>
      <c r="N798" s="109"/>
      <c r="O798" s="108"/>
      <c r="P798" s="108"/>
      <c r="Q798" s="108"/>
      <c r="R798" s="108"/>
      <c r="S798" s="108"/>
      <c r="T798" s="108"/>
      <c r="U798" s="108"/>
    </row>
    <row r="799" spans="1:21" x14ac:dyDescent="0.25">
      <c r="A799" s="107"/>
      <c r="B799" s="102"/>
      <c r="C799" s="103"/>
      <c r="D799" s="103"/>
      <c r="E799" s="104"/>
      <c r="F799" s="104"/>
      <c r="G799" s="105"/>
      <c r="H799" s="106"/>
      <c r="I799" s="107"/>
      <c r="J799" s="105"/>
      <c r="K799" s="106"/>
      <c r="L799" s="106"/>
      <c r="M799" s="108"/>
      <c r="N799" s="109"/>
      <c r="O799" s="108"/>
      <c r="P799" s="108"/>
      <c r="Q799" s="108"/>
      <c r="R799" s="108"/>
      <c r="S799" s="108"/>
      <c r="T799" s="108"/>
      <c r="U799" s="108"/>
    </row>
    <row r="800" spans="1:21" x14ac:dyDescent="0.25">
      <c r="A800" s="107"/>
      <c r="B800" s="102"/>
      <c r="C800" s="103"/>
      <c r="D800" s="103"/>
      <c r="E800" s="104"/>
      <c r="F800" s="104"/>
      <c r="G800" s="105"/>
      <c r="H800" s="106"/>
      <c r="I800" s="107"/>
      <c r="J800" s="105"/>
      <c r="K800" s="106"/>
      <c r="L800" s="106"/>
      <c r="M800" s="108"/>
      <c r="N800" s="109"/>
      <c r="O800" s="108"/>
      <c r="P800" s="108"/>
      <c r="Q800" s="108"/>
      <c r="R800" s="108"/>
      <c r="S800" s="108"/>
      <c r="T800" s="108"/>
      <c r="U800" s="108"/>
    </row>
    <row r="801" spans="1:60" x14ac:dyDescent="0.25">
      <c r="A801" s="102"/>
      <c r="B801" s="102"/>
      <c r="C801" s="103"/>
      <c r="D801" s="103"/>
      <c r="E801" s="104"/>
      <c r="F801" s="104"/>
      <c r="G801" s="105"/>
      <c r="H801" s="106"/>
      <c r="I801" s="107"/>
      <c r="J801" s="105"/>
      <c r="K801" s="106"/>
      <c r="L801" s="106"/>
      <c r="M801" s="108"/>
      <c r="N801" s="109"/>
      <c r="O801" s="108"/>
      <c r="P801" s="108"/>
      <c r="Q801" s="108"/>
      <c r="R801" s="108"/>
      <c r="S801" s="108"/>
      <c r="T801" s="108"/>
      <c r="U801" s="108"/>
    </row>
    <row r="802" spans="1:60" x14ac:dyDescent="0.25">
      <c r="A802" s="107"/>
      <c r="B802" s="102"/>
      <c r="C802" s="103"/>
      <c r="D802" s="103"/>
      <c r="E802" s="104"/>
      <c r="F802" s="104"/>
      <c r="G802" s="105"/>
      <c r="H802" s="106"/>
      <c r="I802" s="107"/>
      <c r="J802" s="105"/>
      <c r="K802" s="106"/>
      <c r="L802" s="106"/>
      <c r="M802" s="108"/>
      <c r="N802" s="109"/>
      <c r="O802" s="108"/>
      <c r="P802" s="108"/>
      <c r="Q802" s="108"/>
      <c r="R802" s="108"/>
      <c r="S802" s="108"/>
      <c r="T802" s="108"/>
      <c r="U802" s="108"/>
    </row>
    <row r="803" spans="1:60" x14ac:dyDescent="0.25">
      <c r="A803" s="107"/>
      <c r="B803" s="102"/>
      <c r="C803" s="103"/>
      <c r="D803" s="103"/>
      <c r="E803" s="104"/>
      <c r="F803" s="104"/>
      <c r="G803" s="105"/>
      <c r="H803" s="106"/>
      <c r="I803" s="107"/>
      <c r="J803" s="105"/>
      <c r="K803" s="106"/>
      <c r="L803" s="106"/>
      <c r="M803" s="108"/>
      <c r="N803" s="109"/>
      <c r="O803" s="108"/>
      <c r="P803" s="108"/>
      <c r="Q803" s="108"/>
      <c r="R803" s="108"/>
      <c r="S803" s="108"/>
      <c r="T803" s="108"/>
      <c r="U803" s="108"/>
    </row>
    <row r="804" spans="1:60" x14ac:dyDescent="0.25">
      <c r="A804" s="102"/>
      <c r="B804" s="102"/>
      <c r="C804" s="103"/>
      <c r="D804" s="103"/>
      <c r="E804" s="104"/>
      <c r="F804" s="104"/>
      <c r="G804" s="105"/>
      <c r="H804" s="106"/>
      <c r="I804" s="107"/>
      <c r="J804" s="105"/>
      <c r="K804" s="106"/>
      <c r="L804" s="106"/>
      <c r="M804" s="108"/>
      <c r="N804" s="109"/>
      <c r="O804" s="108"/>
      <c r="P804" s="108"/>
      <c r="Q804" s="108"/>
      <c r="R804" s="108"/>
      <c r="S804" s="108"/>
      <c r="T804" s="108"/>
      <c r="U804" s="108"/>
    </row>
    <row r="805" spans="1:60" s="28" customFormat="1" x14ac:dyDescent="0.25">
      <c r="A805" s="110"/>
      <c r="B805" s="102"/>
      <c r="C805" s="111"/>
      <c r="D805" s="111"/>
      <c r="E805" s="112"/>
      <c r="F805" s="112"/>
      <c r="G805" s="113"/>
      <c r="H805" s="60"/>
      <c r="I805" s="110"/>
      <c r="J805" s="113"/>
      <c r="K805" s="60"/>
      <c r="L805" s="60"/>
      <c r="M805" s="114"/>
      <c r="N805" s="115"/>
      <c r="O805" s="114"/>
      <c r="P805" s="114"/>
      <c r="Q805" s="114"/>
      <c r="R805" s="114"/>
      <c r="S805" s="114"/>
      <c r="T805" s="114"/>
      <c r="U805" s="114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</row>
    <row r="806" spans="1:60" s="28" customFormat="1" x14ac:dyDescent="0.25">
      <c r="A806" s="110"/>
      <c r="B806" s="102"/>
      <c r="C806" s="111"/>
      <c r="D806" s="111"/>
      <c r="E806" s="112"/>
      <c r="F806" s="112"/>
      <c r="G806" s="113"/>
      <c r="H806" s="60"/>
      <c r="I806" s="110"/>
      <c r="J806" s="113"/>
      <c r="K806" s="60"/>
      <c r="L806" s="60"/>
      <c r="M806" s="114"/>
      <c r="N806" s="115"/>
      <c r="O806" s="114"/>
      <c r="P806" s="114"/>
      <c r="Q806" s="114"/>
      <c r="R806" s="114"/>
      <c r="S806" s="114"/>
      <c r="T806" s="114"/>
      <c r="U806" s="114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</row>
    <row r="807" spans="1:60" s="28" customFormat="1" x14ac:dyDescent="0.25">
      <c r="A807" s="102"/>
      <c r="B807" s="102"/>
      <c r="C807" s="111"/>
      <c r="D807" s="111"/>
      <c r="E807" s="112"/>
      <c r="F807" s="112"/>
      <c r="G807" s="113"/>
      <c r="H807" s="60"/>
      <c r="I807" s="110"/>
      <c r="J807" s="113"/>
      <c r="K807" s="60"/>
      <c r="L807" s="60"/>
      <c r="M807" s="114"/>
      <c r="N807" s="115"/>
      <c r="O807" s="114"/>
      <c r="P807" s="114"/>
      <c r="Q807" s="114"/>
      <c r="R807" s="114"/>
      <c r="S807" s="114"/>
      <c r="T807" s="114"/>
      <c r="U807" s="114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</row>
    <row r="808" spans="1:60" s="28" customFormat="1" x14ac:dyDescent="0.25">
      <c r="A808" s="110"/>
      <c r="B808" s="102"/>
      <c r="C808" s="111"/>
      <c r="D808" s="111"/>
      <c r="E808" s="112"/>
      <c r="F808" s="112"/>
      <c r="G808" s="113"/>
      <c r="H808" s="60"/>
      <c r="I808" s="110"/>
      <c r="J808" s="113"/>
      <c r="K808" s="60"/>
      <c r="L808" s="60"/>
      <c r="M808" s="114"/>
      <c r="N808" s="115"/>
      <c r="O808" s="114"/>
      <c r="P808" s="114"/>
      <c r="Q808" s="114"/>
      <c r="R808" s="114"/>
      <c r="S808" s="114"/>
      <c r="T808" s="114"/>
      <c r="U808" s="114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</row>
    <row r="809" spans="1:60" s="28" customFormat="1" x14ac:dyDescent="0.25">
      <c r="A809" s="110"/>
      <c r="B809" s="102"/>
      <c r="C809" s="111"/>
      <c r="D809" s="111"/>
      <c r="E809" s="112"/>
      <c r="F809" s="112"/>
      <c r="G809" s="113"/>
      <c r="H809" s="60"/>
      <c r="I809" s="110"/>
      <c r="J809" s="113"/>
      <c r="K809" s="60"/>
      <c r="L809" s="60"/>
      <c r="M809" s="114"/>
      <c r="N809" s="115"/>
      <c r="O809" s="114"/>
      <c r="P809" s="114"/>
      <c r="Q809" s="114"/>
      <c r="R809" s="114"/>
      <c r="S809" s="114"/>
      <c r="T809" s="114"/>
      <c r="U809" s="114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</row>
    <row r="810" spans="1:60" s="28" customFormat="1" x14ac:dyDescent="0.25">
      <c r="A810" s="102"/>
      <c r="B810" s="102"/>
      <c r="C810" s="111"/>
      <c r="D810" s="111"/>
      <c r="E810" s="112"/>
      <c r="F810" s="112"/>
      <c r="G810" s="113"/>
      <c r="H810" s="60"/>
      <c r="I810" s="110"/>
      <c r="J810" s="113"/>
      <c r="K810" s="60"/>
      <c r="L810" s="60"/>
      <c r="M810" s="114"/>
      <c r="N810" s="115"/>
      <c r="O810" s="114"/>
      <c r="P810" s="114"/>
      <c r="Q810" s="114"/>
      <c r="R810" s="114"/>
      <c r="S810" s="114"/>
      <c r="T810" s="114"/>
      <c r="U810" s="114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</row>
    <row r="811" spans="1:60" x14ac:dyDescent="0.25">
      <c r="A811" s="107"/>
      <c r="B811" s="102"/>
      <c r="C811" s="103"/>
      <c r="D811" s="103"/>
      <c r="E811" s="104"/>
      <c r="F811" s="104"/>
      <c r="G811" s="105"/>
      <c r="H811" s="106"/>
      <c r="I811" s="107"/>
      <c r="J811" s="105"/>
      <c r="K811" s="106"/>
      <c r="L811" s="106"/>
      <c r="M811" s="108"/>
      <c r="N811" s="109"/>
      <c r="O811" s="108"/>
      <c r="P811" s="108"/>
      <c r="Q811" s="108"/>
      <c r="R811" s="108"/>
      <c r="S811" s="108"/>
      <c r="T811" s="108"/>
      <c r="U811" s="108"/>
    </row>
    <row r="812" spans="1:60" x14ac:dyDescent="0.25">
      <c r="A812" s="107"/>
      <c r="B812" s="102"/>
      <c r="C812" s="103"/>
      <c r="D812" s="103"/>
      <c r="E812" s="104"/>
      <c r="F812" s="104"/>
      <c r="G812" s="105"/>
      <c r="H812" s="106"/>
      <c r="I812" s="107"/>
      <c r="J812" s="105"/>
      <c r="K812" s="106"/>
      <c r="L812" s="106"/>
      <c r="M812" s="108"/>
      <c r="N812" s="109"/>
      <c r="O812" s="108"/>
      <c r="P812" s="108"/>
      <c r="Q812" s="108"/>
      <c r="R812" s="108"/>
      <c r="S812" s="108"/>
      <c r="T812" s="108"/>
      <c r="U812" s="108"/>
    </row>
    <row r="813" spans="1:60" x14ac:dyDescent="0.25">
      <c r="A813" s="102"/>
      <c r="B813" s="102"/>
      <c r="C813" s="103"/>
      <c r="D813" s="103"/>
      <c r="E813" s="104"/>
      <c r="F813" s="104"/>
      <c r="G813" s="105"/>
      <c r="H813" s="106"/>
      <c r="I813" s="107"/>
      <c r="J813" s="105"/>
      <c r="K813" s="106"/>
      <c r="L813" s="106"/>
      <c r="M813" s="108"/>
      <c r="N813" s="109"/>
      <c r="O813" s="108"/>
      <c r="P813" s="108"/>
      <c r="Q813" s="108"/>
      <c r="R813" s="108"/>
      <c r="S813" s="108"/>
      <c r="T813" s="108"/>
      <c r="U813" s="108"/>
    </row>
    <row r="814" spans="1:60" x14ac:dyDescent="0.25">
      <c r="A814" s="107"/>
      <c r="B814" s="102"/>
      <c r="C814" s="103"/>
      <c r="D814" s="103"/>
      <c r="E814" s="104"/>
      <c r="F814" s="104"/>
      <c r="G814" s="105"/>
      <c r="H814" s="106"/>
      <c r="I814" s="107"/>
      <c r="J814" s="105"/>
      <c r="K814" s="106"/>
      <c r="L814" s="106"/>
      <c r="M814" s="108"/>
      <c r="N814" s="109"/>
      <c r="O814" s="108"/>
      <c r="P814" s="108"/>
      <c r="Q814" s="108"/>
      <c r="R814" s="108"/>
      <c r="S814" s="108"/>
      <c r="T814" s="108"/>
      <c r="U814" s="108"/>
    </row>
    <row r="815" spans="1:60" x14ac:dyDescent="0.25">
      <c r="A815" s="107"/>
      <c r="B815" s="102"/>
      <c r="C815" s="103"/>
      <c r="D815" s="103"/>
      <c r="E815" s="104"/>
      <c r="F815" s="104"/>
      <c r="G815" s="105"/>
      <c r="H815" s="106"/>
      <c r="I815" s="107"/>
      <c r="J815" s="105"/>
      <c r="K815" s="106"/>
      <c r="L815" s="106"/>
      <c r="M815" s="108"/>
      <c r="N815" s="109"/>
      <c r="O815" s="108"/>
      <c r="P815" s="108"/>
      <c r="Q815" s="108"/>
      <c r="R815" s="108"/>
      <c r="S815" s="108"/>
      <c r="T815" s="108"/>
      <c r="U815" s="108"/>
    </row>
    <row r="816" spans="1:60" x14ac:dyDescent="0.25">
      <c r="A816" s="102"/>
      <c r="B816" s="102"/>
      <c r="C816" s="103"/>
      <c r="D816" s="103"/>
      <c r="E816" s="104"/>
      <c r="F816" s="104"/>
      <c r="G816" s="105"/>
      <c r="H816" s="106"/>
      <c r="I816" s="107"/>
      <c r="J816" s="105"/>
      <c r="K816" s="106"/>
      <c r="L816" s="106"/>
      <c r="M816" s="108"/>
      <c r="N816" s="109"/>
      <c r="O816" s="108"/>
      <c r="P816" s="108"/>
      <c r="Q816" s="108"/>
      <c r="R816" s="108"/>
      <c r="S816" s="108"/>
      <c r="T816" s="108"/>
      <c r="U816" s="108"/>
    </row>
    <row r="817" spans="1:60" x14ac:dyDescent="0.25">
      <c r="A817" s="107"/>
      <c r="B817" s="102"/>
      <c r="C817" s="103"/>
      <c r="D817" s="103"/>
      <c r="E817" s="104"/>
      <c r="F817" s="104"/>
      <c r="G817" s="105"/>
      <c r="H817" s="106"/>
      <c r="I817" s="107"/>
      <c r="J817" s="105"/>
      <c r="K817" s="106"/>
      <c r="L817" s="106"/>
      <c r="M817" s="108"/>
      <c r="N817" s="109"/>
      <c r="O817" s="108"/>
      <c r="P817" s="108"/>
      <c r="Q817" s="108"/>
      <c r="R817" s="108"/>
      <c r="S817" s="108"/>
      <c r="T817" s="108"/>
      <c r="U817" s="108"/>
    </row>
    <row r="818" spans="1:60" s="7" customFormat="1" x14ac:dyDescent="0.25">
      <c r="A818" s="107"/>
      <c r="B818" s="102"/>
      <c r="C818" s="103"/>
      <c r="D818" s="103"/>
      <c r="E818" s="104"/>
      <c r="F818" s="104"/>
      <c r="G818" s="105"/>
      <c r="H818" s="106"/>
      <c r="I818" s="107"/>
      <c r="J818" s="105"/>
      <c r="K818" s="106"/>
      <c r="L818" s="106"/>
      <c r="M818" s="108"/>
      <c r="N818" s="109"/>
      <c r="O818" s="108"/>
      <c r="P818" s="108"/>
      <c r="Q818" s="108"/>
      <c r="R818" s="108"/>
      <c r="S818" s="108"/>
      <c r="T818" s="108"/>
      <c r="U818" s="108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</row>
    <row r="819" spans="1:60" s="7" customFormat="1" x14ac:dyDescent="0.25">
      <c r="A819" s="102"/>
      <c r="B819" s="102"/>
      <c r="C819" s="103"/>
      <c r="D819" s="103"/>
      <c r="E819" s="104"/>
      <c r="F819" s="104"/>
      <c r="G819" s="105"/>
      <c r="H819" s="106"/>
      <c r="I819" s="107"/>
      <c r="J819" s="105"/>
      <c r="K819" s="106"/>
      <c r="L819" s="106"/>
      <c r="M819" s="108"/>
      <c r="N819" s="109"/>
      <c r="O819" s="108"/>
      <c r="P819" s="108"/>
      <c r="Q819" s="108"/>
      <c r="R819" s="108"/>
      <c r="S819" s="108"/>
      <c r="T819" s="108"/>
      <c r="U819" s="108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</row>
    <row r="820" spans="1:60" s="7" customFormat="1" x14ac:dyDescent="0.25">
      <c r="A820" s="107"/>
      <c r="B820" s="102"/>
      <c r="C820" s="103"/>
      <c r="D820" s="103"/>
      <c r="E820" s="104"/>
      <c r="F820" s="104"/>
      <c r="G820" s="105"/>
      <c r="H820" s="106"/>
      <c r="I820" s="107"/>
      <c r="J820" s="105"/>
      <c r="K820" s="106"/>
      <c r="L820" s="106"/>
      <c r="M820" s="108"/>
      <c r="N820" s="109"/>
      <c r="O820" s="108"/>
      <c r="P820" s="108"/>
      <c r="Q820" s="108"/>
      <c r="R820" s="108"/>
      <c r="S820" s="108"/>
      <c r="T820" s="108"/>
      <c r="U820" s="108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</row>
    <row r="821" spans="1:60" s="7" customFormat="1" x14ac:dyDescent="0.25">
      <c r="A821" s="107"/>
      <c r="B821" s="102"/>
      <c r="C821" s="103"/>
      <c r="D821" s="103"/>
      <c r="E821" s="104"/>
      <c r="F821" s="104"/>
      <c r="G821" s="105"/>
      <c r="H821" s="106"/>
      <c r="I821" s="107"/>
      <c r="J821" s="105"/>
      <c r="K821" s="106"/>
      <c r="L821" s="106"/>
      <c r="M821" s="108"/>
      <c r="N821" s="109"/>
      <c r="O821" s="108"/>
      <c r="P821" s="108"/>
      <c r="Q821" s="108"/>
      <c r="R821" s="108"/>
      <c r="S821" s="108"/>
      <c r="T821" s="108"/>
      <c r="U821" s="108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</row>
    <row r="822" spans="1:60" x14ac:dyDescent="0.25">
      <c r="A822" s="102"/>
      <c r="B822" s="102"/>
      <c r="C822" s="103"/>
      <c r="D822" s="103"/>
      <c r="E822" s="104"/>
      <c r="F822" s="104"/>
      <c r="G822" s="105"/>
      <c r="H822" s="106"/>
      <c r="I822" s="107"/>
      <c r="J822" s="105"/>
      <c r="K822" s="106"/>
      <c r="L822" s="106"/>
      <c r="M822" s="108"/>
      <c r="N822" s="109"/>
      <c r="O822" s="108"/>
      <c r="P822" s="108"/>
      <c r="Q822" s="108"/>
      <c r="R822" s="108"/>
      <c r="S822" s="108"/>
      <c r="T822" s="108"/>
      <c r="U822" s="108"/>
    </row>
    <row r="823" spans="1:60" x14ac:dyDescent="0.25">
      <c r="A823" s="107"/>
      <c r="B823" s="102"/>
      <c r="C823" s="103"/>
      <c r="D823" s="103"/>
      <c r="E823" s="104"/>
      <c r="F823" s="104"/>
      <c r="G823" s="105"/>
      <c r="H823" s="106"/>
      <c r="I823" s="107"/>
      <c r="J823" s="105"/>
      <c r="K823" s="106"/>
      <c r="L823" s="106"/>
      <c r="M823" s="108"/>
      <c r="N823" s="109"/>
      <c r="O823" s="108"/>
      <c r="P823" s="108"/>
      <c r="Q823" s="108"/>
      <c r="R823" s="108"/>
      <c r="S823" s="108"/>
      <c r="T823" s="108"/>
      <c r="U823" s="108"/>
    </row>
    <row r="824" spans="1:60" x14ac:dyDescent="0.25">
      <c r="A824" s="107"/>
      <c r="B824" s="102"/>
      <c r="C824" s="103"/>
      <c r="D824" s="103"/>
      <c r="E824" s="104"/>
      <c r="F824" s="104"/>
      <c r="G824" s="105"/>
      <c r="H824" s="106"/>
      <c r="I824" s="107"/>
      <c r="J824" s="105"/>
      <c r="K824" s="106"/>
      <c r="L824" s="106"/>
      <c r="M824" s="108"/>
      <c r="N824" s="109"/>
      <c r="O824" s="108"/>
      <c r="P824" s="108"/>
      <c r="Q824" s="108"/>
      <c r="R824" s="108"/>
      <c r="S824" s="108"/>
      <c r="T824" s="108"/>
      <c r="U824" s="108"/>
    </row>
    <row r="825" spans="1:60" x14ac:dyDescent="0.25">
      <c r="A825" s="102"/>
      <c r="B825" s="102"/>
      <c r="C825" s="103"/>
      <c r="D825" s="103"/>
      <c r="E825" s="104"/>
      <c r="F825" s="104"/>
      <c r="G825" s="105"/>
      <c r="H825" s="106"/>
      <c r="I825" s="107"/>
      <c r="J825" s="105"/>
      <c r="K825" s="106"/>
      <c r="L825" s="106"/>
      <c r="M825" s="108"/>
      <c r="N825" s="109"/>
      <c r="O825" s="108"/>
      <c r="P825" s="108"/>
      <c r="Q825" s="108"/>
      <c r="R825" s="108"/>
      <c r="S825" s="108"/>
      <c r="T825" s="108"/>
      <c r="U825" s="108"/>
    </row>
    <row r="826" spans="1:60" x14ac:dyDescent="0.25">
      <c r="A826" s="107"/>
      <c r="B826" s="102"/>
      <c r="C826" s="103"/>
      <c r="D826" s="103"/>
      <c r="E826" s="104"/>
      <c r="F826" s="104"/>
      <c r="G826" s="105"/>
      <c r="H826" s="106"/>
      <c r="I826" s="107"/>
      <c r="J826" s="105"/>
      <c r="K826" s="106"/>
      <c r="L826" s="106"/>
      <c r="M826" s="108"/>
      <c r="N826" s="109"/>
      <c r="O826" s="108"/>
      <c r="P826" s="108"/>
      <c r="Q826" s="108"/>
      <c r="R826" s="108"/>
      <c r="S826" s="108"/>
      <c r="T826" s="108"/>
      <c r="U826" s="108"/>
    </row>
    <row r="827" spans="1:60" x14ac:dyDescent="0.25">
      <c r="L827" s="68"/>
      <c r="M827" s="69"/>
      <c r="N827" s="69"/>
      <c r="O827" s="69"/>
      <c r="P827" s="69"/>
      <c r="Q827" s="100"/>
      <c r="R827" s="69"/>
      <c r="S827" s="69"/>
      <c r="T827" s="69"/>
      <c r="U827" s="69"/>
    </row>
    <row r="828" spans="1:60" x14ac:dyDescent="0.25">
      <c r="M828" s="72"/>
      <c r="N828" s="72"/>
      <c r="O828" s="72"/>
      <c r="P828" s="72"/>
      <c r="Q828" s="72"/>
      <c r="R828" s="72"/>
      <c r="S828" s="72"/>
      <c r="T828" s="72"/>
      <c r="U828" s="72"/>
    </row>
    <row r="832" spans="1:60" x14ac:dyDescent="0.25">
      <c r="I832" s="73"/>
    </row>
    <row r="834" spans="9:9" x14ac:dyDescent="0.25">
      <c r="I834" s="78"/>
    </row>
  </sheetData>
  <autoFilter ref="R1:R834" xr:uid="{00000000-0009-0000-0000-000001000000}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topLeftCell="D1" workbookViewId="0">
      <selection activeCell="I17" sqref="I17"/>
    </sheetView>
  </sheetViews>
  <sheetFormatPr defaultRowHeight="15" x14ac:dyDescent="0.25"/>
  <cols>
    <col min="1" max="1" width="9.7109375" customWidth="1"/>
    <col min="2" max="2" width="11.28515625" customWidth="1"/>
    <col min="3" max="3" width="11.7109375" customWidth="1"/>
    <col min="4" max="4" width="9.140625" customWidth="1"/>
    <col min="5" max="5" width="13.28515625" customWidth="1"/>
    <col min="6" max="6" width="11.28515625" customWidth="1"/>
    <col min="7" max="7" width="12" customWidth="1"/>
    <col min="8" max="8" width="11.42578125" customWidth="1"/>
    <col min="9" max="9" width="55.7109375" customWidth="1"/>
  </cols>
  <sheetData>
    <row r="1" spans="1:15" x14ac:dyDescent="0.25">
      <c r="A1" s="79" t="s">
        <v>1261</v>
      </c>
      <c r="B1" s="79" t="s">
        <v>1262</v>
      </c>
      <c r="C1" s="79" t="s">
        <v>1263</v>
      </c>
      <c r="D1" s="79" t="s">
        <v>3</v>
      </c>
      <c r="E1" s="79" t="s">
        <v>4</v>
      </c>
      <c r="F1" s="80" t="s">
        <v>1264</v>
      </c>
      <c r="G1" s="79" t="s">
        <v>1265</v>
      </c>
      <c r="H1" s="80" t="s">
        <v>1266</v>
      </c>
      <c r="I1" s="80" t="s">
        <v>1267</v>
      </c>
      <c r="J1" s="36"/>
      <c r="K1" s="36"/>
      <c r="L1" s="36"/>
      <c r="M1" s="36"/>
      <c r="N1" s="36"/>
      <c r="O1" s="36"/>
    </row>
    <row r="2" spans="1:15" x14ac:dyDescent="0.25">
      <c r="A2" s="81" t="s">
        <v>843</v>
      </c>
      <c r="B2" s="81" t="s">
        <v>39</v>
      </c>
      <c r="C2" s="81" t="s">
        <v>324</v>
      </c>
      <c r="D2" s="82" t="s">
        <v>844</v>
      </c>
      <c r="E2" s="83" t="s">
        <v>845</v>
      </c>
      <c r="F2" s="84" t="s">
        <v>188</v>
      </c>
      <c r="G2" s="84" t="s">
        <v>1268</v>
      </c>
      <c r="H2" s="84" t="s">
        <v>1269</v>
      </c>
      <c r="I2" s="85" t="s">
        <v>1270</v>
      </c>
      <c r="J2" s="36"/>
      <c r="K2" s="36"/>
      <c r="L2" s="36"/>
      <c r="M2" s="36"/>
      <c r="N2" s="36"/>
      <c r="O2" s="36"/>
    </row>
    <row r="3" spans="1:15" x14ac:dyDescent="0.25">
      <c r="A3" s="81" t="s">
        <v>846</v>
      </c>
      <c r="B3" s="81" t="s">
        <v>39</v>
      </c>
      <c r="C3" s="81" t="s">
        <v>324</v>
      </c>
      <c r="D3" s="82" t="s">
        <v>847</v>
      </c>
      <c r="E3" s="83" t="s">
        <v>848</v>
      </c>
      <c r="F3" s="84" t="s">
        <v>188</v>
      </c>
      <c r="G3" s="84" t="s">
        <v>1271</v>
      </c>
      <c r="H3" s="84" t="s">
        <v>1269</v>
      </c>
      <c r="I3" s="85" t="s">
        <v>1270</v>
      </c>
      <c r="J3" s="36"/>
      <c r="K3" s="36"/>
      <c r="L3" s="36"/>
      <c r="M3" s="36"/>
      <c r="N3" s="36"/>
      <c r="O3" s="36"/>
    </row>
    <row r="4" spans="1:15" x14ac:dyDescent="0.25">
      <c r="A4" s="81" t="s">
        <v>880</v>
      </c>
      <c r="B4" s="81" t="s">
        <v>67</v>
      </c>
      <c r="C4" s="81" t="s">
        <v>324</v>
      </c>
      <c r="D4" s="82" t="s">
        <v>881</v>
      </c>
      <c r="E4" s="83" t="s">
        <v>882</v>
      </c>
      <c r="F4" s="84" t="s">
        <v>188</v>
      </c>
      <c r="G4" s="84" t="s">
        <v>1272</v>
      </c>
      <c r="H4" s="84" t="s">
        <v>1269</v>
      </c>
      <c r="I4" s="84" t="s">
        <v>1273</v>
      </c>
      <c r="J4" s="36"/>
      <c r="K4" s="36"/>
      <c r="L4" s="36"/>
      <c r="M4" s="36"/>
      <c r="N4" s="36"/>
      <c r="O4" s="36"/>
    </row>
    <row r="5" spans="1:15" x14ac:dyDescent="0.25">
      <c r="A5" s="81" t="s">
        <v>890</v>
      </c>
      <c r="B5" s="81" t="s">
        <v>67</v>
      </c>
      <c r="C5" s="81" t="s">
        <v>324</v>
      </c>
      <c r="D5" s="82" t="s">
        <v>891</v>
      </c>
      <c r="E5" s="86" t="s">
        <v>882</v>
      </c>
      <c r="F5" s="84" t="s">
        <v>188</v>
      </c>
      <c r="G5" s="84" t="s">
        <v>1272</v>
      </c>
      <c r="H5" s="84" t="s">
        <v>1269</v>
      </c>
      <c r="I5" s="84" t="s">
        <v>1273</v>
      </c>
      <c r="J5" s="36"/>
      <c r="K5" s="36"/>
      <c r="L5" s="36"/>
      <c r="M5" s="36"/>
      <c r="N5" s="36"/>
      <c r="O5" s="36"/>
    </row>
    <row r="6" spans="1:15" x14ac:dyDescent="0.25">
      <c r="A6" s="81" t="s">
        <v>951</v>
      </c>
      <c r="B6" s="81" t="s">
        <v>62</v>
      </c>
      <c r="C6" s="81" t="s">
        <v>151</v>
      </c>
      <c r="D6" s="82" t="s">
        <v>952</v>
      </c>
      <c r="E6" s="83" t="s">
        <v>809</v>
      </c>
      <c r="F6" s="84" t="s">
        <v>188</v>
      </c>
      <c r="G6" s="84" t="s">
        <v>1274</v>
      </c>
      <c r="H6" s="84" t="s">
        <v>1269</v>
      </c>
      <c r="I6" s="84" t="s">
        <v>1273</v>
      </c>
      <c r="J6" s="36"/>
      <c r="K6" s="36"/>
      <c r="L6" s="36"/>
      <c r="M6" s="36"/>
      <c r="N6" s="36"/>
      <c r="O6" s="36"/>
    </row>
    <row r="7" spans="1:15" x14ac:dyDescent="0.25">
      <c r="A7" s="81" t="s">
        <v>970</v>
      </c>
      <c r="B7" s="81" t="s">
        <v>58</v>
      </c>
      <c r="C7" s="81" t="s">
        <v>151</v>
      </c>
      <c r="D7" s="82" t="s">
        <v>971</v>
      </c>
      <c r="E7" s="83" t="s">
        <v>809</v>
      </c>
      <c r="F7" s="84" t="s">
        <v>188</v>
      </c>
      <c r="G7" s="84" t="s">
        <v>1275</v>
      </c>
      <c r="H7" s="84" t="s">
        <v>1269</v>
      </c>
      <c r="I7" s="85" t="s">
        <v>1270</v>
      </c>
      <c r="J7" s="36"/>
      <c r="K7" s="36"/>
      <c r="L7" s="36"/>
      <c r="M7" s="36"/>
      <c r="N7" s="36"/>
      <c r="O7" s="36"/>
    </row>
    <row r="8" spans="1:15" x14ac:dyDescent="0.25">
      <c r="A8" s="81" t="s">
        <v>990</v>
      </c>
      <c r="B8" s="81" t="s">
        <v>58</v>
      </c>
      <c r="C8" s="81" t="s">
        <v>151</v>
      </c>
      <c r="D8" s="82" t="s">
        <v>991</v>
      </c>
      <c r="E8" s="83" t="s">
        <v>954</v>
      </c>
      <c r="F8" s="84" t="s">
        <v>188</v>
      </c>
      <c r="G8" s="84" t="s">
        <v>1276</v>
      </c>
      <c r="H8" s="84" t="s">
        <v>1269</v>
      </c>
      <c r="I8" s="84" t="s">
        <v>1273</v>
      </c>
      <c r="J8" s="36"/>
      <c r="K8" s="36"/>
      <c r="L8" s="36"/>
      <c r="M8" s="36"/>
      <c r="N8" s="36"/>
      <c r="O8" s="36"/>
    </row>
    <row r="9" spans="1:15" x14ac:dyDescent="0.25">
      <c r="A9" s="82" t="s">
        <v>1259</v>
      </c>
      <c r="B9" s="82" t="s">
        <v>67</v>
      </c>
      <c r="C9" s="82" t="s">
        <v>855</v>
      </c>
      <c r="D9" s="84" t="s">
        <v>1260</v>
      </c>
      <c r="E9" s="84" t="s">
        <v>713</v>
      </c>
      <c r="F9" s="84" t="s">
        <v>188</v>
      </c>
      <c r="G9" s="84" t="s">
        <v>1277</v>
      </c>
      <c r="H9" s="84" t="s">
        <v>164</v>
      </c>
      <c r="I9" s="84" t="s">
        <v>1278</v>
      </c>
      <c r="J9" s="36"/>
      <c r="K9" s="36"/>
      <c r="L9" s="36"/>
      <c r="M9" s="36"/>
      <c r="N9" s="36"/>
      <c r="O9" s="36"/>
    </row>
    <row r="10" spans="1:15" s="87" customFormat="1" x14ac:dyDescent="0.25">
      <c r="A10" s="81" t="s">
        <v>896</v>
      </c>
      <c r="B10" s="81"/>
      <c r="C10" s="81" t="s">
        <v>324</v>
      </c>
      <c r="D10" s="82" t="s">
        <v>897</v>
      </c>
      <c r="E10" s="86" t="s">
        <v>893</v>
      </c>
      <c r="F10" s="84" t="s">
        <v>188</v>
      </c>
      <c r="G10" s="84"/>
      <c r="H10" s="84"/>
      <c r="I10" s="84" t="s">
        <v>1279</v>
      </c>
      <c r="J10" s="36"/>
      <c r="K10" s="36"/>
      <c r="L10" s="36"/>
      <c r="M10" s="36"/>
      <c r="N10" s="36"/>
      <c r="O10" s="36"/>
    </row>
    <row r="34" spans="1:9" x14ac:dyDescent="0.25">
      <c r="A34" s="88" t="s">
        <v>940</v>
      </c>
      <c r="B34" s="88" t="s">
        <v>39</v>
      </c>
      <c r="C34" s="88" t="s">
        <v>324</v>
      </c>
      <c r="D34" s="89" t="s">
        <v>941</v>
      </c>
      <c r="E34" s="90" t="s">
        <v>594</v>
      </c>
      <c r="F34" s="91" t="s">
        <v>701</v>
      </c>
      <c r="G34" s="91" t="s">
        <v>1280</v>
      </c>
      <c r="H34" s="91" t="s">
        <v>1281</v>
      </c>
      <c r="I34" s="92" t="s">
        <v>1282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19"/>
  <sheetViews>
    <sheetView tabSelected="1" zoomScale="60" zoomScaleNormal="60" workbookViewId="0">
      <selection activeCell="J9" sqref="J9"/>
    </sheetView>
  </sheetViews>
  <sheetFormatPr defaultRowHeight="15" x14ac:dyDescent="0.25"/>
  <cols>
    <col min="1" max="1" width="7.85546875" style="290" bestFit="1" customWidth="1"/>
    <col min="2" max="2" width="12.140625" style="290" customWidth="1"/>
    <col min="3" max="3" width="15" style="290" bestFit="1" customWidth="1"/>
    <col min="4" max="4" width="21.28515625" style="290" customWidth="1"/>
    <col min="5" max="5" width="16.42578125" style="290" customWidth="1"/>
    <col min="6" max="6" width="12.28515625" style="290" customWidth="1"/>
    <col min="7" max="7" width="12.42578125" style="290" customWidth="1"/>
    <col min="8" max="8" width="22" style="290" customWidth="1"/>
    <col min="9" max="9" width="10.85546875" style="290" customWidth="1"/>
    <col min="10" max="10" width="10.42578125" style="290" customWidth="1"/>
    <col min="11" max="11" width="9.140625" style="290" customWidth="1"/>
    <col min="12" max="12" width="14" style="290" customWidth="1"/>
    <col min="13" max="13" width="17.85546875" style="290" bestFit="1" customWidth="1"/>
    <col min="14" max="15" width="21.140625" style="290" bestFit="1" customWidth="1"/>
    <col min="16" max="16" width="17.5703125" style="290" bestFit="1" customWidth="1"/>
    <col min="17" max="17" width="13.5703125" style="290" bestFit="1" customWidth="1"/>
    <col min="18" max="16384" width="9.140625" style="290"/>
  </cols>
  <sheetData>
    <row r="1" spans="1:17" ht="153" thickBot="1" x14ac:dyDescent="0.3">
      <c r="A1" s="287" t="s">
        <v>0</v>
      </c>
      <c r="B1" s="287" t="s">
        <v>3</v>
      </c>
      <c r="C1" s="287" t="s">
        <v>4</v>
      </c>
      <c r="D1" s="388" t="s">
        <v>8</v>
      </c>
      <c r="E1" s="288" t="s">
        <v>1650</v>
      </c>
      <c r="F1" s="287" t="s">
        <v>7</v>
      </c>
      <c r="G1" s="287" t="s">
        <v>1661</v>
      </c>
      <c r="H1" s="287" t="s">
        <v>1662</v>
      </c>
      <c r="I1" s="287" t="s">
        <v>1470</v>
      </c>
      <c r="J1" s="287" t="s">
        <v>1471</v>
      </c>
      <c r="K1" s="287" t="s">
        <v>18</v>
      </c>
      <c r="L1" s="287" t="s">
        <v>1452</v>
      </c>
      <c r="M1" s="287" t="s">
        <v>1472</v>
      </c>
      <c r="N1" s="287" t="s">
        <v>1473</v>
      </c>
      <c r="O1" s="287" t="s">
        <v>1474</v>
      </c>
      <c r="P1" s="289" t="s">
        <v>1466</v>
      </c>
      <c r="Q1" s="289" t="s">
        <v>1651</v>
      </c>
    </row>
    <row r="2" spans="1:17" x14ac:dyDescent="0.25">
      <c r="A2" s="291">
        <v>1</v>
      </c>
      <c r="B2" s="292" t="s">
        <v>49</v>
      </c>
      <c r="C2" s="292" t="s">
        <v>53</v>
      </c>
      <c r="D2" s="293"/>
      <c r="E2" s="293">
        <v>629</v>
      </c>
      <c r="F2" s="291" t="s">
        <v>47</v>
      </c>
      <c r="G2" s="294">
        <v>2000</v>
      </c>
      <c r="H2" s="291" t="s">
        <v>19</v>
      </c>
      <c r="I2" s="295">
        <v>17500</v>
      </c>
      <c r="J2" s="295">
        <v>47</v>
      </c>
      <c r="K2" s="294">
        <v>100</v>
      </c>
      <c r="L2" s="295">
        <f>SUM((I2*G2)/10000)</f>
        <v>3500</v>
      </c>
      <c r="M2" s="295">
        <f>SUM(L2*J2)</f>
        <v>164500</v>
      </c>
      <c r="N2" s="295">
        <f>SUM(M2*80)/100</f>
        <v>131600</v>
      </c>
      <c r="O2" s="296">
        <f>SUM(N2/1000)</f>
        <v>131.6</v>
      </c>
      <c r="P2" s="297">
        <f t="shared" ref="P2:P65" si="0">SUM(N2*K2)/100</f>
        <v>131600</v>
      </c>
      <c r="Q2" s="298">
        <f>SUM(P2/1000)</f>
        <v>131.6</v>
      </c>
    </row>
    <row r="3" spans="1:17" x14ac:dyDescent="0.25">
      <c r="A3" s="291">
        <v>1</v>
      </c>
      <c r="B3" s="292" t="s">
        <v>49</v>
      </c>
      <c r="C3" s="292" t="s">
        <v>53</v>
      </c>
      <c r="D3" s="293"/>
      <c r="E3" s="293">
        <v>735</v>
      </c>
      <c r="F3" s="291" t="s">
        <v>47</v>
      </c>
      <c r="G3" s="294">
        <v>1500</v>
      </c>
      <c r="H3" s="291" t="s">
        <v>59</v>
      </c>
      <c r="I3" s="295">
        <v>1639</v>
      </c>
      <c r="J3" s="295">
        <v>390</v>
      </c>
      <c r="K3" s="294">
        <v>60</v>
      </c>
      <c r="L3" s="295">
        <f>SUM((I3*G3)/10000)</f>
        <v>245.85</v>
      </c>
      <c r="M3" s="295">
        <f>SUM(L3*J3)</f>
        <v>95881.5</v>
      </c>
      <c r="N3" s="295">
        <f t="shared" ref="N3:N66" si="1">SUM(M3*80)/100</f>
        <v>76705.2</v>
      </c>
      <c r="O3" s="296">
        <f t="shared" ref="O3:O66" si="2">SUM(N3/1000)</f>
        <v>76.705199999999991</v>
      </c>
      <c r="P3" s="299">
        <f t="shared" si="0"/>
        <v>46023.12</v>
      </c>
      <c r="Q3" s="300">
        <f t="shared" ref="Q3:Q66" si="3">SUM(P3/1000)</f>
        <v>46.023120000000006</v>
      </c>
    </row>
    <row r="4" spans="1:17" ht="15" customHeight="1" x14ac:dyDescent="0.25">
      <c r="A4" s="291">
        <v>1</v>
      </c>
      <c r="B4" s="292" t="s">
        <v>49</v>
      </c>
      <c r="C4" s="292" t="s">
        <v>53</v>
      </c>
      <c r="D4" s="293"/>
      <c r="E4" s="293" t="s">
        <v>60</v>
      </c>
      <c r="F4" s="291" t="s">
        <v>47</v>
      </c>
      <c r="G4" s="294">
        <v>5000</v>
      </c>
      <c r="H4" s="291" t="s">
        <v>48</v>
      </c>
      <c r="I4" s="295">
        <v>0</v>
      </c>
      <c r="J4" s="295">
        <v>11</v>
      </c>
      <c r="K4" s="294">
        <v>100</v>
      </c>
      <c r="L4" s="295"/>
      <c r="M4" s="295">
        <f>SUM(G4*J4)</f>
        <v>55000</v>
      </c>
      <c r="N4" s="295">
        <f t="shared" si="1"/>
        <v>44000</v>
      </c>
      <c r="O4" s="296">
        <f t="shared" si="2"/>
        <v>44</v>
      </c>
      <c r="P4" s="299">
        <f t="shared" si="0"/>
        <v>44000</v>
      </c>
      <c r="Q4" s="300">
        <f t="shared" si="3"/>
        <v>44</v>
      </c>
    </row>
    <row r="5" spans="1:17" ht="15" customHeight="1" x14ac:dyDescent="0.25">
      <c r="A5" s="291">
        <v>1</v>
      </c>
      <c r="B5" s="292" t="s">
        <v>49</v>
      </c>
      <c r="C5" s="292" t="s">
        <v>53</v>
      </c>
      <c r="D5" s="293"/>
      <c r="E5" s="293">
        <v>665</v>
      </c>
      <c r="F5" s="291" t="s">
        <v>47</v>
      </c>
      <c r="G5" s="294">
        <v>3945</v>
      </c>
      <c r="H5" s="291" t="s">
        <v>19</v>
      </c>
      <c r="I5" s="295">
        <v>17500</v>
      </c>
      <c r="J5" s="295">
        <v>47</v>
      </c>
      <c r="K5" s="294">
        <v>100</v>
      </c>
      <c r="L5" s="295">
        <f>SUM((I5*G5)/10000)</f>
        <v>6903.75</v>
      </c>
      <c r="M5" s="295">
        <f>SUM(L5*J5)</f>
        <v>324476.25</v>
      </c>
      <c r="N5" s="295">
        <f t="shared" si="1"/>
        <v>259581</v>
      </c>
      <c r="O5" s="296">
        <f t="shared" si="2"/>
        <v>259.58100000000002</v>
      </c>
      <c r="P5" s="299">
        <f t="shared" si="0"/>
        <v>259581</v>
      </c>
      <c r="Q5" s="300">
        <f t="shared" si="3"/>
        <v>259.58100000000002</v>
      </c>
    </row>
    <row r="6" spans="1:17" ht="15" customHeight="1" x14ac:dyDescent="0.25">
      <c r="A6" s="291">
        <v>1</v>
      </c>
      <c r="B6" s="292" t="s">
        <v>49</v>
      </c>
      <c r="C6" s="292" t="s">
        <v>53</v>
      </c>
      <c r="D6" s="293"/>
      <c r="E6" s="293">
        <v>586</v>
      </c>
      <c r="F6" s="291" t="s">
        <v>47</v>
      </c>
      <c r="G6" s="294">
        <v>3000</v>
      </c>
      <c r="H6" s="291" t="s">
        <v>19</v>
      </c>
      <c r="I6" s="295">
        <v>17500</v>
      </c>
      <c r="J6" s="295">
        <v>47</v>
      </c>
      <c r="K6" s="294">
        <v>100</v>
      </c>
      <c r="L6" s="295">
        <f>SUM((I6*G6)/10000)</f>
        <v>5250</v>
      </c>
      <c r="M6" s="295">
        <f>SUM(L6*J6)</f>
        <v>246750</v>
      </c>
      <c r="N6" s="295">
        <f t="shared" si="1"/>
        <v>197400</v>
      </c>
      <c r="O6" s="296">
        <f t="shared" si="2"/>
        <v>197.4</v>
      </c>
      <c r="P6" s="299">
        <f t="shared" si="0"/>
        <v>197400</v>
      </c>
      <c r="Q6" s="300">
        <f t="shared" si="3"/>
        <v>197.4</v>
      </c>
    </row>
    <row r="7" spans="1:17" ht="15" customHeight="1" x14ac:dyDescent="0.25">
      <c r="A7" s="291">
        <v>1</v>
      </c>
      <c r="B7" s="292" t="s">
        <v>49</v>
      </c>
      <c r="C7" s="292" t="s">
        <v>53</v>
      </c>
      <c r="D7" s="293"/>
      <c r="E7" s="293">
        <v>713</v>
      </c>
      <c r="F7" s="291" t="s">
        <v>47</v>
      </c>
      <c r="G7" s="294">
        <v>6409</v>
      </c>
      <c r="H7" s="291" t="s">
        <v>26</v>
      </c>
      <c r="I7" s="295">
        <v>24198</v>
      </c>
      <c r="J7" s="295">
        <v>19</v>
      </c>
      <c r="K7" s="294">
        <v>100</v>
      </c>
      <c r="L7" s="295">
        <f>SUM((I7*G7)/10000)</f>
        <v>15508.4982</v>
      </c>
      <c r="M7" s="295">
        <f>SUM(L7*J7)</f>
        <v>294661.46580000001</v>
      </c>
      <c r="N7" s="295">
        <f t="shared" si="1"/>
        <v>235729.17263999998</v>
      </c>
      <c r="O7" s="296">
        <f t="shared" si="2"/>
        <v>235.72917263999997</v>
      </c>
      <c r="P7" s="299">
        <f t="shared" si="0"/>
        <v>235729.17263999998</v>
      </c>
      <c r="Q7" s="300">
        <f t="shared" si="3"/>
        <v>235.72917263999997</v>
      </c>
    </row>
    <row r="8" spans="1:17" ht="15" customHeight="1" x14ac:dyDescent="0.25">
      <c r="A8" s="291">
        <v>1</v>
      </c>
      <c r="B8" s="292" t="s">
        <v>49</v>
      </c>
      <c r="C8" s="292" t="s">
        <v>53</v>
      </c>
      <c r="D8" s="293"/>
      <c r="E8" s="293">
        <v>629</v>
      </c>
      <c r="F8" s="291" t="s">
        <v>47</v>
      </c>
      <c r="G8" s="294">
        <v>2000</v>
      </c>
      <c r="H8" s="291" t="s">
        <v>48</v>
      </c>
      <c r="I8" s="295">
        <v>0</v>
      </c>
      <c r="J8" s="295">
        <v>11</v>
      </c>
      <c r="K8" s="294">
        <v>100</v>
      </c>
      <c r="L8" s="295">
        <f>SUM((I8*G8)/10000)</f>
        <v>0</v>
      </c>
      <c r="M8" s="295">
        <f>SUM(G8*J8)</f>
        <v>22000</v>
      </c>
      <c r="N8" s="295">
        <f t="shared" si="1"/>
        <v>17600</v>
      </c>
      <c r="O8" s="296">
        <f t="shared" si="2"/>
        <v>17.600000000000001</v>
      </c>
      <c r="P8" s="299">
        <f t="shared" si="0"/>
        <v>17600</v>
      </c>
      <c r="Q8" s="300">
        <f t="shared" si="3"/>
        <v>17.600000000000001</v>
      </c>
    </row>
    <row r="9" spans="1:17" ht="15" customHeight="1" x14ac:dyDescent="0.25">
      <c r="A9" s="291">
        <v>1</v>
      </c>
      <c r="B9" s="292" t="s">
        <v>49</v>
      </c>
      <c r="C9" s="292" t="s">
        <v>53</v>
      </c>
      <c r="D9" s="293"/>
      <c r="E9" s="293">
        <v>665</v>
      </c>
      <c r="F9" s="291" t="s">
        <v>47</v>
      </c>
      <c r="G9" s="294">
        <v>3945</v>
      </c>
      <c r="H9" s="291" t="s">
        <v>48</v>
      </c>
      <c r="I9" s="295">
        <v>0</v>
      </c>
      <c r="J9" s="295">
        <v>11</v>
      </c>
      <c r="K9" s="294">
        <v>100</v>
      </c>
      <c r="L9" s="295"/>
      <c r="M9" s="295">
        <f>SUM(G9*J9)</f>
        <v>43395</v>
      </c>
      <c r="N9" s="295">
        <f t="shared" si="1"/>
        <v>34716</v>
      </c>
      <c r="O9" s="296">
        <f t="shared" si="2"/>
        <v>34.716000000000001</v>
      </c>
      <c r="P9" s="299">
        <f t="shared" si="0"/>
        <v>34716</v>
      </c>
      <c r="Q9" s="300">
        <f t="shared" si="3"/>
        <v>34.716000000000001</v>
      </c>
    </row>
    <row r="10" spans="1:17" ht="15" customHeight="1" x14ac:dyDescent="0.25">
      <c r="A10" s="291">
        <v>1</v>
      </c>
      <c r="B10" s="292" t="s">
        <v>49</v>
      </c>
      <c r="C10" s="292" t="s">
        <v>53</v>
      </c>
      <c r="D10" s="293"/>
      <c r="E10" s="293">
        <v>586</v>
      </c>
      <c r="F10" s="291" t="s">
        <v>47</v>
      </c>
      <c r="G10" s="294">
        <v>3000</v>
      </c>
      <c r="H10" s="291" t="s">
        <v>48</v>
      </c>
      <c r="I10" s="295">
        <v>0</v>
      </c>
      <c r="J10" s="295">
        <v>11</v>
      </c>
      <c r="K10" s="294">
        <v>100</v>
      </c>
      <c r="L10" s="295"/>
      <c r="M10" s="295">
        <f>SUM(G10*J10)</f>
        <v>33000</v>
      </c>
      <c r="N10" s="295">
        <f t="shared" si="1"/>
        <v>26400</v>
      </c>
      <c r="O10" s="296">
        <f t="shared" si="2"/>
        <v>26.4</v>
      </c>
      <c r="P10" s="299">
        <f t="shared" si="0"/>
        <v>26400</v>
      </c>
      <c r="Q10" s="300">
        <f t="shared" si="3"/>
        <v>26.4</v>
      </c>
    </row>
    <row r="11" spans="1:17" ht="15" customHeight="1" x14ac:dyDescent="0.25">
      <c r="A11" s="291">
        <v>1</v>
      </c>
      <c r="B11" s="292" t="s">
        <v>49</v>
      </c>
      <c r="C11" s="292" t="s">
        <v>53</v>
      </c>
      <c r="D11" s="293"/>
      <c r="E11" s="293">
        <v>386</v>
      </c>
      <c r="F11" s="291" t="s">
        <v>47</v>
      </c>
      <c r="G11" s="294">
        <v>375</v>
      </c>
      <c r="H11" s="291" t="s">
        <v>683</v>
      </c>
      <c r="I11" s="295">
        <v>0</v>
      </c>
      <c r="J11" s="295">
        <v>31</v>
      </c>
      <c r="K11" s="294">
        <v>100</v>
      </c>
      <c r="L11" s="295"/>
      <c r="M11" s="295">
        <f>SUM(G11*J11)</f>
        <v>11625</v>
      </c>
      <c r="N11" s="295">
        <f t="shared" si="1"/>
        <v>9300</v>
      </c>
      <c r="O11" s="296">
        <f t="shared" si="2"/>
        <v>9.3000000000000007</v>
      </c>
      <c r="P11" s="299">
        <f t="shared" si="0"/>
        <v>9300</v>
      </c>
      <c r="Q11" s="300">
        <f t="shared" si="3"/>
        <v>9.3000000000000007</v>
      </c>
    </row>
    <row r="12" spans="1:17" ht="15" customHeight="1" x14ac:dyDescent="0.25">
      <c r="A12" s="291">
        <v>1</v>
      </c>
      <c r="B12" s="292" t="s">
        <v>49</v>
      </c>
      <c r="C12" s="292" t="s">
        <v>53</v>
      </c>
      <c r="D12" s="293"/>
      <c r="E12" s="293">
        <v>317</v>
      </c>
      <c r="F12" s="291" t="s">
        <v>61</v>
      </c>
      <c r="G12" s="294">
        <v>3658</v>
      </c>
      <c r="H12" s="291" t="s">
        <v>59</v>
      </c>
      <c r="I12" s="295">
        <v>1639</v>
      </c>
      <c r="J12" s="295">
        <v>390</v>
      </c>
      <c r="K12" s="294">
        <v>60</v>
      </c>
      <c r="L12" s="295">
        <f>SUM((I12*G12)/10000)</f>
        <v>599.5462</v>
      </c>
      <c r="M12" s="295">
        <f>SUM(L12*J12)</f>
        <v>233823.01800000001</v>
      </c>
      <c r="N12" s="295">
        <f t="shared" si="1"/>
        <v>187058.41440000001</v>
      </c>
      <c r="O12" s="296">
        <f t="shared" si="2"/>
        <v>187.0584144</v>
      </c>
      <c r="P12" s="299">
        <f t="shared" si="0"/>
        <v>112235.04863999999</v>
      </c>
      <c r="Q12" s="300">
        <f t="shared" si="3"/>
        <v>112.23504863999999</v>
      </c>
    </row>
    <row r="13" spans="1:17" ht="15" customHeight="1" thickBot="1" x14ac:dyDescent="0.3">
      <c r="A13" s="291">
        <v>1</v>
      </c>
      <c r="B13" s="292" t="s">
        <v>49</v>
      </c>
      <c r="C13" s="292" t="s">
        <v>53</v>
      </c>
      <c r="D13" s="293"/>
      <c r="E13" s="293">
        <v>317</v>
      </c>
      <c r="F13" s="291" t="s">
        <v>61</v>
      </c>
      <c r="G13" s="294">
        <v>3350</v>
      </c>
      <c r="H13" s="291" t="s">
        <v>59</v>
      </c>
      <c r="I13" s="295">
        <v>1639</v>
      </c>
      <c r="J13" s="295">
        <v>390</v>
      </c>
      <c r="K13" s="294">
        <v>60</v>
      </c>
      <c r="L13" s="295">
        <f>SUM((I13*G13)/10000)</f>
        <v>549.06500000000005</v>
      </c>
      <c r="M13" s="295">
        <f>SUM(L13*J13)</f>
        <v>214135.35000000003</v>
      </c>
      <c r="N13" s="295">
        <f t="shared" si="1"/>
        <v>171308.28000000003</v>
      </c>
      <c r="O13" s="296">
        <f t="shared" si="2"/>
        <v>171.30828000000002</v>
      </c>
      <c r="P13" s="301">
        <f t="shared" si="0"/>
        <v>102784.96800000001</v>
      </c>
      <c r="Q13" s="302">
        <f t="shared" si="3"/>
        <v>102.78496800000001</v>
      </c>
    </row>
    <row r="14" spans="1:17" ht="15" customHeight="1" x14ac:dyDescent="0.25">
      <c r="A14" s="303">
        <v>2</v>
      </c>
      <c r="B14" s="303" t="s">
        <v>63</v>
      </c>
      <c r="C14" s="303" t="s">
        <v>64</v>
      </c>
      <c r="D14" s="304"/>
      <c r="E14" s="304">
        <v>909</v>
      </c>
      <c r="F14" s="303" t="s">
        <v>47</v>
      </c>
      <c r="G14" s="305">
        <v>2000</v>
      </c>
      <c r="H14" s="303" t="s">
        <v>59</v>
      </c>
      <c r="I14" s="306">
        <v>1639</v>
      </c>
      <c r="J14" s="306">
        <v>390</v>
      </c>
      <c r="K14" s="305">
        <v>100</v>
      </c>
      <c r="L14" s="306">
        <f>SUM((I14*G14)/10000)</f>
        <v>327.8</v>
      </c>
      <c r="M14" s="306">
        <f>SUM(L14*J14)</f>
        <v>127842</v>
      </c>
      <c r="N14" s="306">
        <f t="shared" si="1"/>
        <v>102273.60000000001</v>
      </c>
      <c r="O14" s="307">
        <f t="shared" si="2"/>
        <v>102.2736</v>
      </c>
      <c r="P14" s="308">
        <f t="shared" si="0"/>
        <v>102273.60000000001</v>
      </c>
      <c r="Q14" s="309">
        <f t="shared" si="3"/>
        <v>102.2736</v>
      </c>
    </row>
    <row r="15" spans="1:17" ht="15" customHeight="1" x14ac:dyDescent="0.25">
      <c r="A15" s="303">
        <v>2</v>
      </c>
      <c r="B15" s="303" t="s">
        <v>63</v>
      </c>
      <c r="C15" s="303" t="s">
        <v>64</v>
      </c>
      <c r="D15" s="304"/>
      <c r="E15" s="304">
        <v>909</v>
      </c>
      <c r="F15" s="303" t="s">
        <v>47</v>
      </c>
      <c r="G15" s="305">
        <v>2000</v>
      </c>
      <c r="H15" s="303" t="s">
        <v>48</v>
      </c>
      <c r="I15" s="306">
        <v>0</v>
      </c>
      <c r="J15" s="306">
        <v>11</v>
      </c>
      <c r="K15" s="305">
        <v>100</v>
      </c>
      <c r="L15" s="306"/>
      <c r="M15" s="306">
        <f>SUM(G15*J15)</f>
        <v>22000</v>
      </c>
      <c r="N15" s="306">
        <f t="shared" si="1"/>
        <v>17600</v>
      </c>
      <c r="O15" s="307">
        <f t="shared" si="2"/>
        <v>17.600000000000001</v>
      </c>
      <c r="P15" s="310">
        <f t="shared" si="0"/>
        <v>17600</v>
      </c>
      <c r="Q15" s="311">
        <f t="shared" si="3"/>
        <v>17.600000000000001</v>
      </c>
    </row>
    <row r="16" spans="1:17" ht="15" customHeight="1" x14ac:dyDescent="0.25">
      <c r="A16" s="303">
        <v>2</v>
      </c>
      <c r="B16" s="303" t="s">
        <v>63</v>
      </c>
      <c r="C16" s="303" t="s">
        <v>64</v>
      </c>
      <c r="D16" s="304"/>
      <c r="E16" s="304">
        <v>762</v>
      </c>
      <c r="F16" s="303" t="s">
        <v>47</v>
      </c>
      <c r="G16" s="305">
        <v>5765</v>
      </c>
      <c r="H16" s="303" t="s">
        <v>19</v>
      </c>
      <c r="I16" s="306">
        <v>17500</v>
      </c>
      <c r="J16" s="306">
        <v>47</v>
      </c>
      <c r="K16" s="305">
        <v>100</v>
      </c>
      <c r="L16" s="306">
        <f t="shared" ref="L16:L36" si="4">SUM((I16*G16)/10000)</f>
        <v>10088.75</v>
      </c>
      <c r="M16" s="306">
        <f>SUM(L16*J16)</f>
        <v>474171.25</v>
      </c>
      <c r="N16" s="306">
        <f t="shared" si="1"/>
        <v>379337</v>
      </c>
      <c r="O16" s="307">
        <f t="shared" si="2"/>
        <v>379.33699999999999</v>
      </c>
      <c r="P16" s="310">
        <f t="shared" si="0"/>
        <v>379337</v>
      </c>
      <c r="Q16" s="311">
        <f t="shared" si="3"/>
        <v>379.33699999999999</v>
      </c>
    </row>
    <row r="17" spans="1:17" ht="15" customHeight="1" x14ac:dyDescent="0.25">
      <c r="A17" s="303">
        <v>2</v>
      </c>
      <c r="B17" s="303" t="s">
        <v>63</v>
      </c>
      <c r="C17" s="303" t="s">
        <v>64</v>
      </c>
      <c r="D17" s="304"/>
      <c r="E17" s="304">
        <v>762</v>
      </c>
      <c r="F17" s="303" t="s">
        <v>47</v>
      </c>
      <c r="G17" s="305">
        <v>1000</v>
      </c>
      <c r="H17" s="303" t="s">
        <v>25</v>
      </c>
      <c r="I17" s="306">
        <v>27692</v>
      </c>
      <c r="J17" s="306">
        <v>60</v>
      </c>
      <c r="K17" s="305">
        <v>60</v>
      </c>
      <c r="L17" s="306">
        <f t="shared" si="4"/>
        <v>2769.2</v>
      </c>
      <c r="M17" s="306">
        <f>SUM(L17*J17)</f>
        <v>166152</v>
      </c>
      <c r="N17" s="306">
        <f t="shared" si="1"/>
        <v>132921.60000000001</v>
      </c>
      <c r="O17" s="307">
        <f t="shared" si="2"/>
        <v>132.92160000000001</v>
      </c>
      <c r="P17" s="310">
        <f t="shared" si="0"/>
        <v>79752.960000000006</v>
      </c>
      <c r="Q17" s="311">
        <f t="shared" si="3"/>
        <v>79.752960000000002</v>
      </c>
    </row>
    <row r="18" spans="1:17" ht="15" customHeight="1" x14ac:dyDescent="0.25">
      <c r="A18" s="303">
        <v>2</v>
      </c>
      <c r="B18" s="303" t="s">
        <v>63</v>
      </c>
      <c r="C18" s="303" t="s">
        <v>64</v>
      </c>
      <c r="D18" s="304"/>
      <c r="E18" s="304">
        <v>668</v>
      </c>
      <c r="F18" s="303" t="s">
        <v>47</v>
      </c>
      <c r="G18" s="305">
        <v>2500</v>
      </c>
      <c r="H18" s="303" t="s">
        <v>19</v>
      </c>
      <c r="I18" s="306">
        <v>17500</v>
      </c>
      <c r="J18" s="306">
        <v>47</v>
      </c>
      <c r="K18" s="305">
        <v>100</v>
      </c>
      <c r="L18" s="306">
        <f t="shared" si="4"/>
        <v>4375</v>
      </c>
      <c r="M18" s="306">
        <f>SUM(L18*J18)</f>
        <v>205625</v>
      </c>
      <c r="N18" s="306">
        <f t="shared" si="1"/>
        <v>164500</v>
      </c>
      <c r="O18" s="307">
        <f t="shared" si="2"/>
        <v>164.5</v>
      </c>
      <c r="P18" s="310">
        <f t="shared" si="0"/>
        <v>164500</v>
      </c>
      <c r="Q18" s="311">
        <f t="shared" si="3"/>
        <v>164.5</v>
      </c>
    </row>
    <row r="19" spans="1:17" ht="15" customHeight="1" x14ac:dyDescent="0.25">
      <c r="A19" s="303">
        <v>2</v>
      </c>
      <c r="B19" s="303" t="s">
        <v>63</v>
      </c>
      <c r="C19" s="303" t="s">
        <v>64</v>
      </c>
      <c r="D19" s="304"/>
      <c r="E19" s="312">
        <v>668</v>
      </c>
      <c r="F19" s="313" t="s">
        <v>47</v>
      </c>
      <c r="G19" s="314">
        <v>2500</v>
      </c>
      <c r="H19" s="313" t="s">
        <v>48</v>
      </c>
      <c r="I19" s="306">
        <v>0</v>
      </c>
      <c r="J19" s="306">
        <v>11</v>
      </c>
      <c r="K19" s="314">
        <v>100</v>
      </c>
      <c r="L19" s="306">
        <f t="shared" si="4"/>
        <v>0</v>
      </c>
      <c r="M19" s="306">
        <f>SUM(G19*J19)</f>
        <v>27500</v>
      </c>
      <c r="N19" s="306">
        <f t="shared" si="1"/>
        <v>22000</v>
      </c>
      <c r="O19" s="307">
        <f t="shared" si="2"/>
        <v>22</v>
      </c>
      <c r="P19" s="310">
        <f t="shared" si="0"/>
        <v>22000</v>
      </c>
      <c r="Q19" s="311">
        <f t="shared" si="3"/>
        <v>22</v>
      </c>
    </row>
    <row r="20" spans="1:17" ht="15" customHeight="1" x14ac:dyDescent="0.25">
      <c r="A20" s="303">
        <v>2</v>
      </c>
      <c r="B20" s="303" t="s">
        <v>63</v>
      </c>
      <c r="C20" s="303" t="s">
        <v>64</v>
      </c>
      <c r="D20" s="304"/>
      <c r="E20" s="312">
        <v>669</v>
      </c>
      <c r="F20" s="313" t="s">
        <v>47</v>
      </c>
      <c r="G20" s="314">
        <v>770</v>
      </c>
      <c r="H20" s="313" t="s">
        <v>19</v>
      </c>
      <c r="I20" s="306">
        <v>17500</v>
      </c>
      <c r="J20" s="306">
        <v>47</v>
      </c>
      <c r="K20" s="314">
        <v>100</v>
      </c>
      <c r="L20" s="306">
        <f t="shared" si="4"/>
        <v>1347.5</v>
      </c>
      <c r="M20" s="306">
        <f>SUM(L20*J20)</f>
        <v>63332.5</v>
      </c>
      <c r="N20" s="306">
        <f t="shared" si="1"/>
        <v>50666</v>
      </c>
      <c r="O20" s="307">
        <f t="shared" si="2"/>
        <v>50.665999999999997</v>
      </c>
      <c r="P20" s="310">
        <f t="shared" si="0"/>
        <v>50666</v>
      </c>
      <c r="Q20" s="311">
        <f t="shared" si="3"/>
        <v>50.665999999999997</v>
      </c>
    </row>
    <row r="21" spans="1:17" ht="15" customHeight="1" thickBot="1" x14ac:dyDescent="0.3">
      <c r="A21" s="303">
        <v>2</v>
      </c>
      <c r="B21" s="303" t="s">
        <v>63</v>
      </c>
      <c r="C21" s="303" t="s">
        <v>64</v>
      </c>
      <c r="D21" s="304"/>
      <c r="E21" s="312">
        <v>669</v>
      </c>
      <c r="F21" s="313" t="s">
        <v>47</v>
      </c>
      <c r="G21" s="314">
        <v>770</v>
      </c>
      <c r="H21" s="313" t="s">
        <v>48</v>
      </c>
      <c r="I21" s="306">
        <v>0</v>
      </c>
      <c r="J21" s="306">
        <v>11</v>
      </c>
      <c r="K21" s="314">
        <v>100</v>
      </c>
      <c r="L21" s="306">
        <f t="shared" si="4"/>
        <v>0</v>
      </c>
      <c r="M21" s="306">
        <f>SUM(G21*J21)</f>
        <v>8470</v>
      </c>
      <c r="N21" s="306">
        <f t="shared" si="1"/>
        <v>6776</v>
      </c>
      <c r="O21" s="307">
        <f t="shared" si="2"/>
        <v>6.7759999999999998</v>
      </c>
      <c r="P21" s="315">
        <f t="shared" si="0"/>
        <v>6776</v>
      </c>
      <c r="Q21" s="316">
        <f t="shared" si="3"/>
        <v>6.7759999999999998</v>
      </c>
    </row>
    <row r="22" spans="1:17" ht="15" customHeight="1" x14ac:dyDescent="0.25">
      <c r="A22" s="317">
        <v>3</v>
      </c>
      <c r="B22" s="318" t="s">
        <v>71</v>
      </c>
      <c r="C22" s="318" t="s">
        <v>72</v>
      </c>
      <c r="D22" s="319"/>
      <c r="E22" s="319">
        <v>446</v>
      </c>
      <c r="F22" s="317" t="s">
        <v>47</v>
      </c>
      <c r="G22" s="320">
        <v>2766</v>
      </c>
      <c r="H22" s="317" t="s">
        <v>59</v>
      </c>
      <c r="I22" s="295">
        <v>1639</v>
      </c>
      <c r="J22" s="295">
        <v>390</v>
      </c>
      <c r="K22" s="320">
        <v>60</v>
      </c>
      <c r="L22" s="295">
        <f t="shared" si="4"/>
        <v>453.34739999999999</v>
      </c>
      <c r="M22" s="295">
        <f>SUM(L22*J22)</f>
        <v>176805.486</v>
      </c>
      <c r="N22" s="295">
        <f t="shared" si="1"/>
        <v>141444.38880000002</v>
      </c>
      <c r="O22" s="296">
        <f t="shared" si="2"/>
        <v>141.44438880000001</v>
      </c>
      <c r="P22" s="297">
        <f t="shared" si="0"/>
        <v>84866.633280000009</v>
      </c>
      <c r="Q22" s="298">
        <f t="shared" si="3"/>
        <v>84.866633280000002</v>
      </c>
    </row>
    <row r="23" spans="1:17" ht="15" customHeight="1" x14ac:dyDescent="0.25">
      <c r="A23" s="317">
        <v>3</v>
      </c>
      <c r="B23" s="318" t="s">
        <v>71</v>
      </c>
      <c r="C23" s="318" t="s">
        <v>72</v>
      </c>
      <c r="D23" s="319"/>
      <c r="E23" s="319" t="s">
        <v>76</v>
      </c>
      <c r="F23" s="317" t="s">
        <v>47</v>
      </c>
      <c r="G23" s="320">
        <v>2779</v>
      </c>
      <c r="H23" s="317" t="s">
        <v>59</v>
      </c>
      <c r="I23" s="295">
        <v>1639</v>
      </c>
      <c r="J23" s="295">
        <v>390</v>
      </c>
      <c r="K23" s="320">
        <v>60</v>
      </c>
      <c r="L23" s="295">
        <f t="shared" si="4"/>
        <v>455.47809999999998</v>
      </c>
      <c r="M23" s="295">
        <f>SUM(L23*J23)</f>
        <v>177636.459</v>
      </c>
      <c r="N23" s="295">
        <f t="shared" si="1"/>
        <v>142109.1672</v>
      </c>
      <c r="O23" s="296">
        <f t="shared" si="2"/>
        <v>142.1091672</v>
      </c>
      <c r="P23" s="299">
        <f t="shared" si="0"/>
        <v>85265.500319999992</v>
      </c>
      <c r="Q23" s="300">
        <f t="shared" si="3"/>
        <v>85.265500319999987</v>
      </c>
    </row>
    <row r="24" spans="1:17" ht="15" customHeight="1" x14ac:dyDescent="0.25">
      <c r="A24" s="317">
        <v>3</v>
      </c>
      <c r="B24" s="318" t="s">
        <v>71</v>
      </c>
      <c r="C24" s="318" t="s">
        <v>72</v>
      </c>
      <c r="D24" s="319"/>
      <c r="E24" s="319">
        <v>482</v>
      </c>
      <c r="F24" s="317" t="s">
        <v>47</v>
      </c>
      <c r="G24" s="320">
        <v>4374</v>
      </c>
      <c r="H24" s="317" t="s">
        <v>59</v>
      </c>
      <c r="I24" s="295">
        <v>1639</v>
      </c>
      <c r="J24" s="295">
        <v>390</v>
      </c>
      <c r="K24" s="320">
        <v>60</v>
      </c>
      <c r="L24" s="295">
        <f t="shared" si="4"/>
        <v>716.89859999999999</v>
      </c>
      <c r="M24" s="295">
        <f>SUM(L24*J24)</f>
        <v>279590.45399999997</v>
      </c>
      <c r="N24" s="295">
        <f t="shared" si="1"/>
        <v>223672.36319999996</v>
      </c>
      <c r="O24" s="296">
        <f t="shared" si="2"/>
        <v>223.67236319999995</v>
      </c>
      <c r="P24" s="299">
        <f t="shared" si="0"/>
        <v>134203.41791999998</v>
      </c>
      <c r="Q24" s="300">
        <f t="shared" si="3"/>
        <v>134.20341791999996</v>
      </c>
    </row>
    <row r="25" spans="1:17" ht="15" customHeight="1" x14ac:dyDescent="0.25">
      <c r="A25" s="317">
        <v>3</v>
      </c>
      <c r="B25" s="318" t="s">
        <v>71</v>
      </c>
      <c r="C25" s="318" t="s">
        <v>72</v>
      </c>
      <c r="D25" s="319"/>
      <c r="E25" s="319">
        <v>488</v>
      </c>
      <c r="F25" s="317" t="s">
        <v>47</v>
      </c>
      <c r="G25" s="320">
        <v>1912</v>
      </c>
      <c r="H25" s="317" t="s">
        <v>19</v>
      </c>
      <c r="I25" s="295">
        <v>17500</v>
      </c>
      <c r="J25" s="295">
        <v>47</v>
      </c>
      <c r="K25" s="320">
        <v>100</v>
      </c>
      <c r="L25" s="295">
        <f t="shared" si="4"/>
        <v>3346</v>
      </c>
      <c r="M25" s="295">
        <f>SUM(L25*J25)</f>
        <v>157262</v>
      </c>
      <c r="N25" s="295">
        <f t="shared" si="1"/>
        <v>125809.60000000001</v>
      </c>
      <c r="O25" s="296">
        <f t="shared" si="2"/>
        <v>125.8096</v>
      </c>
      <c r="P25" s="299">
        <f t="shared" si="0"/>
        <v>125809.60000000001</v>
      </c>
      <c r="Q25" s="300">
        <f t="shared" si="3"/>
        <v>125.8096</v>
      </c>
    </row>
    <row r="26" spans="1:17" ht="15" customHeight="1" x14ac:dyDescent="0.25">
      <c r="A26" s="317">
        <v>3</v>
      </c>
      <c r="B26" s="318" t="s">
        <v>71</v>
      </c>
      <c r="C26" s="318" t="s">
        <v>72</v>
      </c>
      <c r="D26" s="319"/>
      <c r="E26" s="321">
        <v>488</v>
      </c>
      <c r="F26" s="322" t="s">
        <v>47</v>
      </c>
      <c r="G26" s="323">
        <v>1912</v>
      </c>
      <c r="H26" s="322" t="s">
        <v>48</v>
      </c>
      <c r="I26" s="295">
        <v>0</v>
      </c>
      <c r="J26" s="295">
        <v>11</v>
      </c>
      <c r="K26" s="323">
        <v>100</v>
      </c>
      <c r="L26" s="295">
        <f t="shared" si="4"/>
        <v>0</v>
      </c>
      <c r="M26" s="295">
        <f>SUM(G26*J26)</f>
        <v>21032</v>
      </c>
      <c r="N26" s="295">
        <f t="shared" si="1"/>
        <v>16825.599999999999</v>
      </c>
      <c r="O26" s="296">
        <f t="shared" si="2"/>
        <v>16.825599999999998</v>
      </c>
      <c r="P26" s="299">
        <f t="shared" si="0"/>
        <v>16825.599999999999</v>
      </c>
      <c r="Q26" s="300">
        <f t="shared" si="3"/>
        <v>16.825599999999998</v>
      </c>
    </row>
    <row r="27" spans="1:17" ht="15" customHeight="1" thickBot="1" x14ac:dyDescent="0.3">
      <c r="A27" s="317">
        <v>3</v>
      </c>
      <c r="B27" s="318" t="s">
        <v>71</v>
      </c>
      <c r="C27" s="318" t="s">
        <v>72</v>
      </c>
      <c r="D27" s="319"/>
      <c r="E27" s="321">
        <v>484</v>
      </c>
      <c r="F27" s="322" t="s">
        <v>47</v>
      </c>
      <c r="G27" s="323">
        <v>1881</v>
      </c>
      <c r="H27" s="322" t="s">
        <v>77</v>
      </c>
      <c r="I27" s="295">
        <v>3164</v>
      </c>
      <c r="J27" s="295">
        <v>9</v>
      </c>
      <c r="K27" s="323">
        <v>60</v>
      </c>
      <c r="L27" s="295">
        <f t="shared" si="4"/>
        <v>595.14840000000004</v>
      </c>
      <c r="M27" s="295">
        <f>SUM(L27*J27)</f>
        <v>5356.3356000000003</v>
      </c>
      <c r="N27" s="295">
        <f t="shared" si="1"/>
        <v>4285.0684799999999</v>
      </c>
      <c r="O27" s="296">
        <f t="shared" si="2"/>
        <v>4.2850684799999996</v>
      </c>
      <c r="P27" s="301">
        <f t="shared" si="0"/>
        <v>2571.0410879999999</v>
      </c>
      <c r="Q27" s="302">
        <f t="shared" si="3"/>
        <v>2.5710410879999999</v>
      </c>
    </row>
    <row r="28" spans="1:17" ht="15" customHeight="1" x14ac:dyDescent="0.25">
      <c r="A28" s="313">
        <v>4</v>
      </c>
      <c r="B28" s="313" t="s">
        <v>79</v>
      </c>
      <c r="C28" s="313" t="s">
        <v>80</v>
      </c>
      <c r="D28" s="312"/>
      <c r="E28" s="312">
        <v>417</v>
      </c>
      <c r="F28" s="313" t="s">
        <v>47</v>
      </c>
      <c r="G28" s="314">
        <v>768</v>
      </c>
      <c r="H28" s="313" t="s">
        <v>26</v>
      </c>
      <c r="I28" s="306">
        <v>24198</v>
      </c>
      <c r="J28" s="306">
        <v>19</v>
      </c>
      <c r="K28" s="314">
        <v>100</v>
      </c>
      <c r="L28" s="306">
        <f t="shared" si="4"/>
        <v>1858.4064000000001</v>
      </c>
      <c r="M28" s="306">
        <f>SUM(L28*J28)</f>
        <v>35309.721600000004</v>
      </c>
      <c r="N28" s="306">
        <f t="shared" si="1"/>
        <v>28247.777280000002</v>
      </c>
      <c r="O28" s="307">
        <f t="shared" si="2"/>
        <v>28.247777280000001</v>
      </c>
      <c r="P28" s="308">
        <f t="shared" si="0"/>
        <v>28247.777280000002</v>
      </c>
      <c r="Q28" s="309">
        <f t="shared" si="3"/>
        <v>28.247777280000001</v>
      </c>
    </row>
    <row r="29" spans="1:17" ht="15" customHeight="1" x14ac:dyDescent="0.25">
      <c r="A29" s="313">
        <v>4</v>
      </c>
      <c r="B29" s="313" t="s">
        <v>79</v>
      </c>
      <c r="C29" s="313" t="s">
        <v>80</v>
      </c>
      <c r="D29" s="312"/>
      <c r="E29" s="312">
        <v>417</v>
      </c>
      <c r="F29" s="313" t="s">
        <v>47</v>
      </c>
      <c r="G29" s="314">
        <v>768</v>
      </c>
      <c r="H29" s="313" t="s">
        <v>48</v>
      </c>
      <c r="I29" s="306">
        <v>0</v>
      </c>
      <c r="J29" s="306">
        <v>11</v>
      </c>
      <c r="K29" s="314">
        <v>100</v>
      </c>
      <c r="L29" s="306">
        <f t="shared" si="4"/>
        <v>0</v>
      </c>
      <c r="M29" s="306">
        <f>SUM(G29*J29)</f>
        <v>8448</v>
      </c>
      <c r="N29" s="306">
        <f t="shared" si="1"/>
        <v>6758.4</v>
      </c>
      <c r="O29" s="307">
        <f t="shared" si="2"/>
        <v>6.7584</v>
      </c>
      <c r="P29" s="310">
        <f t="shared" si="0"/>
        <v>6758.4</v>
      </c>
      <c r="Q29" s="311">
        <f t="shared" si="3"/>
        <v>6.7584</v>
      </c>
    </row>
    <row r="30" spans="1:17" ht="15" customHeight="1" x14ac:dyDescent="0.25">
      <c r="A30" s="313">
        <v>4</v>
      </c>
      <c r="B30" s="313" t="s">
        <v>79</v>
      </c>
      <c r="C30" s="313" t="s">
        <v>80</v>
      </c>
      <c r="D30" s="312"/>
      <c r="E30" s="312">
        <v>418</v>
      </c>
      <c r="F30" s="313" t="s">
        <v>47</v>
      </c>
      <c r="G30" s="314">
        <v>1621</v>
      </c>
      <c r="H30" s="313" t="s">
        <v>19</v>
      </c>
      <c r="I30" s="306">
        <v>17500</v>
      </c>
      <c r="J30" s="306">
        <v>47</v>
      </c>
      <c r="K30" s="314">
        <v>100</v>
      </c>
      <c r="L30" s="306">
        <f t="shared" si="4"/>
        <v>2836.75</v>
      </c>
      <c r="M30" s="306">
        <f>SUM(L30*J30)</f>
        <v>133327.25</v>
      </c>
      <c r="N30" s="306">
        <f t="shared" si="1"/>
        <v>106661.8</v>
      </c>
      <c r="O30" s="307">
        <f t="shared" si="2"/>
        <v>106.6618</v>
      </c>
      <c r="P30" s="310">
        <f t="shared" si="0"/>
        <v>106661.8</v>
      </c>
      <c r="Q30" s="311">
        <f t="shared" si="3"/>
        <v>106.6618</v>
      </c>
    </row>
    <row r="31" spans="1:17" ht="15" customHeight="1" x14ac:dyDescent="0.25">
      <c r="A31" s="313">
        <v>4</v>
      </c>
      <c r="B31" s="313" t="s">
        <v>79</v>
      </c>
      <c r="C31" s="313" t="s">
        <v>80</v>
      </c>
      <c r="D31" s="312"/>
      <c r="E31" s="312">
        <v>418</v>
      </c>
      <c r="F31" s="313" t="s">
        <v>47</v>
      </c>
      <c r="G31" s="314">
        <v>1621</v>
      </c>
      <c r="H31" s="313" t="s">
        <v>48</v>
      </c>
      <c r="I31" s="306">
        <v>0</v>
      </c>
      <c r="J31" s="306">
        <v>11</v>
      </c>
      <c r="K31" s="314">
        <v>100</v>
      </c>
      <c r="L31" s="306">
        <f t="shared" si="4"/>
        <v>0</v>
      </c>
      <c r="M31" s="306">
        <f>SUM(G31*J31)</f>
        <v>17831</v>
      </c>
      <c r="N31" s="306">
        <f t="shared" si="1"/>
        <v>14264.8</v>
      </c>
      <c r="O31" s="307">
        <f t="shared" si="2"/>
        <v>14.264799999999999</v>
      </c>
      <c r="P31" s="310">
        <f t="shared" si="0"/>
        <v>14264.8</v>
      </c>
      <c r="Q31" s="311">
        <f t="shared" si="3"/>
        <v>14.264799999999999</v>
      </c>
    </row>
    <row r="32" spans="1:17" ht="15" customHeight="1" thickBot="1" x14ac:dyDescent="0.3">
      <c r="A32" s="313">
        <v>4</v>
      </c>
      <c r="B32" s="313" t="s">
        <v>79</v>
      </c>
      <c r="C32" s="313" t="s">
        <v>80</v>
      </c>
      <c r="D32" s="312"/>
      <c r="E32" s="312" t="s">
        <v>84</v>
      </c>
      <c r="F32" s="313" t="s">
        <v>47</v>
      </c>
      <c r="G32" s="314">
        <v>3533</v>
      </c>
      <c r="H32" s="313" t="s">
        <v>85</v>
      </c>
      <c r="I32" s="306">
        <v>3398</v>
      </c>
      <c r="J32" s="306">
        <v>11</v>
      </c>
      <c r="K32" s="314">
        <v>60</v>
      </c>
      <c r="L32" s="306">
        <f t="shared" si="4"/>
        <v>1200.5134</v>
      </c>
      <c r="M32" s="306">
        <f>SUM(L32*J32)</f>
        <v>13205.6474</v>
      </c>
      <c r="N32" s="306">
        <f t="shared" si="1"/>
        <v>10564.517919999998</v>
      </c>
      <c r="O32" s="307">
        <f t="shared" si="2"/>
        <v>10.564517919999998</v>
      </c>
      <c r="P32" s="315">
        <f t="shared" si="0"/>
        <v>6338.7107519999981</v>
      </c>
      <c r="Q32" s="316">
        <f t="shared" si="3"/>
        <v>6.3387107519999981</v>
      </c>
    </row>
    <row r="33" spans="1:17" ht="15" customHeight="1" x14ac:dyDescent="0.25">
      <c r="A33" s="291">
        <v>5</v>
      </c>
      <c r="B33" s="324" t="s">
        <v>88</v>
      </c>
      <c r="C33" s="324" t="s">
        <v>89</v>
      </c>
      <c r="D33" s="321"/>
      <c r="E33" s="321">
        <v>743</v>
      </c>
      <c r="F33" s="322" t="s">
        <v>47</v>
      </c>
      <c r="G33" s="323">
        <v>1690</v>
      </c>
      <c r="H33" s="322" t="s">
        <v>26</v>
      </c>
      <c r="I33" s="295">
        <v>24198</v>
      </c>
      <c r="J33" s="295">
        <v>19</v>
      </c>
      <c r="K33" s="323">
        <v>100</v>
      </c>
      <c r="L33" s="295">
        <f t="shared" si="4"/>
        <v>4089.462</v>
      </c>
      <c r="M33" s="295">
        <f>SUM(L33*J33)</f>
        <v>77699.778000000006</v>
      </c>
      <c r="N33" s="295">
        <f t="shared" si="1"/>
        <v>62159.822400000005</v>
      </c>
      <c r="O33" s="296">
        <f t="shared" si="2"/>
        <v>62.159822400000003</v>
      </c>
      <c r="P33" s="297">
        <f t="shared" si="0"/>
        <v>62159.822400000005</v>
      </c>
      <c r="Q33" s="298">
        <f t="shared" si="3"/>
        <v>62.159822400000003</v>
      </c>
    </row>
    <row r="34" spans="1:17" ht="15" customHeight="1" x14ac:dyDescent="0.25">
      <c r="A34" s="291">
        <v>5</v>
      </c>
      <c r="B34" s="324" t="s">
        <v>88</v>
      </c>
      <c r="C34" s="324" t="s">
        <v>89</v>
      </c>
      <c r="D34" s="321"/>
      <c r="E34" s="321">
        <v>743</v>
      </c>
      <c r="F34" s="322" t="s">
        <v>47</v>
      </c>
      <c r="G34" s="323">
        <v>1690</v>
      </c>
      <c r="H34" s="322" t="s">
        <v>92</v>
      </c>
      <c r="I34" s="295">
        <v>0</v>
      </c>
      <c r="J34" s="295">
        <v>11</v>
      </c>
      <c r="K34" s="323">
        <v>100</v>
      </c>
      <c r="L34" s="295">
        <f t="shared" si="4"/>
        <v>0</v>
      </c>
      <c r="M34" s="295">
        <f>SUM(G34*J34)</f>
        <v>18590</v>
      </c>
      <c r="N34" s="295">
        <f t="shared" si="1"/>
        <v>14872</v>
      </c>
      <c r="O34" s="296">
        <f t="shared" si="2"/>
        <v>14.872</v>
      </c>
      <c r="P34" s="299">
        <f t="shared" si="0"/>
        <v>14872</v>
      </c>
      <c r="Q34" s="300">
        <f t="shared" si="3"/>
        <v>14.872</v>
      </c>
    </row>
    <row r="35" spans="1:17" ht="15" customHeight="1" x14ac:dyDescent="0.25">
      <c r="A35" s="291">
        <v>5</v>
      </c>
      <c r="B35" s="324" t="s">
        <v>88</v>
      </c>
      <c r="C35" s="324" t="s">
        <v>89</v>
      </c>
      <c r="D35" s="321"/>
      <c r="E35" s="321">
        <v>743</v>
      </c>
      <c r="F35" s="322" t="s">
        <v>47</v>
      </c>
      <c r="G35" s="323">
        <v>1690</v>
      </c>
      <c r="H35" s="322" t="s">
        <v>19</v>
      </c>
      <c r="I35" s="295">
        <v>17500</v>
      </c>
      <c r="J35" s="295">
        <v>47</v>
      </c>
      <c r="K35" s="323">
        <v>100</v>
      </c>
      <c r="L35" s="295">
        <f t="shared" si="4"/>
        <v>2957.5</v>
      </c>
      <c r="M35" s="295">
        <f>SUM(L35*J35)</f>
        <v>139002.5</v>
      </c>
      <c r="N35" s="295">
        <f t="shared" si="1"/>
        <v>111202</v>
      </c>
      <c r="O35" s="296">
        <f t="shared" si="2"/>
        <v>111.202</v>
      </c>
      <c r="P35" s="299">
        <f t="shared" si="0"/>
        <v>111202</v>
      </c>
      <c r="Q35" s="300">
        <f t="shared" si="3"/>
        <v>111.202</v>
      </c>
    </row>
    <row r="36" spans="1:17" ht="15" customHeight="1" x14ac:dyDescent="0.25">
      <c r="A36" s="291">
        <v>5</v>
      </c>
      <c r="B36" s="324" t="s">
        <v>88</v>
      </c>
      <c r="C36" s="324" t="s">
        <v>89</v>
      </c>
      <c r="D36" s="321"/>
      <c r="E36" s="293">
        <v>743</v>
      </c>
      <c r="F36" s="291" t="s">
        <v>47</v>
      </c>
      <c r="G36" s="294">
        <v>1690</v>
      </c>
      <c r="H36" s="291" t="s">
        <v>92</v>
      </c>
      <c r="I36" s="295">
        <v>0</v>
      </c>
      <c r="J36" s="295">
        <v>11</v>
      </c>
      <c r="K36" s="294">
        <v>100</v>
      </c>
      <c r="L36" s="295">
        <f t="shared" si="4"/>
        <v>0</v>
      </c>
      <c r="M36" s="295">
        <f>SUM(G36*J36)</f>
        <v>18590</v>
      </c>
      <c r="N36" s="295">
        <f t="shared" si="1"/>
        <v>14872</v>
      </c>
      <c r="O36" s="296">
        <f t="shared" si="2"/>
        <v>14.872</v>
      </c>
      <c r="P36" s="299">
        <f t="shared" si="0"/>
        <v>14872</v>
      </c>
      <c r="Q36" s="300">
        <f t="shared" si="3"/>
        <v>14.872</v>
      </c>
    </row>
    <row r="37" spans="1:17" ht="15" customHeight="1" thickBot="1" x14ac:dyDescent="0.3">
      <c r="A37" s="291">
        <v>5</v>
      </c>
      <c r="B37" s="324" t="s">
        <v>88</v>
      </c>
      <c r="C37" s="324" t="s">
        <v>89</v>
      </c>
      <c r="D37" s="321"/>
      <c r="E37" s="293">
        <v>494</v>
      </c>
      <c r="F37" s="291" t="s">
        <v>47</v>
      </c>
      <c r="G37" s="294">
        <v>3415</v>
      </c>
      <c r="H37" s="291" t="s">
        <v>85</v>
      </c>
      <c r="I37" s="325">
        <v>3398</v>
      </c>
      <c r="J37" s="295">
        <v>11</v>
      </c>
      <c r="K37" s="294">
        <v>60</v>
      </c>
      <c r="L37" s="295">
        <f t="shared" ref="L37:L47" si="5">SUM((I37*G37)/10000)</f>
        <v>1160.4169999999999</v>
      </c>
      <c r="M37" s="295">
        <f t="shared" ref="M37:M46" si="6">SUM(L37*J37)</f>
        <v>12764.587</v>
      </c>
      <c r="N37" s="295">
        <f t="shared" si="1"/>
        <v>10211.669599999999</v>
      </c>
      <c r="O37" s="296">
        <f t="shared" si="2"/>
        <v>10.211669599999999</v>
      </c>
      <c r="P37" s="301">
        <f t="shared" si="0"/>
        <v>6127.0017600000001</v>
      </c>
      <c r="Q37" s="302">
        <f t="shared" si="3"/>
        <v>6.1270017599999997</v>
      </c>
    </row>
    <row r="38" spans="1:17" ht="15" customHeight="1" x14ac:dyDescent="0.25">
      <c r="A38" s="303">
        <v>6</v>
      </c>
      <c r="B38" s="303" t="s">
        <v>94</v>
      </c>
      <c r="C38" s="303" t="s">
        <v>95</v>
      </c>
      <c r="D38" s="304"/>
      <c r="E38" s="304">
        <v>524</v>
      </c>
      <c r="F38" s="303" t="s">
        <v>47</v>
      </c>
      <c r="G38" s="305">
        <v>3795</v>
      </c>
      <c r="H38" s="303" t="s">
        <v>85</v>
      </c>
      <c r="I38" s="306">
        <v>3398</v>
      </c>
      <c r="J38" s="306">
        <v>11</v>
      </c>
      <c r="K38" s="305">
        <v>60</v>
      </c>
      <c r="L38" s="306">
        <f t="shared" si="5"/>
        <v>1289.5409999999999</v>
      </c>
      <c r="M38" s="306">
        <f t="shared" si="6"/>
        <v>14184.950999999999</v>
      </c>
      <c r="N38" s="306">
        <f t="shared" si="1"/>
        <v>11347.960799999999</v>
      </c>
      <c r="O38" s="307">
        <f t="shared" si="2"/>
        <v>11.347960799999999</v>
      </c>
      <c r="P38" s="308">
        <f t="shared" si="0"/>
        <v>6808.7764799999995</v>
      </c>
      <c r="Q38" s="309">
        <f t="shared" si="3"/>
        <v>6.8087764799999997</v>
      </c>
    </row>
    <row r="39" spans="1:17" ht="15" customHeight="1" x14ac:dyDescent="0.25">
      <c r="A39" s="303">
        <v>6</v>
      </c>
      <c r="B39" s="303" t="s">
        <v>94</v>
      </c>
      <c r="C39" s="303" t="s">
        <v>95</v>
      </c>
      <c r="D39" s="304"/>
      <c r="E39" s="304">
        <v>441</v>
      </c>
      <c r="F39" s="303" t="s">
        <v>47</v>
      </c>
      <c r="G39" s="305">
        <v>1300</v>
      </c>
      <c r="H39" s="303" t="s">
        <v>85</v>
      </c>
      <c r="I39" s="306">
        <v>3398</v>
      </c>
      <c r="J39" s="306">
        <v>11</v>
      </c>
      <c r="K39" s="305">
        <v>60</v>
      </c>
      <c r="L39" s="306">
        <f t="shared" si="5"/>
        <v>441.74</v>
      </c>
      <c r="M39" s="306">
        <f t="shared" si="6"/>
        <v>4859.1400000000003</v>
      </c>
      <c r="N39" s="306">
        <f t="shared" si="1"/>
        <v>3887.3119999999999</v>
      </c>
      <c r="O39" s="307">
        <f t="shared" si="2"/>
        <v>3.8873120000000001</v>
      </c>
      <c r="P39" s="310">
        <f t="shared" si="0"/>
        <v>2332.3872000000001</v>
      </c>
      <c r="Q39" s="311">
        <f t="shared" si="3"/>
        <v>2.3323872000000003</v>
      </c>
    </row>
    <row r="40" spans="1:17" ht="15" customHeight="1" x14ac:dyDescent="0.25">
      <c r="A40" s="303">
        <v>6</v>
      </c>
      <c r="B40" s="303" t="s">
        <v>94</v>
      </c>
      <c r="C40" s="303" t="s">
        <v>95</v>
      </c>
      <c r="D40" s="304"/>
      <c r="E40" s="304">
        <v>116</v>
      </c>
      <c r="F40" s="303" t="s">
        <v>47</v>
      </c>
      <c r="G40" s="305">
        <v>2584</v>
      </c>
      <c r="H40" s="303" t="s">
        <v>85</v>
      </c>
      <c r="I40" s="306">
        <v>3398</v>
      </c>
      <c r="J40" s="306">
        <v>11</v>
      </c>
      <c r="K40" s="305">
        <v>60</v>
      </c>
      <c r="L40" s="306">
        <f t="shared" si="5"/>
        <v>878.04319999999996</v>
      </c>
      <c r="M40" s="306">
        <f t="shared" si="6"/>
        <v>9658.4751999999989</v>
      </c>
      <c r="N40" s="306">
        <f t="shared" si="1"/>
        <v>7726.7801599999993</v>
      </c>
      <c r="O40" s="307">
        <f t="shared" si="2"/>
        <v>7.7267801599999997</v>
      </c>
      <c r="P40" s="310">
        <f t="shared" si="0"/>
        <v>4636.068096</v>
      </c>
      <c r="Q40" s="311">
        <f t="shared" si="3"/>
        <v>4.6360680959999998</v>
      </c>
    </row>
    <row r="41" spans="1:17" ht="15" customHeight="1" thickBot="1" x14ac:dyDescent="0.3">
      <c r="A41" s="303">
        <v>6</v>
      </c>
      <c r="B41" s="303" t="s">
        <v>94</v>
      </c>
      <c r="C41" s="303" t="s">
        <v>95</v>
      </c>
      <c r="D41" s="304"/>
      <c r="E41" s="304">
        <v>716</v>
      </c>
      <c r="F41" s="303" t="s">
        <v>47</v>
      </c>
      <c r="G41" s="305">
        <v>2320</v>
      </c>
      <c r="H41" s="303" t="s">
        <v>85</v>
      </c>
      <c r="I41" s="306">
        <v>3398</v>
      </c>
      <c r="J41" s="306">
        <v>11</v>
      </c>
      <c r="K41" s="305">
        <v>60</v>
      </c>
      <c r="L41" s="306">
        <f t="shared" si="5"/>
        <v>788.33600000000001</v>
      </c>
      <c r="M41" s="306">
        <f t="shared" si="6"/>
        <v>8671.6959999999999</v>
      </c>
      <c r="N41" s="306">
        <f t="shared" si="1"/>
        <v>6937.3567999999996</v>
      </c>
      <c r="O41" s="307">
        <f t="shared" si="2"/>
        <v>6.9373567999999999</v>
      </c>
      <c r="P41" s="315">
        <f t="shared" si="0"/>
        <v>4162.4140799999996</v>
      </c>
      <c r="Q41" s="316">
        <f t="shared" si="3"/>
        <v>4.1624140799999996</v>
      </c>
    </row>
    <row r="42" spans="1:17" ht="15" customHeight="1" x14ac:dyDescent="0.25">
      <c r="A42" s="322">
        <v>7</v>
      </c>
      <c r="B42" s="324" t="s">
        <v>104</v>
      </c>
      <c r="C42" s="324" t="s">
        <v>105</v>
      </c>
      <c r="D42" s="321"/>
      <c r="E42" s="321">
        <v>384</v>
      </c>
      <c r="F42" s="322" t="s">
        <v>47</v>
      </c>
      <c r="G42" s="323">
        <v>1389</v>
      </c>
      <c r="H42" s="322" t="s">
        <v>59</v>
      </c>
      <c r="I42" s="295">
        <v>1639</v>
      </c>
      <c r="J42" s="295">
        <v>390</v>
      </c>
      <c r="K42" s="323">
        <v>60</v>
      </c>
      <c r="L42" s="295">
        <f t="shared" si="5"/>
        <v>227.65710000000001</v>
      </c>
      <c r="M42" s="295">
        <f t="shared" si="6"/>
        <v>88786.269</v>
      </c>
      <c r="N42" s="295">
        <f t="shared" si="1"/>
        <v>71029.015199999994</v>
      </c>
      <c r="O42" s="296">
        <f t="shared" si="2"/>
        <v>71.029015199999989</v>
      </c>
      <c r="P42" s="297">
        <f t="shared" si="0"/>
        <v>42617.409119999997</v>
      </c>
      <c r="Q42" s="298">
        <f t="shared" si="3"/>
        <v>42.617409119999998</v>
      </c>
    </row>
    <row r="43" spans="1:17" ht="15" customHeight="1" x14ac:dyDescent="0.25">
      <c r="A43" s="322">
        <v>7</v>
      </c>
      <c r="B43" s="324" t="s">
        <v>104</v>
      </c>
      <c r="C43" s="324" t="s">
        <v>105</v>
      </c>
      <c r="D43" s="321"/>
      <c r="E43" s="321">
        <v>477</v>
      </c>
      <c r="F43" s="322" t="s">
        <v>47</v>
      </c>
      <c r="G43" s="323">
        <v>5945</v>
      </c>
      <c r="H43" s="322" t="s">
        <v>59</v>
      </c>
      <c r="I43" s="295">
        <v>1639</v>
      </c>
      <c r="J43" s="295">
        <v>390</v>
      </c>
      <c r="K43" s="323">
        <v>60</v>
      </c>
      <c r="L43" s="295">
        <f t="shared" si="5"/>
        <v>974.38549999999998</v>
      </c>
      <c r="M43" s="295">
        <f t="shared" si="6"/>
        <v>380010.34499999997</v>
      </c>
      <c r="N43" s="295">
        <f t="shared" si="1"/>
        <v>304008.27599999995</v>
      </c>
      <c r="O43" s="296">
        <f t="shared" si="2"/>
        <v>304.00827599999997</v>
      </c>
      <c r="P43" s="299">
        <f t="shared" si="0"/>
        <v>182404.9656</v>
      </c>
      <c r="Q43" s="300">
        <f t="shared" si="3"/>
        <v>182.4049656</v>
      </c>
    </row>
    <row r="44" spans="1:17" ht="15" customHeight="1" x14ac:dyDescent="0.25">
      <c r="A44" s="322">
        <v>7</v>
      </c>
      <c r="B44" s="324" t="s">
        <v>104</v>
      </c>
      <c r="C44" s="324" t="s">
        <v>105</v>
      </c>
      <c r="D44" s="321"/>
      <c r="E44" s="321">
        <v>676</v>
      </c>
      <c r="F44" s="322" t="s">
        <v>47</v>
      </c>
      <c r="G44" s="323">
        <v>1240</v>
      </c>
      <c r="H44" s="322" t="s">
        <v>59</v>
      </c>
      <c r="I44" s="295">
        <v>1639</v>
      </c>
      <c r="J44" s="295">
        <v>390</v>
      </c>
      <c r="K44" s="323">
        <v>60</v>
      </c>
      <c r="L44" s="295">
        <f t="shared" si="5"/>
        <v>203.23599999999999</v>
      </c>
      <c r="M44" s="295">
        <f t="shared" si="6"/>
        <v>79262.039999999994</v>
      </c>
      <c r="N44" s="295">
        <f t="shared" si="1"/>
        <v>63409.631999999991</v>
      </c>
      <c r="O44" s="296">
        <f t="shared" si="2"/>
        <v>63.409631999999988</v>
      </c>
      <c r="P44" s="299">
        <f t="shared" si="0"/>
        <v>38045.779199999997</v>
      </c>
      <c r="Q44" s="300">
        <f t="shared" si="3"/>
        <v>38.045779199999998</v>
      </c>
    </row>
    <row r="45" spans="1:17" ht="15" customHeight="1" thickBot="1" x14ac:dyDescent="0.3">
      <c r="A45" s="322">
        <v>7</v>
      </c>
      <c r="B45" s="324" t="s">
        <v>104</v>
      </c>
      <c r="C45" s="324" t="s">
        <v>105</v>
      </c>
      <c r="D45" s="321"/>
      <c r="E45" s="321">
        <v>714</v>
      </c>
      <c r="F45" s="322" t="s">
        <v>47</v>
      </c>
      <c r="G45" s="323">
        <v>2169</v>
      </c>
      <c r="H45" s="322" t="s">
        <v>59</v>
      </c>
      <c r="I45" s="295">
        <v>1639</v>
      </c>
      <c r="J45" s="295">
        <v>390</v>
      </c>
      <c r="K45" s="323">
        <v>60</v>
      </c>
      <c r="L45" s="295">
        <f t="shared" si="5"/>
        <v>355.4991</v>
      </c>
      <c r="M45" s="295">
        <f t="shared" si="6"/>
        <v>138644.649</v>
      </c>
      <c r="N45" s="295">
        <f t="shared" si="1"/>
        <v>110915.71919999999</v>
      </c>
      <c r="O45" s="296">
        <f t="shared" si="2"/>
        <v>110.9157192</v>
      </c>
      <c r="P45" s="301">
        <f t="shared" si="0"/>
        <v>66549.431519999998</v>
      </c>
      <c r="Q45" s="302">
        <f t="shared" si="3"/>
        <v>66.549431519999999</v>
      </c>
    </row>
    <row r="46" spans="1:17" ht="15" customHeight="1" x14ac:dyDescent="0.25">
      <c r="A46" s="313">
        <v>8</v>
      </c>
      <c r="B46" s="313" t="s">
        <v>109</v>
      </c>
      <c r="C46" s="313" t="s">
        <v>110</v>
      </c>
      <c r="D46" s="312"/>
      <c r="E46" s="312">
        <v>439</v>
      </c>
      <c r="F46" s="313" t="s">
        <v>47</v>
      </c>
      <c r="G46" s="314">
        <v>2496</v>
      </c>
      <c r="H46" s="313" t="s">
        <v>19</v>
      </c>
      <c r="I46" s="306">
        <v>17500</v>
      </c>
      <c r="J46" s="306">
        <v>47</v>
      </c>
      <c r="K46" s="314">
        <v>100</v>
      </c>
      <c r="L46" s="306">
        <f t="shared" si="5"/>
        <v>4368</v>
      </c>
      <c r="M46" s="306">
        <f t="shared" si="6"/>
        <v>205296</v>
      </c>
      <c r="N46" s="306">
        <f t="shared" si="1"/>
        <v>164236.79999999999</v>
      </c>
      <c r="O46" s="307">
        <f t="shared" si="2"/>
        <v>164.23679999999999</v>
      </c>
      <c r="P46" s="308">
        <f t="shared" si="0"/>
        <v>164236.79999999999</v>
      </c>
      <c r="Q46" s="309">
        <f t="shared" si="3"/>
        <v>164.23679999999999</v>
      </c>
    </row>
    <row r="47" spans="1:17" ht="15" customHeight="1" x14ac:dyDescent="0.25">
      <c r="A47" s="313">
        <v>8</v>
      </c>
      <c r="B47" s="313" t="s">
        <v>109</v>
      </c>
      <c r="C47" s="313" t="s">
        <v>110</v>
      </c>
      <c r="D47" s="312"/>
      <c r="E47" s="312">
        <v>439</v>
      </c>
      <c r="F47" s="313" t="s">
        <v>47</v>
      </c>
      <c r="G47" s="314">
        <v>2496</v>
      </c>
      <c r="H47" s="313" t="s">
        <v>92</v>
      </c>
      <c r="I47" s="306">
        <v>0</v>
      </c>
      <c r="J47" s="306">
        <v>11</v>
      </c>
      <c r="K47" s="314">
        <v>100</v>
      </c>
      <c r="L47" s="306">
        <f t="shared" si="5"/>
        <v>0</v>
      </c>
      <c r="M47" s="306">
        <f>SUM(G47*J47)</f>
        <v>27456</v>
      </c>
      <c r="N47" s="306">
        <f t="shared" si="1"/>
        <v>21964.799999999999</v>
      </c>
      <c r="O47" s="307">
        <f t="shared" si="2"/>
        <v>21.9648</v>
      </c>
      <c r="P47" s="310">
        <f t="shared" si="0"/>
        <v>21964.799999999999</v>
      </c>
      <c r="Q47" s="311">
        <f t="shared" si="3"/>
        <v>21.9648</v>
      </c>
    </row>
    <row r="48" spans="1:17" ht="15" customHeight="1" x14ac:dyDescent="0.25">
      <c r="A48" s="313">
        <v>8</v>
      </c>
      <c r="B48" s="313" t="s">
        <v>109</v>
      </c>
      <c r="C48" s="313" t="s">
        <v>110</v>
      </c>
      <c r="D48" s="312"/>
      <c r="E48" s="312">
        <v>134</v>
      </c>
      <c r="F48" s="313" t="s">
        <v>47</v>
      </c>
      <c r="G48" s="314">
        <v>2566</v>
      </c>
      <c r="H48" s="313" t="s">
        <v>19</v>
      </c>
      <c r="I48" s="306">
        <v>17500</v>
      </c>
      <c r="J48" s="306">
        <v>47</v>
      </c>
      <c r="K48" s="314">
        <v>100</v>
      </c>
      <c r="L48" s="306">
        <f t="shared" ref="L48:L68" si="7">SUM((I48*G48)/10000)</f>
        <v>4490.5</v>
      </c>
      <c r="M48" s="306">
        <f>SUM(L48*J48)</f>
        <v>211053.5</v>
      </c>
      <c r="N48" s="306">
        <f t="shared" si="1"/>
        <v>168842.8</v>
      </c>
      <c r="O48" s="307">
        <f t="shared" si="2"/>
        <v>168.84279999999998</v>
      </c>
      <c r="P48" s="310">
        <f t="shared" si="0"/>
        <v>168842.8</v>
      </c>
      <c r="Q48" s="311">
        <f t="shared" si="3"/>
        <v>168.84279999999998</v>
      </c>
    </row>
    <row r="49" spans="1:17" ht="15" customHeight="1" x14ac:dyDescent="0.25">
      <c r="A49" s="313">
        <v>8</v>
      </c>
      <c r="B49" s="313" t="s">
        <v>109</v>
      </c>
      <c r="C49" s="313" t="s">
        <v>110</v>
      </c>
      <c r="D49" s="312"/>
      <c r="E49" s="312">
        <v>134</v>
      </c>
      <c r="F49" s="313" t="s">
        <v>47</v>
      </c>
      <c r="G49" s="314">
        <v>2566</v>
      </c>
      <c r="H49" s="313" t="s">
        <v>92</v>
      </c>
      <c r="I49" s="306">
        <v>0</v>
      </c>
      <c r="J49" s="306">
        <v>11</v>
      </c>
      <c r="K49" s="314">
        <v>100</v>
      </c>
      <c r="L49" s="306">
        <f t="shared" si="7"/>
        <v>0</v>
      </c>
      <c r="M49" s="306">
        <f>SUM(G49*J49)</f>
        <v>28226</v>
      </c>
      <c r="N49" s="306">
        <f t="shared" si="1"/>
        <v>22580.799999999999</v>
      </c>
      <c r="O49" s="307">
        <f t="shared" si="2"/>
        <v>22.5808</v>
      </c>
      <c r="P49" s="310">
        <f t="shared" si="0"/>
        <v>22580.799999999999</v>
      </c>
      <c r="Q49" s="311">
        <f t="shared" si="3"/>
        <v>22.5808</v>
      </c>
    </row>
    <row r="50" spans="1:17" ht="15" customHeight="1" x14ac:dyDescent="0.25">
      <c r="A50" s="313">
        <v>8</v>
      </c>
      <c r="B50" s="313" t="s">
        <v>109</v>
      </c>
      <c r="C50" s="313" t="s">
        <v>110</v>
      </c>
      <c r="D50" s="312"/>
      <c r="E50" s="312">
        <v>594</v>
      </c>
      <c r="F50" s="313" t="s">
        <v>47</v>
      </c>
      <c r="G50" s="314">
        <v>2280</v>
      </c>
      <c r="H50" s="313" t="s">
        <v>59</v>
      </c>
      <c r="I50" s="306">
        <v>1639</v>
      </c>
      <c r="J50" s="306">
        <v>390</v>
      </c>
      <c r="K50" s="314">
        <v>60</v>
      </c>
      <c r="L50" s="306">
        <f t="shared" si="7"/>
        <v>373.69200000000001</v>
      </c>
      <c r="M50" s="306">
        <f>SUM(L50*J50)</f>
        <v>145739.88</v>
      </c>
      <c r="N50" s="306">
        <f t="shared" si="1"/>
        <v>116591.90400000001</v>
      </c>
      <c r="O50" s="307">
        <f t="shared" si="2"/>
        <v>116.59190400000001</v>
      </c>
      <c r="P50" s="310">
        <f t="shared" si="0"/>
        <v>69955.142399999997</v>
      </c>
      <c r="Q50" s="311">
        <f t="shared" si="3"/>
        <v>69.9551424</v>
      </c>
    </row>
    <row r="51" spans="1:17" ht="15" customHeight="1" x14ac:dyDescent="0.25">
      <c r="A51" s="313">
        <v>8</v>
      </c>
      <c r="B51" s="313" t="s">
        <v>109</v>
      </c>
      <c r="C51" s="313" t="s">
        <v>110</v>
      </c>
      <c r="D51" s="312"/>
      <c r="E51" s="312">
        <v>753</v>
      </c>
      <c r="F51" s="313" t="s">
        <v>47</v>
      </c>
      <c r="G51" s="314">
        <v>4634</v>
      </c>
      <c r="H51" s="313" t="s">
        <v>26</v>
      </c>
      <c r="I51" s="306">
        <v>24198</v>
      </c>
      <c r="J51" s="306">
        <v>19</v>
      </c>
      <c r="K51" s="314">
        <v>100</v>
      </c>
      <c r="L51" s="306">
        <f t="shared" si="7"/>
        <v>11213.3532</v>
      </c>
      <c r="M51" s="306">
        <f>SUM(L51*J51)</f>
        <v>213053.7108</v>
      </c>
      <c r="N51" s="306">
        <f t="shared" si="1"/>
        <v>170442.96864000001</v>
      </c>
      <c r="O51" s="307">
        <f t="shared" si="2"/>
        <v>170.44296864</v>
      </c>
      <c r="P51" s="310">
        <f t="shared" si="0"/>
        <v>170442.96864000001</v>
      </c>
      <c r="Q51" s="311">
        <f t="shared" si="3"/>
        <v>170.44296864</v>
      </c>
    </row>
    <row r="52" spans="1:17" ht="15" customHeight="1" x14ac:dyDescent="0.25">
      <c r="A52" s="313">
        <v>8</v>
      </c>
      <c r="B52" s="313" t="s">
        <v>109</v>
      </c>
      <c r="C52" s="313" t="s">
        <v>110</v>
      </c>
      <c r="D52" s="312"/>
      <c r="E52" s="312">
        <v>753</v>
      </c>
      <c r="F52" s="313" t="s">
        <v>47</v>
      </c>
      <c r="G52" s="314">
        <v>4634</v>
      </c>
      <c r="H52" s="313" t="s">
        <v>92</v>
      </c>
      <c r="I52" s="306">
        <v>0</v>
      </c>
      <c r="J52" s="306">
        <v>11</v>
      </c>
      <c r="K52" s="314">
        <v>100</v>
      </c>
      <c r="L52" s="306">
        <f t="shared" si="7"/>
        <v>0</v>
      </c>
      <c r="M52" s="306">
        <f>SUM(G52*J52)</f>
        <v>50974</v>
      </c>
      <c r="N52" s="306">
        <f t="shared" si="1"/>
        <v>40779.199999999997</v>
      </c>
      <c r="O52" s="307">
        <f t="shared" si="2"/>
        <v>40.779199999999996</v>
      </c>
      <c r="P52" s="310">
        <f t="shared" si="0"/>
        <v>40779.199999999997</v>
      </c>
      <c r="Q52" s="311">
        <f t="shared" si="3"/>
        <v>40.779199999999996</v>
      </c>
    </row>
    <row r="53" spans="1:17" ht="15" customHeight="1" x14ac:dyDescent="0.25">
      <c r="A53" s="313">
        <v>8</v>
      </c>
      <c r="B53" s="313" t="s">
        <v>109</v>
      </c>
      <c r="C53" s="313" t="s">
        <v>110</v>
      </c>
      <c r="D53" s="312"/>
      <c r="E53" s="312">
        <v>271</v>
      </c>
      <c r="F53" s="313" t="s">
        <v>47</v>
      </c>
      <c r="G53" s="314">
        <v>401</v>
      </c>
      <c r="H53" s="313" t="s">
        <v>22</v>
      </c>
      <c r="I53" s="306">
        <v>23137</v>
      </c>
      <c r="J53" s="306">
        <v>79</v>
      </c>
      <c r="K53" s="314">
        <v>100</v>
      </c>
      <c r="L53" s="306">
        <f t="shared" si="7"/>
        <v>927.79369999999994</v>
      </c>
      <c r="M53" s="306">
        <f>SUM(L53*J53)</f>
        <v>73295.70229999999</v>
      </c>
      <c r="N53" s="306">
        <f t="shared" si="1"/>
        <v>58636.561839999995</v>
      </c>
      <c r="O53" s="307">
        <f t="shared" si="2"/>
        <v>58.636561839999992</v>
      </c>
      <c r="P53" s="310">
        <f t="shared" si="0"/>
        <v>58636.561839999995</v>
      </c>
      <c r="Q53" s="311">
        <f t="shared" si="3"/>
        <v>58.636561839999992</v>
      </c>
    </row>
    <row r="54" spans="1:17" ht="15" customHeight="1" thickBot="1" x14ac:dyDescent="0.3">
      <c r="A54" s="313">
        <v>8</v>
      </c>
      <c r="B54" s="313" t="s">
        <v>109</v>
      </c>
      <c r="C54" s="313" t="s">
        <v>110</v>
      </c>
      <c r="D54" s="312"/>
      <c r="E54" s="312">
        <v>271</v>
      </c>
      <c r="F54" s="313" t="s">
        <v>47</v>
      </c>
      <c r="G54" s="314">
        <v>401</v>
      </c>
      <c r="H54" s="313" t="s">
        <v>25</v>
      </c>
      <c r="I54" s="306">
        <v>27692</v>
      </c>
      <c r="J54" s="306">
        <v>60</v>
      </c>
      <c r="K54" s="314">
        <v>100</v>
      </c>
      <c r="L54" s="306">
        <f t="shared" si="7"/>
        <v>1110.4492</v>
      </c>
      <c r="M54" s="306">
        <f>SUM(L54*J54)</f>
        <v>66626.952000000005</v>
      </c>
      <c r="N54" s="306">
        <f t="shared" si="1"/>
        <v>53301.561600000001</v>
      </c>
      <c r="O54" s="307">
        <f t="shared" si="2"/>
        <v>53.301561599999999</v>
      </c>
      <c r="P54" s="315">
        <f t="shared" si="0"/>
        <v>53301.561600000001</v>
      </c>
      <c r="Q54" s="316">
        <f t="shared" si="3"/>
        <v>53.301561599999999</v>
      </c>
    </row>
    <row r="55" spans="1:17" ht="15" customHeight="1" x14ac:dyDescent="0.25">
      <c r="A55" s="322">
        <v>9</v>
      </c>
      <c r="B55" s="324" t="s">
        <v>115</v>
      </c>
      <c r="C55" s="324" t="s">
        <v>116</v>
      </c>
      <c r="D55" s="321"/>
      <c r="E55" s="321">
        <v>57</v>
      </c>
      <c r="F55" s="322" t="s">
        <v>47</v>
      </c>
      <c r="G55" s="323">
        <v>886</v>
      </c>
      <c r="H55" s="322" t="s">
        <v>19</v>
      </c>
      <c r="I55" s="295">
        <v>17500</v>
      </c>
      <c r="J55" s="295">
        <v>47</v>
      </c>
      <c r="K55" s="323">
        <v>100</v>
      </c>
      <c r="L55" s="295">
        <f t="shared" si="7"/>
        <v>1550.5</v>
      </c>
      <c r="M55" s="295">
        <f>SUM(L55*J55)</f>
        <v>72873.5</v>
      </c>
      <c r="N55" s="295">
        <f t="shared" si="1"/>
        <v>58298.8</v>
      </c>
      <c r="O55" s="296">
        <f t="shared" si="2"/>
        <v>58.2988</v>
      </c>
      <c r="P55" s="297">
        <f t="shared" si="0"/>
        <v>58298.8</v>
      </c>
      <c r="Q55" s="298">
        <f t="shared" si="3"/>
        <v>58.2988</v>
      </c>
    </row>
    <row r="56" spans="1:17" ht="15" customHeight="1" x14ac:dyDescent="0.25">
      <c r="A56" s="322">
        <v>9</v>
      </c>
      <c r="B56" s="324" t="s">
        <v>115</v>
      </c>
      <c r="C56" s="324" t="s">
        <v>116</v>
      </c>
      <c r="D56" s="321"/>
      <c r="E56" s="321">
        <v>57</v>
      </c>
      <c r="F56" s="322" t="s">
        <v>47</v>
      </c>
      <c r="G56" s="323">
        <v>886</v>
      </c>
      <c r="H56" s="322" t="s">
        <v>92</v>
      </c>
      <c r="I56" s="295">
        <v>0</v>
      </c>
      <c r="J56" s="295">
        <v>11</v>
      </c>
      <c r="K56" s="323">
        <v>100</v>
      </c>
      <c r="L56" s="295">
        <f t="shared" si="7"/>
        <v>0</v>
      </c>
      <c r="M56" s="295">
        <f>SUM(G56*J56)</f>
        <v>9746</v>
      </c>
      <c r="N56" s="295">
        <f t="shared" si="1"/>
        <v>7796.8</v>
      </c>
      <c r="O56" s="296">
        <f t="shared" si="2"/>
        <v>7.7968000000000002</v>
      </c>
      <c r="P56" s="299">
        <f t="shared" si="0"/>
        <v>7796.8</v>
      </c>
      <c r="Q56" s="300">
        <f t="shared" si="3"/>
        <v>7.7968000000000002</v>
      </c>
    </row>
    <row r="57" spans="1:17" ht="15" customHeight="1" x14ac:dyDescent="0.25">
      <c r="A57" s="322">
        <v>9</v>
      </c>
      <c r="B57" s="324" t="s">
        <v>115</v>
      </c>
      <c r="C57" s="324" t="s">
        <v>116</v>
      </c>
      <c r="D57" s="321"/>
      <c r="E57" s="321">
        <v>743</v>
      </c>
      <c r="F57" s="322" t="s">
        <v>47</v>
      </c>
      <c r="G57" s="323">
        <v>1690</v>
      </c>
      <c r="H57" s="322" t="s">
        <v>26</v>
      </c>
      <c r="I57" s="295">
        <v>24198</v>
      </c>
      <c r="J57" s="295">
        <v>19</v>
      </c>
      <c r="K57" s="323">
        <v>100</v>
      </c>
      <c r="L57" s="295">
        <f t="shared" si="7"/>
        <v>4089.462</v>
      </c>
      <c r="M57" s="295">
        <f>SUM(L57*J57)</f>
        <v>77699.778000000006</v>
      </c>
      <c r="N57" s="295">
        <f t="shared" si="1"/>
        <v>62159.822400000005</v>
      </c>
      <c r="O57" s="296">
        <f t="shared" si="2"/>
        <v>62.159822400000003</v>
      </c>
      <c r="P57" s="299">
        <f t="shared" si="0"/>
        <v>62159.822400000005</v>
      </c>
      <c r="Q57" s="300">
        <f t="shared" si="3"/>
        <v>62.159822400000003</v>
      </c>
    </row>
    <row r="58" spans="1:17" ht="15" customHeight="1" x14ac:dyDescent="0.25">
      <c r="A58" s="322">
        <v>9</v>
      </c>
      <c r="B58" s="324" t="s">
        <v>115</v>
      </c>
      <c r="C58" s="324" t="s">
        <v>116</v>
      </c>
      <c r="D58" s="321"/>
      <c r="E58" s="321">
        <v>743</v>
      </c>
      <c r="F58" s="322" t="s">
        <v>47</v>
      </c>
      <c r="G58" s="323">
        <v>1690</v>
      </c>
      <c r="H58" s="322" t="s">
        <v>92</v>
      </c>
      <c r="I58" s="295">
        <v>0</v>
      </c>
      <c r="J58" s="295">
        <v>11</v>
      </c>
      <c r="K58" s="323">
        <v>100</v>
      </c>
      <c r="L58" s="295">
        <f t="shared" si="7"/>
        <v>0</v>
      </c>
      <c r="M58" s="295">
        <f>SUM(G58*J58)</f>
        <v>18590</v>
      </c>
      <c r="N58" s="295">
        <f t="shared" si="1"/>
        <v>14872</v>
      </c>
      <c r="O58" s="296">
        <f t="shared" si="2"/>
        <v>14.872</v>
      </c>
      <c r="P58" s="299">
        <f t="shared" si="0"/>
        <v>14872</v>
      </c>
      <c r="Q58" s="300">
        <f t="shared" si="3"/>
        <v>14.872</v>
      </c>
    </row>
    <row r="59" spans="1:17" ht="15" customHeight="1" x14ac:dyDescent="0.25">
      <c r="A59" s="322">
        <v>9</v>
      </c>
      <c r="B59" s="324" t="s">
        <v>115</v>
      </c>
      <c r="C59" s="324" t="s">
        <v>116</v>
      </c>
      <c r="D59" s="321"/>
      <c r="E59" s="321">
        <v>743</v>
      </c>
      <c r="F59" s="322" t="s">
        <v>47</v>
      </c>
      <c r="G59" s="323">
        <v>1690</v>
      </c>
      <c r="H59" s="322" t="s">
        <v>19</v>
      </c>
      <c r="I59" s="295">
        <v>17500</v>
      </c>
      <c r="J59" s="295">
        <v>47</v>
      </c>
      <c r="K59" s="323">
        <v>100</v>
      </c>
      <c r="L59" s="295">
        <f t="shared" si="7"/>
        <v>2957.5</v>
      </c>
      <c r="M59" s="295">
        <f>SUM(L59*J59)</f>
        <v>139002.5</v>
      </c>
      <c r="N59" s="295">
        <f t="shared" si="1"/>
        <v>111202</v>
      </c>
      <c r="O59" s="296">
        <f t="shared" si="2"/>
        <v>111.202</v>
      </c>
      <c r="P59" s="299">
        <f t="shared" si="0"/>
        <v>111202</v>
      </c>
      <c r="Q59" s="300">
        <f t="shared" si="3"/>
        <v>111.202</v>
      </c>
    </row>
    <row r="60" spans="1:17" ht="15" customHeight="1" thickBot="1" x14ac:dyDescent="0.3">
      <c r="A60" s="322">
        <v>9</v>
      </c>
      <c r="B60" s="324" t="s">
        <v>115</v>
      </c>
      <c r="C60" s="324" t="s">
        <v>116</v>
      </c>
      <c r="D60" s="321"/>
      <c r="E60" s="321">
        <v>743</v>
      </c>
      <c r="F60" s="322" t="s">
        <v>47</v>
      </c>
      <c r="G60" s="323">
        <v>1690</v>
      </c>
      <c r="H60" s="322" t="s">
        <v>92</v>
      </c>
      <c r="I60" s="295">
        <v>0</v>
      </c>
      <c r="J60" s="295">
        <v>11</v>
      </c>
      <c r="K60" s="323">
        <v>100</v>
      </c>
      <c r="L60" s="295">
        <f t="shared" si="7"/>
        <v>0</v>
      </c>
      <c r="M60" s="295">
        <f>SUM(G60*J60)</f>
        <v>18590</v>
      </c>
      <c r="N60" s="295">
        <f t="shared" si="1"/>
        <v>14872</v>
      </c>
      <c r="O60" s="296">
        <f t="shared" si="2"/>
        <v>14.872</v>
      </c>
      <c r="P60" s="301">
        <f t="shared" si="0"/>
        <v>14872</v>
      </c>
      <c r="Q60" s="302">
        <f t="shared" si="3"/>
        <v>14.872</v>
      </c>
    </row>
    <row r="61" spans="1:17" ht="15" customHeight="1" x14ac:dyDescent="0.25">
      <c r="A61" s="303">
        <v>10</v>
      </c>
      <c r="B61" s="313" t="s">
        <v>120</v>
      </c>
      <c r="C61" s="313" t="s">
        <v>121</v>
      </c>
      <c r="D61" s="312"/>
      <c r="E61" s="312">
        <v>29</v>
      </c>
      <c r="F61" s="313" t="s">
        <v>47</v>
      </c>
      <c r="G61" s="314">
        <v>2925</v>
      </c>
      <c r="H61" s="313" t="s">
        <v>77</v>
      </c>
      <c r="I61" s="306">
        <v>3164</v>
      </c>
      <c r="J61" s="306">
        <v>9</v>
      </c>
      <c r="K61" s="314">
        <v>60</v>
      </c>
      <c r="L61" s="306">
        <f t="shared" si="7"/>
        <v>925.47</v>
      </c>
      <c r="M61" s="306">
        <f>SUM(L61*J61)</f>
        <v>8329.23</v>
      </c>
      <c r="N61" s="306">
        <f t="shared" si="1"/>
        <v>6663.3839999999991</v>
      </c>
      <c r="O61" s="307">
        <f t="shared" si="2"/>
        <v>6.6633839999999989</v>
      </c>
      <c r="P61" s="308">
        <f t="shared" si="0"/>
        <v>3998.0303999999992</v>
      </c>
      <c r="Q61" s="309">
        <f t="shared" si="3"/>
        <v>3.9980303999999993</v>
      </c>
    </row>
    <row r="62" spans="1:17" ht="15" customHeight="1" x14ac:dyDescent="0.25">
      <c r="A62" s="303">
        <v>10</v>
      </c>
      <c r="B62" s="313" t="s">
        <v>120</v>
      </c>
      <c r="C62" s="313" t="s">
        <v>121</v>
      </c>
      <c r="D62" s="312"/>
      <c r="E62" s="312">
        <v>753</v>
      </c>
      <c r="F62" s="313" t="s">
        <v>47</v>
      </c>
      <c r="G62" s="314">
        <v>2300</v>
      </c>
      <c r="H62" s="313" t="s">
        <v>26</v>
      </c>
      <c r="I62" s="306">
        <v>24198</v>
      </c>
      <c r="J62" s="306">
        <v>19</v>
      </c>
      <c r="K62" s="314">
        <v>100</v>
      </c>
      <c r="L62" s="306">
        <f t="shared" si="7"/>
        <v>5565.54</v>
      </c>
      <c r="M62" s="306">
        <f>SUM(L62*J62)</f>
        <v>105745.26</v>
      </c>
      <c r="N62" s="306">
        <f t="shared" si="1"/>
        <v>84596.207999999984</v>
      </c>
      <c r="O62" s="307">
        <f t="shared" si="2"/>
        <v>84.59620799999999</v>
      </c>
      <c r="P62" s="310">
        <f t="shared" si="0"/>
        <v>84596.207999999984</v>
      </c>
      <c r="Q62" s="311">
        <f t="shared" si="3"/>
        <v>84.59620799999999</v>
      </c>
    </row>
    <row r="63" spans="1:17" ht="15" customHeight="1" thickBot="1" x14ac:dyDescent="0.3">
      <c r="A63" s="303">
        <v>10</v>
      </c>
      <c r="B63" s="313" t="s">
        <v>120</v>
      </c>
      <c r="C63" s="313" t="s">
        <v>121</v>
      </c>
      <c r="D63" s="312"/>
      <c r="E63" s="312">
        <v>753</v>
      </c>
      <c r="F63" s="313" t="s">
        <v>47</v>
      </c>
      <c r="G63" s="314">
        <v>2300</v>
      </c>
      <c r="H63" s="313" t="s">
        <v>92</v>
      </c>
      <c r="I63" s="306">
        <v>0</v>
      </c>
      <c r="J63" s="306">
        <v>11</v>
      </c>
      <c r="K63" s="314">
        <v>100</v>
      </c>
      <c r="L63" s="306">
        <f t="shared" si="7"/>
        <v>0</v>
      </c>
      <c r="M63" s="306">
        <f>SUM(G63*J63)</f>
        <v>25300</v>
      </c>
      <c r="N63" s="306">
        <f t="shared" si="1"/>
        <v>20240</v>
      </c>
      <c r="O63" s="307">
        <f t="shared" si="2"/>
        <v>20.239999999999998</v>
      </c>
      <c r="P63" s="315">
        <f t="shared" si="0"/>
        <v>20240</v>
      </c>
      <c r="Q63" s="316">
        <f t="shared" si="3"/>
        <v>20.239999999999998</v>
      </c>
    </row>
    <row r="64" spans="1:17" ht="15" customHeight="1" x14ac:dyDescent="0.25">
      <c r="A64" s="322">
        <v>11</v>
      </c>
      <c r="B64" s="324" t="s">
        <v>127</v>
      </c>
      <c r="C64" s="324" t="s">
        <v>128</v>
      </c>
      <c r="D64" s="321"/>
      <c r="E64" s="321">
        <v>997</v>
      </c>
      <c r="F64" s="322" t="s">
        <v>1652</v>
      </c>
      <c r="G64" s="323">
        <v>1875</v>
      </c>
      <c r="H64" s="322" t="s">
        <v>19</v>
      </c>
      <c r="I64" s="295">
        <v>17500</v>
      </c>
      <c r="J64" s="295">
        <v>47</v>
      </c>
      <c r="K64" s="323">
        <v>100</v>
      </c>
      <c r="L64" s="295">
        <f t="shared" si="7"/>
        <v>3281.25</v>
      </c>
      <c r="M64" s="295">
        <f>SUM(L64*J64)</f>
        <v>154218.75</v>
      </c>
      <c r="N64" s="295">
        <f t="shared" si="1"/>
        <v>123375</v>
      </c>
      <c r="O64" s="296">
        <f t="shared" si="2"/>
        <v>123.375</v>
      </c>
      <c r="P64" s="297">
        <f t="shared" si="0"/>
        <v>123375</v>
      </c>
      <c r="Q64" s="298">
        <f t="shared" si="3"/>
        <v>123.375</v>
      </c>
    </row>
    <row r="65" spans="1:17" ht="15" customHeight="1" x14ac:dyDescent="0.25">
      <c r="A65" s="322">
        <v>11</v>
      </c>
      <c r="B65" s="324" t="s">
        <v>127</v>
      </c>
      <c r="C65" s="324" t="s">
        <v>128</v>
      </c>
      <c r="D65" s="321"/>
      <c r="E65" s="321">
        <v>997</v>
      </c>
      <c r="F65" s="322" t="s">
        <v>1652</v>
      </c>
      <c r="G65" s="323">
        <v>1875</v>
      </c>
      <c r="H65" s="322" t="s">
        <v>92</v>
      </c>
      <c r="I65" s="295">
        <v>0</v>
      </c>
      <c r="J65" s="295">
        <v>11</v>
      </c>
      <c r="K65" s="323">
        <v>100</v>
      </c>
      <c r="L65" s="295">
        <f t="shared" si="7"/>
        <v>0</v>
      </c>
      <c r="M65" s="295">
        <f>SUM(G65*J65)</f>
        <v>20625</v>
      </c>
      <c r="N65" s="295">
        <f t="shared" si="1"/>
        <v>16500</v>
      </c>
      <c r="O65" s="296">
        <f t="shared" si="2"/>
        <v>16.5</v>
      </c>
      <c r="P65" s="299">
        <f t="shared" si="0"/>
        <v>16500</v>
      </c>
      <c r="Q65" s="300">
        <f t="shared" si="3"/>
        <v>16.5</v>
      </c>
    </row>
    <row r="66" spans="1:17" ht="15" customHeight="1" x14ac:dyDescent="0.25">
      <c r="A66" s="322">
        <v>11</v>
      </c>
      <c r="B66" s="324" t="s">
        <v>127</v>
      </c>
      <c r="C66" s="324" t="s">
        <v>128</v>
      </c>
      <c r="D66" s="321"/>
      <c r="E66" s="321">
        <v>997</v>
      </c>
      <c r="F66" s="322" t="s">
        <v>1652</v>
      </c>
      <c r="G66" s="323">
        <v>1875</v>
      </c>
      <c r="H66" s="322" t="s">
        <v>683</v>
      </c>
      <c r="I66" s="295">
        <v>0</v>
      </c>
      <c r="J66" s="295">
        <v>31</v>
      </c>
      <c r="K66" s="323">
        <v>100</v>
      </c>
      <c r="L66" s="295">
        <f t="shared" si="7"/>
        <v>0</v>
      </c>
      <c r="M66" s="295">
        <f>SUM(G66*J66)</f>
        <v>58125</v>
      </c>
      <c r="N66" s="295">
        <f t="shared" si="1"/>
        <v>46500</v>
      </c>
      <c r="O66" s="296">
        <f t="shared" si="2"/>
        <v>46.5</v>
      </c>
      <c r="P66" s="299">
        <f t="shared" ref="P66:P129" si="8">SUM(N66*K66)/100</f>
        <v>46500</v>
      </c>
      <c r="Q66" s="300">
        <f t="shared" si="3"/>
        <v>46.5</v>
      </c>
    </row>
    <row r="67" spans="1:17" ht="15" customHeight="1" x14ac:dyDescent="0.25">
      <c r="A67" s="322">
        <v>11</v>
      </c>
      <c r="B67" s="324" t="s">
        <v>127</v>
      </c>
      <c r="C67" s="324" t="s">
        <v>128</v>
      </c>
      <c r="D67" s="321"/>
      <c r="E67" s="321">
        <v>998</v>
      </c>
      <c r="F67" s="322" t="s">
        <v>1652</v>
      </c>
      <c r="G67" s="323">
        <v>2500</v>
      </c>
      <c r="H67" s="322" t="s">
        <v>19</v>
      </c>
      <c r="I67" s="295">
        <v>17500</v>
      </c>
      <c r="J67" s="295">
        <v>47</v>
      </c>
      <c r="K67" s="323">
        <v>100</v>
      </c>
      <c r="L67" s="295">
        <f t="shared" si="7"/>
        <v>4375</v>
      </c>
      <c r="M67" s="295">
        <f>SUM(L67*J67)</f>
        <v>205625</v>
      </c>
      <c r="N67" s="295">
        <f t="shared" ref="N67:N130" si="9">SUM(M67*80)/100</f>
        <v>164500</v>
      </c>
      <c r="O67" s="296">
        <f t="shared" ref="O67:O130" si="10">SUM(N67/1000)</f>
        <v>164.5</v>
      </c>
      <c r="P67" s="299">
        <f t="shared" si="8"/>
        <v>164500</v>
      </c>
      <c r="Q67" s="300">
        <f t="shared" ref="Q67:Q130" si="11">SUM(P67/1000)</f>
        <v>164.5</v>
      </c>
    </row>
    <row r="68" spans="1:17" ht="15" customHeight="1" x14ac:dyDescent="0.25">
      <c r="A68" s="322">
        <v>11</v>
      </c>
      <c r="B68" s="324" t="s">
        <v>127</v>
      </c>
      <c r="C68" s="324" t="s">
        <v>128</v>
      </c>
      <c r="D68" s="321"/>
      <c r="E68" s="321">
        <v>998</v>
      </c>
      <c r="F68" s="322" t="s">
        <v>1652</v>
      </c>
      <c r="G68" s="323">
        <v>2500</v>
      </c>
      <c r="H68" s="322" t="s">
        <v>92</v>
      </c>
      <c r="I68" s="295">
        <v>0</v>
      </c>
      <c r="J68" s="295">
        <v>11</v>
      </c>
      <c r="K68" s="323">
        <v>100</v>
      </c>
      <c r="L68" s="295">
        <f t="shared" si="7"/>
        <v>0</v>
      </c>
      <c r="M68" s="295">
        <f>SUM(G68*J68)</f>
        <v>27500</v>
      </c>
      <c r="N68" s="295">
        <f t="shared" si="9"/>
        <v>22000</v>
      </c>
      <c r="O68" s="296">
        <f t="shared" si="10"/>
        <v>22</v>
      </c>
      <c r="P68" s="299">
        <f t="shared" si="8"/>
        <v>22000</v>
      </c>
      <c r="Q68" s="300">
        <f t="shared" si="11"/>
        <v>22</v>
      </c>
    </row>
    <row r="69" spans="1:17" ht="15" customHeight="1" thickBot="1" x14ac:dyDescent="0.3">
      <c r="A69" s="322">
        <v>11</v>
      </c>
      <c r="B69" s="324" t="s">
        <v>127</v>
      </c>
      <c r="C69" s="324" t="s">
        <v>128</v>
      </c>
      <c r="D69" s="321"/>
      <c r="E69" s="321">
        <v>998</v>
      </c>
      <c r="F69" s="322" t="s">
        <v>1652</v>
      </c>
      <c r="G69" s="323">
        <v>2500</v>
      </c>
      <c r="H69" s="322" t="s">
        <v>683</v>
      </c>
      <c r="I69" s="295">
        <v>0</v>
      </c>
      <c r="J69" s="295">
        <v>31</v>
      </c>
      <c r="K69" s="323">
        <v>100</v>
      </c>
      <c r="L69" s="295"/>
      <c r="M69" s="295">
        <f>SUM(G69*J69)</f>
        <v>77500</v>
      </c>
      <c r="N69" s="295">
        <f t="shared" si="9"/>
        <v>62000</v>
      </c>
      <c r="O69" s="296">
        <f t="shared" si="10"/>
        <v>62</v>
      </c>
      <c r="P69" s="301">
        <f t="shared" si="8"/>
        <v>62000</v>
      </c>
      <c r="Q69" s="302">
        <f t="shared" si="11"/>
        <v>62</v>
      </c>
    </row>
    <row r="70" spans="1:17" ht="15" customHeight="1" x14ac:dyDescent="0.25">
      <c r="A70" s="313">
        <v>12</v>
      </c>
      <c r="B70" s="326" t="s">
        <v>134</v>
      </c>
      <c r="C70" s="326" t="s">
        <v>72</v>
      </c>
      <c r="D70" s="327"/>
      <c r="E70" s="312">
        <v>712</v>
      </c>
      <c r="F70" s="313" t="s">
        <v>47</v>
      </c>
      <c r="G70" s="314">
        <v>6376</v>
      </c>
      <c r="H70" s="313" t="s">
        <v>19</v>
      </c>
      <c r="I70" s="306">
        <v>17500</v>
      </c>
      <c r="J70" s="306">
        <v>47</v>
      </c>
      <c r="K70" s="314">
        <v>100</v>
      </c>
      <c r="L70" s="306">
        <f t="shared" ref="L70:L100" si="12">SUM((I70*G70)/10000)</f>
        <v>11158</v>
      </c>
      <c r="M70" s="306">
        <f>SUM(L70*J70)</f>
        <v>524426</v>
      </c>
      <c r="N70" s="306">
        <f t="shared" si="9"/>
        <v>419540.8</v>
      </c>
      <c r="O70" s="307">
        <f t="shared" si="10"/>
        <v>419.54079999999999</v>
      </c>
      <c r="P70" s="308">
        <f t="shared" si="8"/>
        <v>419540.8</v>
      </c>
      <c r="Q70" s="309">
        <f t="shared" si="11"/>
        <v>419.54079999999999</v>
      </c>
    </row>
    <row r="71" spans="1:17" ht="15" customHeight="1" x14ac:dyDescent="0.25">
      <c r="A71" s="313">
        <v>12</v>
      </c>
      <c r="B71" s="326" t="s">
        <v>134</v>
      </c>
      <c r="C71" s="326" t="s">
        <v>72</v>
      </c>
      <c r="D71" s="327"/>
      <c r="E71" s="312">
        <v>712</v>
      </c>
      <c r="F71" s="313" t="s">
        <v>47</v>
      </c>
      <c r="G71" s="314">
        <v>6376</v>
      </c>
      <c r="H71" s="313" t="s">
        <v>92</v>
      </c>
      <c r="I71" s="306">
        <v>0</v>
      </c>
      <c r="J71" s="306">
        <v>11</v>
      </c>
      <c r="K71" s="314">
        <v>100</v>
      </c>
      <c r="L71" s="306">
        <f t="shared" si="12"/>
        <v>0</v>
      </c>
      <c r="M71" s="306">
        <f>SUM(G71*J71)</f>
        <v>70136</v>
      </c>
      <c r="N71" s="306">
        <f t="shared" si="9"/>
        <v>56108.800000000003</v>
      </c>
      <c r="O71" s="307">
        <f t="shared" si="10"/>
        <v>56.108800000000002</v>
      </c>
      <c r="P71" s="310">
        <f t="shared" si="8"/>
        <v>56108.800000000003</v>
      </c>
      <c r="Q71" s="311">
        <f t="shared" si="11"/>
        <v>56.108800000000002</v>
      </c>
    </row>
    <row r="72" spans="1:17" ht="15" customHeight="1" x14ac:dyDescent="0.25">
      <c r="A72" s="313">
        <v>12</v>
      </c>
      <c r="B72" s="326" t="s">
        <v>134</v>
      </c>
      <c r="C72" s="326" t="s">
        <v>72</v>
      </c>
      <c r="D72" s="327"/>
      <c r="E72" s="312">
        <v>710</v>
      </c>
      <c r="F72" s="313" t="s">
        <v>47</v>
      </c>
      <c r="G72" s="314">
        <v>4337</v>
      </c>
      <c r="H72" s="313" t="s">
        <v>19</v>
      </c>
      <c r="I72" s="306">
        <v>17500</v>
      </c>
      <c r="J72" s="306">
        <v>47</v>
      </c>
      <c r="K72" s="314">
        <v>100</v>
      </c>
      <c r="L72" s="306">
        <f t="shared" si="12"/>
        <v>7589.75</v>
      </c>
      <c r="M72" s="306">
        <f>SUM(L72*J72)</f>
        <v>356718.25</v>
      </c>
      <c r="N72" s="306">
        <f t="shared" si="9"/>
        <v>285374.59999999998</v>
      </c>
      <c r="O72" s="307">
        <f t="shared" si="10"/>
        <v>285.37459999999999</v>
      </c>
      <c r="P72" s="310">
        <f t="shared" si="8"/>
        <v>285374.59999999998</v>
      </c>
      <c r="Q72" s="311">
        <f t="shared" si="11"/>
        <v>285.37459999999999</v>
      </c>
    </row>
    <row r="73" spans="1:17" ht="15" customHeight="1" x14ac:dyDescent="0.25">
      <c r="A73" s="313">
        <v>12</v>
      </c>
      <c r="B73" s="326" t="s">
        <v>134</v>
      </c>
      <c r="C73" s="326" t="s">
        <v>72</v>
      </c>
      <c r="D73" s="327"/>
      <c r="E73" s="312">
        <v>710</v>
      </c>
      <c r="F73" s="313" t="s">
        <v>47</v>
      </c>
      <c r="G73" s="314">
        <v>4337</v>
      </c>
      <c r="H73" s="313" t="s">
        <v>92</v>
      </c>
      <c r="I73" s="306">
        <v>0</v>
      </c>
      <c r="J73" s="306">
        <v>11</v>
      </c>
      <c r="K73" s="314">
        <v>100</v>
      </c>
      <c r="L73" s="306">
        <f t="shared" si="12"/>
        <v>0</v>
      </c>
      <c r="M73" s="306">
        <f>SUM(G73*J73)</f>
        <v>47707</v>
      </c>
      <c r="N73" s="306">
        <f t="shared" si="9"/>
        <v>38165.599999999999</v>
      </c>
      <c r="O73" s="307">
        <f t="shared" si="10"/>
        <v>38.165599999999998</v>
      </c>
      <c r="P73" s="310">
        <f t="shared" si="8"/>
        <v>38165.599999999999</v>
      </c>
      <c r="Q73" s="311">
        <f t="shared" si="11"/>
        <v>38.165599999999998</v>
      </c>
    </row>
    <row r="74" spans="1:17" ht="15" customHeight="1" x14ac:dyDescent="0.25">
      <c r="A74" s="313">
        <v>12</v>
      </c>
      <c r="B74" s="326" t="s">
        <v>134</v>
      </c>
      <c r="C74" s="326" t="s">
        <v>72</v>
      </c>
      <c r="D74" s="327"/>
      <c r="E74" s="312">
        <v>408</v>
      </c>
      <c r="F74" s="313" t="s">
        <v>47</v>
      </c>
      <c r="G74" s="314">
        <v>4894</v>
      </c>
      <c r="H74" s="313" t="s">
        <v>59</v>
      </c>
      <c r="I74" s="306">
        <v>1639</v>
      </c>
      <c r="J74" s="306">
        <v>390</v>
      </c>
      <c r="K74" s="314">
        <v>60</v>
      </c>
      <c r="L74" s="306">
        <f t="shared" si="12"/>
        <v>802.12660000000005</v>
      </c>
      <c r="M74" s="306">
        <f>SUM(L74*J74)</f>
        <v>312829.37400000001</v>
      </c>
      <c r="N74" s="306">
        <f t="shared" si="9"/>
        <v>250263.49920000002</v>
      </c>
      <c r="O74" s="307">
        <f t="shared" si="10"/>
        <v>250.26349920000001</v>
      </c>
      <c r="P74" s="310">
        <f t="shared" si="8"/>
        <v>150158.09952000002</v>
      </c>
      <c r="Q74" s="311">
        <f t="shared" si="11"/>
        <v>150.15809952000001</v>
      </c>
    </row>
    <row r="75" spans="1:17" ht="15" customHeight="1" x14ac:dyDescent="0.25">
      <c r="A75" s="313">
        <v>12</v>
      </c>
      <c r="B75" s="326" t="s">
        <v>134</v>
      </c>
      <c r="C75" s="326" t="s">
        <v>72</v>
      </c>
      <c r="D75" s="327"/>
      <c r="E75" s="304">
        <v>491</v>
      </c>
      <c r="F75" s="303" t="s">
        <v>47</v>
      </c>
      <c r="G75" s="305">
        <v>3512</v>
      </c>
      <c r="H75" s="303" t="s">
        <v>85</v>
      </c>
      <c r="I75" s="306">
        <v>3398</v>
      </c>
      <c r="J75" s="306">
        <v>11</v>
      </c>
      <c r="K75" s="305">
        <v>60</v>
      </c>
      <c r="L75" s="306">
        <f t="shared" si="12"/>
        <v>1193.3776</v>
      </c>
      <c r="M75" s="306">
        <f>SUM(L75*J75)</f>
        <v>13127.1536</v>
      </c>
      <c r="N75" s="306">
        <f t="shared" si="9"/>
        <v>10501.722879999999</v>
      </c>
      <c r="O75" s="307">
        <f t="shared" si="10"/>
        <v>10.501722879999999</v>
      </c>
      <c r="P75" s="310">
        <f t="shared" si="8"/>
        <v>6301.0337280000003</v>
      </c>
      <c r="Q75" s="311">
        <f t="shared" si="11"/>
        <v>6.3010337280000002</v>
      </c>
    </row>
    <row r="76" spans="1:17" ht="15" customHeight="1" thickBot="1" x14ac:dyDescent="0.3">
      <c r="A76" s="313">
        <v>12</v>
      </c>
      <c r="B76" s="326" t="s">
        <v>134</v>
      </c>
      <c r="C76" s="326" t="s">
        <v>72</v>
      </c>
      <c r="D76" s="327"/>
      <c r="E76" s="304">
        <v>491</v>
      </c>
      <c r="F76" s="303" t="s">
        <v>47</v>
      </c>
      <c r="G76" s="305">
        <v>2958</v>
      </c>
      <c r="H76" s="303" t="s">
        <v>85</v>
      </c>
      <c r="I76" s="306">
        <v>3398</v>
      </c>
      <c r="J76" s="306">
        <v>11</v>
      </c>
      <c r="K76" s="305">
        <v>60</v>
      </c>
      <c r="L76" s="306">
        <f t="shared" si="12"/>
        <v>1005.1284000000001</v>
      </c>
      <c r="M76" s="306">
        <f>SUM(L76*J76)</f>
        <v>11056.412400000001</v>
      </c>
      <c r="N76" s="306">
        <f t="shared" si="9"/>
        <v>8845.1299200000012</v>
      </c>
      <c r="O76" s="307">
        <f t="shared" si="10"/>
        <v>8.8451299200000015</v>
      </c>
      <c r="P76" s="315">
        <f t="shared" si="8"/>
        <v>5307.0779520000006</v>
      </c>
      <c r="Q76" s="316">
        <f t="shared" si="11"/>
        <v>5.3070779520000002</v>
      </c>
    </row>
    <row r="77" spans="1:17" ht="15" customHeight="1" x14ac:dyDescent="0.25">
      <c r="A77" s="291">
        <v>13</v>
      </c>
      <c r="B77" s="324" t="s">
        <v>140</v>
      </c>
      <c r="C77" s="324" t="s">
        <v>53</v>
      </c>
      <c r="D77" s="321"/>
      <c r="E77" s="321">
        <v>305</v>
      </c>
      <c r="F77" s="322" t="s">
        <v>61</v>
      </c>
      <c r="G77" s="323">
        <v>1233</v>
      </c>
      <c r="H77" s="322" t="s">
        <v>26</v>
      </c>
      <c r="I77" s="295">
        <v>24198</v>
      </c>
      <c r="J77" s="295">
        <v>19</v>
      </c>
      <c r="K77" s="323">
        <v>100</v>
      </c>
      <c r="L77" s="295">
        <f t="shared" si="12"/>
        <v>2983.6134000000002</v>
      </c>
      <c r="M77" s="295">
        <f>SUM(L77*J77)</f>
        <v>56688.654600000002</v>
      </c>
      <c r="N77" s="295">
        <f t="shared" si="9"/>
        <v>45350.92368</v>
      </c>
      <c r="O77" s="296">
        <f t="shared" si="10"/>
        <v>45.350923680000001</v>
      </c>
      <c r="P77" s="297">
        <f t="shared" si="8"/>
        <v>45350.92368</v>
      </c>
      <c r="Q77" s="298">
        <f t="shared" si="11"/>
        <v>45.350923680000001</v>
      </c>
    </row>
    <row r="78" spans="1:17" ht="15" customHeight="1" x14ac:dyDescent="0.25">
      <c r="A78" s="291">
        <v>13</v>
      </c>
      <c r="B78" s="324" t="s">
        <v>140</v>
      </c>
      <c r="C78" s="324" t="s">
        <v>53</v>
      </c>
      <c r="D78" s="321"/>
      <c r="E78" s="321">
        <v>305</v>
      </c>
      <c r="F78" s="322" t="s">
        <v>61</v>
      </c>
      <c r="G78" s="323">
        <v>1233</v>
      </c>
      <c r="H78" s="322" t="s">
        <v>92</v>
      </c>
      <c r="I78" s="295">
        <v>0</v>
      </c>
      <c r="J78" s="295">
        <v>11</v>
      </c>
      <c r="K78" s="323">
        <v>100</v>
      </c>
      <c r="L78" s="295">
        <f t="shared" si="12"/>
        <v>0</v>
      </c>
      <c r="M78" s="295">
        <f>SUM(G78*J78)</f>
        <v>13563</v>
      </c>
      <c r="N78" s="295">
        <f t="shared" si="9"/>
        <v>10850.4</v>
      </c>
      <c r="O78" s="296">
        <f t="shared" si="10"/>
        <v>10.8504</v>
      </c>
      <c r="P78" s="299">
        <f t="shared" si="8"/>
        <v>10850.4</v>
      </c>
      <c r="Q78" s="300">
        <f t="shared" si="11"/>
        <v>10.8504</v>
      </c>
    </row>
    <row r="79" spans="1:17" ht="15" customHeight="1" x14ac:dyDescent="0.25">
      <c r="A79" s="291">
        <v>13</v>
      </c>
      <c r="B79" s="324" t="s">
        <v>140</v>
      </c>
      <c r="C79" s="324" t="s">
        <v>53</v>
      </c>
      <c r="D79" s="321"/>
      <c r="E79" s="321">
        <v>304</v>
      </c>
      <c r="F79" s="322" t="s">
        <v>61</v>
      </c>
      <c r="G79" s="323">
        <v>425</v>
      </c>
      <c r="H79" s="322" t="s">
        <v>26</v>
      </c>
      <c r="I79" s="295">
        <v>24198</v>
      </c>
      <c r="J79" s="295">
        <v>19</v>
      </c>
      <c r="K79" s="323">
        <v>100</v>
      </c>
      <c r="L79" s="295">
        <f t="shared" si="12"/>
        <v>1028.415</v>
      </c>
      <c r="M79" s="295">
        <f>SUM(L79*J79)</f>
        <v>19539.884999999998</v>
      </c>
      <c r="N79" s="295">
        <f t="shared" si="9"/>
        <v>15631.907999999998</v>
      </c>
      <c r="O79" s="296">
        <f t="shared" si="10"/>
        <v>15.631907999999997</v>
      </c>
      <c r="P79" s="299">
        <f t="shared" si="8"/>
        <v>15631.907999999998</v>
      </c>
      <c r="Q79" s="300">
        <f t="shared" si="11"/>
        <v>15.631907999999997</v>
      </c>
    </row>
    <row r="80" spans="1:17" ht="15" customHeight="1" x14ac:dyDescent="0.25">
      <c r="A80" s="291">
        <v>13</v>
      </c>
      <c r="B80" s="324" t="s">
        <v>140</v>
      </c>
      <c r="C80" s="324" t="s">
        <v>53</v>
      </c>
      <c r="D80" s="321"/>
      <c r="E80" s="321">
        <v>304</v>
      </c>
      <c r="F80" s="322" t="s">
        <v>61</v>
      </c>
      <c r="G80" s="323">
        <v>425</v>
      </c>
      <c r="H80" s="322" t="s">
        <v>92</v>
      </c>
      <c r="I80" s="295">
        <v>0</v>
      </c>
      <c r="J80" s="295">
        <v>11</v>
      </c>
      <c r="K80" s="323">
        <v>100</v>
      </c>
      <c r="L80" s="295">
        <f t="shared" si="12"/>
        <v>0</v>
      </c>
      <c r="M80" s="295">
        <f>SUM(G80*J80)</f>
        <v>4675</v>
      </c>
      <c r="N80" s="295">
        <f t="shared" si="9"/>
        <v>3740</v>
      </c>
      <c r="O80" s="296">
        <f t="shared" si="10"/>
        <v>3.74</v>
      </c>
      <c r="P80" s="299">
        <f t="shared" si="8"/>
        <v>3740</v>
      </c>
      <c r="Q80" s="300">
        <f t="shared" si="11"/>
        <v>3.74</v>
      </c>
    </row>
    <row r="81" spans="1:17" ht="15" customHeight="1" x14ac:dyDescent="0.25">
      <c r="A81" s="291">
        <v>13</v>
      </c>
      <c r="B81" s="324" t="s">
        <v>140</v>
      </c>
      <c r="C81" s="324" t="s">
        <v>53</v>
      </c>
      <c r="D81" s="321"/>
      <c r="E81" s="321">
        <v>305</v>
      </c>
      <c r="F81" s="322" t="s">
        <v>61</v>
      </c>
      <c r="G81" s="323">
        <v>390</v>
      </c>
      <c r="H81" s="322" t="s">
        <v>26</v>
      </c>
      <c r="I81" s="295">
        <v>24198</v>
      </c>
      <c r="J81" s="295">
        <v>19</v>
      </c>
      <c r="K81" s="323">
        <v>100</v>
      </c>
      <c r="L81" s="295">
        <f t="shared" si="12"/>
        <v>943.72199999999998</v>
      </c>
      <c r="M81" s="295">
        <f>SUM(L81*J81)</f>
        <v>17930.718000000001</v>
      </c>
      <c r="N81" s="295">
        <f t="shared" si="9"/>
        <v>14344.5744</v>
      </c>
      <c r="O81" s="296">
        <f t="shared" si="10"/>
        <v>14.344574399999999</v>
      </c>
      <c r="P81" s="299">
        <f t="shared" si="8"/>
        <v>14344.5744</v>
      </c>
      <c r="Q81" s="300">
        <f t="shared" si="11"/>
        <v>14.344574399999999</v>
      </c>
    </row>
    <row r="82" spans="1:17" ht="15" customHeight="1" x14ac:dyDescent="0.25">
      <c r="A82" s="291">
        <v>13</v>
      </c>
      <c r="B82" s="324" t="s">
        <v>140</v>
      </c>
      <c r="C82" s="324" t="s">
        <v>53</v>
      </c>
      <c r="D82" s="321"/>
      <c r="E82" s="321">
        <v>305</v>
      </c>
      <c r="F82" s="322" t="s">
        <v>61</v>
      </c>
      <c r="G82" s="323">
        <v>390</v>
      </c>
      <c r="H82" s="322" t="s">
        <v>92</v>
      </c>
      <c r="I82" s="295">
        <v>0</v>
      </c>
      <c r="J82" s="295">
        <v>11</v>
      </c>
      <c r="K82" s="323">
        <v>100</v>
      </c>
      <c r="L82" s="295">
        <f t="shared" si="12"/>
        <v>0</v>
      </c>
      <c r="M82" s="295">
        <f>SUM(G82*J82)</f>
        <v>4290</v>
      </c>
      <c r="N82" s="295">
        <f t="shared" si="9"/>
        <v>3432</v>
      </c>
      <c r="O82" s="296">
        <f t="shared" si="10"/>
        <v>3.4319999999999999</v>
      </c>
      <c r="P82" s="299">
        <f t="shared" si="8"/>
        <v>3432</v>
      </c>
      <c r="Q82" s="300">
        <f t="shared" si="11"/>
        <v>3.4319999999999999</v>
      </c>
    </row>
    <row r="83" spans="1:17" ht="15" customHeight="1" x14ac:dyDescent="0.25">
      <c r="A83" s="291">
        <v>13</v>
      </c>
      <c r="B83" s="324" t="s">
        <v>140</v>
      </c>
      <c r="C83" s="324" t="s">
        <v>53</v>
      </c>
      <c r="D83" s="321"/>
      <c r="E83" s="321">
        <v>302</v>
      </c>
      <c r="F83" s="322" t="s">
        <v>61</v>
      </c>
      <c r="G83" s="323">
        <v>386</v>
      </c>
      <c r="H83" s="322" t="s">
        <v>26</v>
      </c>
      <c r="I83" s="295">
        <v>24198</v>
      </c>
      <c r="J83" s="295">
        <v>19</v>
      </c>
      <c r="K83" s="323">
        <v>100</v>
      </c>
      <c r="L83" s="295">
        <f t="shared" si="12"/>
        <v>934.04280000000006</v>
      </c>
      <c r="M83" s="295">
        <f>SUM(L83*J83)</f>
        <v>17746.813200000001</v>
      </c>
      <c r="N83" s="295">
        <f t="shared" si="9"/>
        <v>14197.450560000001</v>
      </c>
      <c r="O83" s="296">
        <f t="shared" si="10"/>
        <v>14.197450560000002</v>
      </c>
      <c r="P83" s="299">
        <f t="shared" si="8"/>
        <v>14197.450560000001</v>
      </c>
      <c r="Q83" s="300">
        <f t="shared" si="11"/>
        <v>14.197450560000002</v>
      </c>
    </row>
    <row r="84" spans="1:17" ht="15" customHeight="1" x14ac:dyDescent="0.25">
      <c r="A84" s="291">
        <v>13</v>
      </c>
      <c r="B84" s="324" t="s">
        <v>140</v>
      </c>
      <c r="C84" s="324" t="s">
        <v>53</v>
      </c>
      <c r="D84" s="321"/>
      <c r="E84" s="321">
        <v>302</v>
      </c>
      <c r="F84" s="322" t="s">
        <v>61</v>
      </c>
      <c r="G84" s="323">
        <v>386</v>
      </c>
      <c r="H84" s="322" t="s">
        <v>26</v>
      </c>
      <c r="I84" s="295">
        <v>24198</v>
      </c>
      <c r="J84" s="295">
        <v>19</v>
      </c>
      <c r="K84" s="323">
        <v>100</v>
      </c>
      <c r="L84" s="295">
        <f t="shared" si="12"/>
        <v>934.04280000000006</v>
      </c>
      <c r="M84" s="295">
        <f>SUM(L84*J84)</f>
        <v>17746.813200000001</v>
      </c>
      <c r="N84" s="295">
        <f t="shared" si="9"/>
        <v>14197.450560000001</v>
      </c>
      <c r="O84" s="296">
        <f t="shared" si="10"/>
        <v>14.197450560000002</v>
      </c>
      <c r="P84" s="299">
        <f t="shared" si="8"/>
        <v>14197.450560000001</v>
      </c>
      <c r="Q84" s="300">
        <f t="shared" si="11"/>
        <v>14.197450560000002</v>
      </c>
    </row>
    <row r="85" spans="1:17" ht="15" customHeight="1" x14ac:dyDescent="0.25">
      <c r="A85" s="291">
        <v>13</v>
      </c>
      <c r="B85" s="324" t="s">
        <v>140</v>
      </c>
      <c r="C85" s="324" t="s">
        <v>53</v>
      </c>
      <c r="D85" s="321"/>
      <c r="E85" s="321" t="s">
        <v>143</v>
      </c>
      <c r="F85" s="322" t="s">
        <v>61</v>
      </c>
      <c r="G85" s="323">
        <v>2464</v>
      </c>
      <c r="H85" s="322" t="s">
        <v>26</v>
      </c>
      <c r="I85" s="295">
        <v>24198</v>
      </c>
      <c r="J85" s="295">
        <v>19</v>
      </c>
      <c r="K85" s="323">
        <v>100</v>
      </c>
      <c r="L85" s="295">
        <f t="shared" si="12"/>
        <v>5962.3872000000001</v>
      </c>
      <c r="M85" s="295">
        <f>SUM(L85*J85)</f>
        <v>113285.35680000001</v>
      </c>
      <c r="N85" s="295">
        <f t="shared" si="9"/>
        <v>90628.285439999992</v>
      </c>
      <c r="O85" s="296">
        <f t="shared" si="10"/>
        <v>90.628285439999999</v>
      </c>
      <c r="P85" s="299">
        <f t="shared" si="8"/>
        <v>90628.285439999992</v>
      </c>
      <c r="Q85" s="300">
        <f t="shared" si="11"/>
        <v>90.628285439999999</v>
      </c>
    </row>
    <row r="86" spans="1:17" ht="15" customHeight="1" x14ac:dyDescent="0.25">
      <c r="A86" s="291">
        <v>13</v>
      </c>
      <c r="B86" s="324" t="s">
        <v>140</v>
      </c>
      <c r="C86" s="324" t="s">
        <v>53</v>
      </c>
      <c r="D86" s="321"/>
      <c r="E86" s="321" t="s">
        <v>60</v>
      </c>
      <c r="F86" s="322" t="s">
        <v>47</v>
      </c>
      <c r="G86" s="323">
        <v>4000</v>
      </c>
      <c r="H86" s="322" t="s">
        <v>59</v>
      </c>
      <c r="I86" s="295">
        <v>1639</v>
      </c>
      <c r="J86" s="295">
        <v>390</v>
      </c>
      <c r="K86" s="323">
        <v>60</v>
      </c>
      <c r="L86" s="295">
        <f t="shared" si="12"/>
        <v>655.6</v>
      </c>
      <c r="M86" s="295">
        <f>SUM(L86*J86)</f>
        <v>255684</v>
      </c>
      <c r="N86" s="295">
        <f t="shared" si="9"/>
        <v>204547.20000000001</v>
      </c>
      <c r="O86" s="296">
        <f t="shared" si="10"/>
        <v>204.5472</v>
      </c>
      <c r="P86" s="299">
        <f t="shared" si="8"/>
        <v>122728.32000000001</v>
      </c>
      <c r="Q86" s="300">
        <f t="shared" si="11"/>
        <v>122.72832000000001</v>
      </c>
    </row>
    <row r="87" spans="1:17" ht="15" customHeight="1" x14ac:dyDescent="0.25">
      <c r="A87" s="291">
        <v>13</v>
      </c>
      <c r="B87" s="324" t="s">
        <v>140</v>
      </c>
      <c r="C87" s="324" t="s">
        <v>53</v>
      </c>
      <c r="D87" s="321"/>
      <c r="E87" s="321" t="s">
        <v>60</v>
      </c>
      <c r="F87" s="322" t="s">
        <v>47</v>
      </c>
      <c r="G87" s="323">
        <v>3000</v>
      </c>
      <c r="H87" s="322" t="s">
        <v>19</v>
      </c>
      <c r="I87" s="295">
        <v>17500</v>
      </c>
      <c r="J87" s="295">
        <v>47</v>
      </c>
      <c r="K87" s="323">
        <v>100</v>
      </c>
      <c r="L87" s="295">
        <f t="shared" si="12"/>
        <v>5250</v>
      </c>
      <c r="M87" s="295">
        <f>SUM(L87*J87)</f>
        <v>246750</v>
      </c>
      <c r="N87" s="295">
        <f t="shared" si="9"/>
        <v>197400</v>
      </c>
      <c r="O87" s="296">
        <f t="shared" si="10"/>
        <v>197.4</v>
      </c>
      <c r="P87" s="299">
        <f t="shared" si="8"/>
        <v>197400</v>
      </c>
      <c r="Q87" s="300">
        <f t="shared" si="11"/>
        <v>197.4</v>
      </c>
    </row>
    <row r="88" spans="1:17" ht="15" customHeight="1" x14ac:dyDescent="0.25">
      <c r="A88" s="291">
        <v>13</v>
      </c>
      <c r="B88" s="324" t="s">
        <v>140</v>
      </c>
      <c r="C88" s="324" t="s">
        <v>53</v>
      </c>
      <c r="D88" s="321"/>
      <c r="E88" s="321" t="s">
        <v>60</v>
      </c>
      <c r="F88" s="322" t="s">
        <v>47</v>
      </c>
      <c r="G88" s="323">
        <v>3000</v>
      </c>
      <c r="H88" s="322" t="s">
        <v>92</v>
      </c>
      <c r="I88" s="295">
        <v>0</v>
      </c>
      <c r="J88" s="295">
        <v>11</v>
      </c>
      <c r="K88" s="323">
        <v>100</v>
      </c>
      <c r="L88" s="295">
        <f t="shared" si="12"/>
        <v>0</v>
      </c>
      <c r="M88" s="295">
        <f>SUM(G88*J88)</f>
        <v>33000</v>
      </c>
      <c r="N88" s="295">
        <f t="shared" si="9"/>
        <v>26400</v>
      </c>
      <c r="O88" s="296">
        <f t="shared" si="10"/>
        <v>26.4</v>
      </c>
      <c r="P88" s="299">
        <f t="shared" si="8"/>
        <v>26400</v>
      </c>
      <c r="Q88" s="300">
        <f t="shared" si="11"/>
        <v>26.4</v>
      </c>
    </row>
    <row r="89" spans="1:17" ht="15" customHeight="1" x14ac:dyDescent="0.25">
      <c r="A89" s="291">
        <v>13</v>
      </c>
      <c r="B89" s="324" t="s">
        <v>140</v>
      </c>
      <c r="C89" s="324" t="s">
        <v>53</v>
      </c>
      <c r="D89" s="321"/>
      <c r="E89" s="321">
        <v>629</v>
      </c>
      <c r="F89" s="322" t="s">
        <v>47</v>
      </c>
      <c r="G89" s="323">
        <v>2000</v>
      </c>
      <c r="H89" s="322" t="s">
        <v>26</v>
      </c>
      <c r="I89" s="295">
        <v>24198</v>
      </c>
      <c r="J89" s="295">
        <v>19</v>
      </c>
      <c r="K89" s="323">
        <v>100</v>
      </c>
      <c r="L89" s="295">
        <f t="shared" si="12"/>
        <v>4839.6000000000004</v>
      </c>
      <c r="M89" s="295">
        <f>SUM(L89*J89)</f>
        <v>91952.400000000009</v>
      </c>
      <c r="N89" s="295">
        <f t="shared" si="9"/>
        <v>73561.920000000013</v>
      </c>
      <c r="O89" s="296">
        <f t="shared" si="10"/>
        <v>73.561920000000015</v>
      </c>
      <c r="P89" s="299">
        <f t="shared" si="8"/>
        <v>73561.920000000013</v>
      </c>
      <c r="Q89" s="300">
        <f t="shared" si="11"/>
        <v>73.561920000000015</v>
      </c>
    </row>
    <row r="90" spans="1:17" ht="15" customHeight="1" x14ac:dyDescent="0.25">
      <c r="A90" s="291">
        <v>13</v>
      </c>
      <c r="B90" s="324" t="s">
        <v>140</v>
      </c>
      <c r="C90" s="324" t="s">
        <v>53</v>
      </c>
      <c r="D90" s="321"/>
      <c r="E90" s="321">
        <v>629</v>
      </c>
      <c r="F90" s="322" t="s">
        <v>47</v>
      </c>
      <c r="G90" s="323">
        <v>2000</v>
      </c>
      <c r="H90" s="322" t="s">
        <v>92</v>
      </c>
      <c r="I90" s="295">
        <v>0</v>
      </c>
      <c r="J90" s="295">
        <v>11</v>
      </c>
      <c r="K90" s="323">
        <v>100</v>
      </c>
      <c r="L90" s="295">
        <f t="shared" si="12"/>
        <v>0</v>
      </c>
      <c r="M90" s="295">
        <f>SUM(G90*J90)</f>
        <v>22000</v>
      </c>
      <c r="N90" s="295">
        <f t="shared" si="9"/>
        <v>17600</v>
      </c>
      <c r="O90" s="296">
        <f t="shared" si="10"/>
        <v>17.600000000000001</v>
      </c>
      <c r="P90" s="299">
        <f t="shared" si="8"/>
        <v>17600</v>
      </c>
      <c r="Q90" s="300">
        <f t="shared" si="11"/>
        <v>17.600000000000001</v>
      </c>
    </row>
    <row r="91" spans="1:17" ht="15" customHeight="1" x14ac:dyDescent="0.25">
      <c r="A91" s="291">
        <v>13</v>
      </c>
      <c r="B91" s="324" t="s">
        <v>140</v>
      </c>
      <c r="C91" s="324" t="s">
        <v>53</v>
      </c>
      <c r="D91" s="321"/>
      <c r="E91" s="321">
        <v>735</v>
      </c>
      <c r="F91" s="322" t="s">
        <v>47</v>
      </c>
      <c r="G91" s="323">
        <v>1880</v>
      </c>
      <c r="H91" s="322" t="s">
        <v>59</v>
      </c>
      <c r="I91" s="295">
        <v>1639</v>
      </c>
      <c r="J91" s="295">
        <v>390</v>
      </c>
      <c r="K91" s="323">
        <v>60</v>
      </c>
      <c r="L91" s="295">
        <f t="shared" si="12"/>
        <v>308.13200000000001</v>
      </c>
      <c r="M91" s="295">
        <f>SUM(L91*J91)</f>
        <v>120171.48</v>
      </c>
      <c r="N91" s="295">
        <f t="shared" si="9"/>
        <v>96137.184000000008</v>
      </c>
      <c r="O91" s="296">
        <f t="shared" si="10"/>
        <v>96.137184000000005</v>
      </c>
      <c r="P91" s="299">
        <f t="shared" si="8"/>
        <v>57682.310400000009</v>
      </c>
      <c r="Q91" s="300">
        <f t="shared" si="11"/>
        <v>57.682310400000013</v>
      </c>
    </row>
    <row r="92" spans="1:17" ht="15" customHeight="1" x14ac:dyDescent="0.25">
      <c r="A92" s="291">
        <v>13</v>
      </c>
      <c r="B92" s="324" t="s">
        <v>140</v>
      </c>
      <c r="C92" s="324" t="s">
        <v>53</v>
      </c>
      <c r="D92" s="321"/>
      <c r="E92" s="321" t="s">
        <v>145</v>
      </c>
      <c r="F92" s="322" t="s">
        <v>47</v>
      </c>
      <c r="G92" s="323">
        <v>1850</v>
      </c>
      <c r="H92" s="322" t="s">
        <v>26</v>
      </c>
      <c r="I92" s="295">
        <v>24198</v>
      </c>
      <c r="J92" s="295">
        <v>19</v>
      </c>
      <c r="K92" s="323">
        <v>100</v>
      </c>
      <c r="L92" s="295">
        <f t="shared" si="12"/>
        <v>4476.63</v>
      </c>
      <c r="M92" s="295">
        <f>SUM(L92*J92)</f>
        <v>85055.97</v>
      </c>
      <c r="N92" s="295">
        <f t="shared" si="9"/>
        <v>68044.775999999998</v>
      </c>
      <c r="O92" s="296">
        <f t="shared" si="10"/>
        <v>68.044775999999999</v>
      </c>
      <c r="P92" s="299">
        <f t="shared" si="8"/>
        <v>68044.775999999998</v>
      </c>
      <c r="Q92" s="300">
        <f t="shared" si="11"/>
        <v>68.044775999999999</v>
      </c>
    </row>
    <row r="93" spans="1:17" ht="15" customHeight="1" x14ac:dyDescent="0.25">
      <c r="A93" s="291">
        <v>13</v>
      </c>
      <c r="B93" s="324" t="s">
        <v>140</v>
      </c>
      <c r="C93" s="324" t="s">
        <v>53</v>
      </c>
      <c r="D93" s="321"/>
      <c r="E93" s="321">
        <v>419</v>
      </c>
      <c r="F93" s="322" t="s">
        <v>47</v>
      </c>
      <c r="G93" s="323">
        <v>602</v>
      </c>
      <c r="H93" s="322" t="s">
        <v>85</v>
      </c>
      <c r="I93" s="325">
        <v>3398</v>
      </c>
      <c r="J93" s="295">
        <v>11</v>
      </c>
      <c r="K93" s="323">
        <v>60</v>
      </c>
      <c r="L93" s="295">
        <f t="shared" si="12"/>
        <v>204.55959999999999</v>
      </c>
      <c r="M93" s="295">
        <f>SUM(L93*J93)</f>
        <v>2250.1556</v>
      </c>
      <c r="N93" s="295">
        <f t="shared" si="9"/>
        <v>1800.1244799999999</v>
      </c>
      <c r="O93" s="296">
        <f t="shared" si="10"/>
        <v>1.80012448</v>
      </c>
      <c r="P93" s="299">
        <f t="shared" si="8"/>
        <v>1080.0746879999999</v>
      </c>
      <c r="Q93" s="300">
        <f t="shared" si="11"/>
        <v>1.0800746879999998</v>
      </c>
    </row>
    <row r="94" spans="1:17" ht="15" customHeight="1" x14ac:dyDescent="0.25">
      <c r="A94" s="291">
        <v>13</v>
      </c>
      <c r="B94" s="324" t="s">
        <v>140</v>
      </c>
      <c r="C94" s="324" t="s">
        <v>53</v>
      </c>
      <c r="D94" s="321"/>
      <c r="E94" s="321">
        <v>832</v>
      </c>
      <c r="F94" s="322" t="s">
        <v>47</v>
      </c>
      <c r="G94" s="323">
        <v>5336</v>
      </c>
      <c r="H94" s="322" t="s">
        <v>19</v>
      </c>
      <c r="I94" s="295">
        <v>17500</v>
      </c>
      <c r="J94" s="295">
        <v>47</v>
      </c>
      <c r="K94" s="323">
        <v>100</v>
      </c>
      <c r="L94" s="295">
        <f t="shared" si="12"/>
        <v>9338</v>
      </c>
      <c r="M94" s="295">
        <f>SUM(L94*J94)</f>
        <v>438886</v>
      </c>
      <c r="N94" s="295">
        <f t="shared" si="9"/>
        <v>351108.8</v>
      </c>
      <c r="O94" s="296">
        <f t="shared" si="10"/>
        <v>351.10879999999997</v>
      </c>
      <c r="P94" s="299">
        <f t="shared" si="8"/>
        <v>351108.8</v>
      </c>
      <c r="Q94" s="300">
        <f t="shared" si="11"/>
        <v>351.10879999999997</v>
      </c>
    </row>
    <row r="95" spans="1:17" ht="15" customHeight="1" x14ac:dyDescent="0.25">
      <c r="A95" s="291">
        <v>13</v>
      </c>
      <c r="B95" s="324" t="s">
        <v>140</v>
      </c>
      <c r="C95" s="324" t="s">
        <v>53</v>
      </c>
      <c r="D95" s="321"/>
      <c r="E95" s="321">
        <v>832</v>
      </c>
      <c r="F95" s="322" t="s">
        <v>47</v>
      </c>
      <c r="G95" s="323">
        <v>5336</v>
      </c>
      <c r="H95" s="322" t="s">
        <v>92</v>
      </c>
      <c r="I95" s="295">
        <v>0</v>
      </c>
      <c r="J95" s="295">
        <v>11</v>
      </c>
      <c r="K95" s="323">
        <v>100</v>
      </c>
      <c r="L95" s="295">
        <f t="shared" si="12"/>
        <v>0</v>
      </c>
      <c r="M95" s="295">
        <f>SUM(G95*J95)</f>
        <v>58696</v>
      </c>
      <c r="N95" s="295">
        <f t="shared" si="9"/>
        <v>46956.800000000003</v>
      </c>
      <c r="O95" s="296">
        <f t="shared" si="10"/>
        <v>46.956800000000001</v>
      </c>
      <c r="P95" s="299">
        <f t="shared" si="8"/>
        <v>46956.800000000003</v>
      </c>
      <c r="Q95" s="300">
        <f t="shared" si="11"/>
        <v>46.956800000000001</v>
      </c>
    </row>
    <row r="96" spans="1:17" ht="15" customHeight="1" x14ac:dyDescent="0.25">
      <c r="A96" s="291">
        <v>13</v>
      </c>
      <c r="B96" s="324" t="s">
        <v>140</v>
      </c>
      <c r="C96" s="324" t="s">
        <v>53</v>
      </c>
      <c r="D96" s="321"/>
      <c r="E96" s="321">
        <v>294</v>
      </c>
      <c r="F96" s="322" t="s">
        <v>47</v>
      </c>
      <c r="G96" s="323">
        <v>3313</v>
      </c>
      <c r="H96" s="322" t="s">
        <v>59</v>
      </c>
      <c r="I96" s="295">
        <v>1639</v>
      </c>
      <c r="J96" s="295">
        <v>390</v>
      </c>
      <c r="K96" s="323">
        <v>60</v>
      </c>
      <c r="L96" s="295">
        <f t="shared" si="12"/>
        <v>543.00070000000005</v>
      </c>
      <c r="M96" s="295">
        <f>SUM(L96*J96)</f>
        <v>211770.27300000002</v>
      </c>
      <c r="N96" s="295">
        <f t="shared" si="9"/>
        <v>169416.21840000001</v>
      </c>
      <c r="O96" s="296">
        <f t="shared" si="10"/>
        <v>169.41621840000002</v>
      </c>
      <c r="P96" s="299">
        <f t="shared" si="8"/>
        <v>101649.73104</v>
      </c>
      <c r="Q96" s="300">
        <f t="shared" si="11"/>
        <v>101.64973103999999</v>
      </c>
    </row>
    <row r="97" spans="1:17" ht="15" customHeight="1" thickBot="1" x14ac:dyDescent="0.3">
      <c r="A97" s="291">
        <v>13</v>
      </c>
      <c r="B97" s="324" t="s">
        <v>140</v>
      </c>
      <c r="C97" s="324" t="s">
        <v>53</v>
      </c>
      <c r="D97" s="321"/>
      <c r="E97" s="321">
        <v>294</v>
      </c>
      <c r="F97" s="322" t="s">
        <v>47</v>
      </c>
      <c r="G97" s="323">
        <v>375</v>
      </c>
      <c r="H97" s="322" t="s">
        <v>683</v>
      </c>
      <c r="I97" s="295">
        <v>0</v>
      </c>
      <c r="J97" s="295">
        <v>31</v>
      </c>
      <c r="K97" s="323">
        <v>100</v>
      </c>
      <c r="L97" s="295">
        <f t="shared" si="12"/>
        <v>0</v>
      </c>
      <c r="M97" s="295">
        <f>SUM(G97*J97)</f>
        <v>11625</v>
      </c>
      <c r="N97" s="295">
        <f t="shared" si="9"/>
        <v>9300</v>
      </c>
      <c r="O97" s="296">
        <f t="shared" si="10"/>
        <v>9.3000000000000007</v>
      </c>
      <c r="P97" s="301">
        <f t="shared" si="8"/>
        <v>9300</v>
      </c>
      <c r="Q97" s="302">
        <f t="shared" si="11"/>
        <v>9.3000000000000007</v>
      </c>
    </row>
    <row r="98" spans="1:17" ht="15" customHeight="1" x14ac:dyDescent="0.25">
      <c r="A98" s="303">
        <v>14</v>
      </c>
      <c r="B98" s="313" t="s">
        <v>147</v>
      </c>
      <c r="C98" s="313" t="s">
        <v>148</v>
      </c>
      <c r="D98" s="312"/>
      <c r="E98" s="312">
        <v>168</v>
      </c>
      <c r="F98" s="313" t="s">
        <v>47</v>
      </c>
      <c r="G98" s="314">
        <v>4829</v>
      </c>
      <c r="H98" s="313" t="s">
        <v>77</v>
      </c>
      <c r="I98" s="306">
        <v>3164</v>
      </c>
      <c r="J98" s="306">
        <v>9</v>
      </c>
      <c r="K98" s="314">
        <v>60</v>
      </c>
      <c r="L98" s="306">
        <f t="shared" si="12"/>
        <v>1527.8956000000001</v>
      </c>
      <c r="M98" s="306">
        <f>SUM(L98*J98)</f>
        <v>13751.0604</v>
      </c>
      <c r="N98" s="306">
        <f t="shared" si="9"/>
        <v>11000.848319999999</v>
      </c>
      <c r="O98" s="307">
        <f t="shared" si="10"/>
        <v>11.000848319999999</v>
      </c>
      <c r="P98" s="308">
        <f t="shared" si="8"/>
        <v>6600.508992</v>
      </c>
      <c r="Q98" s="309">
        <f t="shared" si="11"/>
        <v>6.600508992</v>
      </c>
    </row>
    <row r="99" spans="1:17" ht="15" customHeight="1" x14ac:dyDescent="0.25">
      <c r="A99" s="303">
        <v>14</v>
      </c>
      <c r="B99" s="313" t="s">
        <v>147</v>
      </c>
      <c r="C99" s="313" t="s">
        <v>148</v>
      </c>
      <c r="D99" s="312"/>
      <c r="E99" s="312">
        <v>132</v>
      </c>
      <c r="F99" s="313" t="s">
        <v>47</v>
      </c>
      <c r="G99" s="314">
        <v>4138</v>
      </c>
      <c r="H99" s="313" t="s">
        <v>19</v>
      </c>
      <c r="I99" s="306">
        <v>17500</v>
      </c>
      <c r="J99" s="306">
        <v>47</v>
      </c>
      <c r="K99" s="314">
        <v>100</v>
      </c>
      <c r="L99" s="306">
        <f t="shared" si="12"/>
        <v>7241.5</v>
      </c>
      <c r="M99" s="306">
        <f>SUM(L99*J99)</f>
        <v>340350.5</v>
      </c>
      <c r="N99" s="306">
        <f t="shared" si="9"/>
        <v>272280.40000000002</v>
      </c>
      <c r="O99" s="307">
        <f t="shared" si="10"/>
        <v>272.28040000000004</v>
      </c>
      <c r="P99" s="310">
        <f t="shared" si="8"/>
        <v>272280.40000000002</v>
      </c>
      <c r="Q99" s="311">
        <f t="shared" si="11"/>
        <v>272.28040000000004</v>
      </c>
    </row>
    <row r="100" spans="1:17" ht="15" customHeight="1" x14ac:dyDescent="0.25">
      <c r="A100" s="303">
        <v>14</v>
      </c>
      <c r="B100" s="313" t="s">
        <v>147</v>
      </c>
      <c r="C100" s="313" t="s">
        <v>148</v>
      </c>
      <c r="D100" s="312"/>
      <c r="E100" s="312">
        <v>132</v>
      </c>
      <c r="F100" s="313" t="s">
        <v>47</v>
      </c>
      <c r="G100" s="314">
        <v>4138</v>
      </c>
      <c r="H100" s="313" t="s">
        <v>92</v>
      </c>
      <c r="I100" s="306">
        <v>0</v>
      </c>
      <c r="J100" s="306">
        <v>11</v>
      </c>
      <c r="K100" s="314">
        <v>100</v>
      </c>
      <c r="L100" s="306">
        <f t="shared" si="12"/>
        <v>0</v>
      </c>
      <c r="M100" s="306">
        <f>SUM(G100*J100)</f>
        <v>45518</v>
      </c>
      <c r="N100" s="306">
        <f t="shared" si="9"/>
        <v>36414.400000000001</v>
      </c>
      <c r="O100" s="307">
        <f t="shared" si="10"/>
        <v>36.414400000000001</v>
      </c>
      <c r="P100" s="310">
        <f t="shared" si="8"/>
        <v>36414.400000000001</v>
      </c>
      <c r="Q100" s="311">
        <f t="shared" si="11"/>
        <v>36.414400000000001</v>
      </c>
    </row>
    <row r="101" spans="1:17" ht="15" customHeight="1" x14ac:dyDescent="0.25">
      <c r="A101" s="303">
        <v>14</v>
      </c>
      <c r="B101" s="313" t="s">
        <v>147</v>
      </c>
      <c r="C101" s="313" t="s">
        <v>148</v>
      </c>
      <c r="D101" s="312"/>
      <c r="E101" s="312">
        <v>306</v>
      </c>
      <c r="F101" s="313" t="s">
        <v>47</v>
      </c>
      <c r="G101" s="314">
        <v>140</v>
      </c>
      <c r="H101" s="313" t="s">
        <v>152</v>
      </c>
      <c r="I101" s="306">
        <v>16</v>
      </c>
      <c r="J101" s="306">
        <v>74</v>
      </c>
      <c r="K101" s="314">
        <v>60</v>
      </c>
      <c r="L101" s="306">
        <f>SUM((I101*G101))</f>
        <v>2240</v>
      </c>
      <c r="M101" s="306">
        <f>SUM(L101*J101)</f>
        <v>165760</v>
      </c>
      <c r="N101" s="306">
        <f t="shared" si="9"/>
        <v>132608</v>
      </c>
      <c r="O101" s="307">
        <f t="shared" si="10"/>
        <v>132.608</v>
      </c>
      <c r="P101" s="310">
        <f t="shared" si="8"/>
        <v>79564.800000000003</v>
      </c>
      <c r="Q101" s="311">
        <f t="shared" si="11"/>
        <v>79.564800000000005</v>
      </c>
    </row>
    <row r="102" spans="1:17" ht="15" customHeight="1" x14ac:dyDescent="0.25">
      <c r="A102" s="303">
        <v>14</v>
      </c>
      <c r="B102" s="313" t="s">
        <v>147</v>
      </c>
      <c r="C102" s="313" t="s">
        <v>148</v>
      </c>
      <c r="D102" s="312"/>
      <c r="E102" s="304">
        <v>592</v>
      </c>
      <c r="F102" s="313" t="s">
        <v>47</v>
      </c>
      <c r="G102" s="305">
        <v>1891</v>
      </c>
      <c r="H102" s="303" t="s">
        <v>19</v>
      </c>
      <c r="I102" s="306">
        <v>17500</v>
      </c>
      <c r="J102" s="306">
        <v>47</v>
      </c>
      <c r="K102" s="305">
        <v>100</v>
      </c>
      <c r="L102" s="306">
        <f t="shared" ref="L102:L112" si="13">SUM((I102*G102)/10000)</f>
        <v>3309.25</v>
      </c>
      <c r="M102" s="306">
        <f>SUM(L102*J102)</f>
        <v>155534.75</v>
      </c>
      <c r="N102" s="306">
        <f t="shared" si="9"/>
        <v>124427.8</v>
      </c>
      <c r="O102" s="307">
        <f t="shared" si="10"/>
        <v>124.4278</v>
      </c>
      <c r="P102" s="310">
        <f t="shared" si="8"/>
        <v>124427.8</v>
      </c>
      <c r="Q102" s="311">
        <f t="shared" si="11"/>
        <v>124.4278</v>
      </c>
    </row>
    <row r="103" spans="1:17" ht="15" customHeight="1" x14ac:dyDescent="0.25">
      <c r="A103" s="303">
        <v>14</v>
      </c>
      <c r="B103" s="313" t="s">
        <v>147</v>
      </c>
      <c r="C103" s="313" t="s">
        <v>148</v>
      </c>
      <c r="D103" s="312"/>
      <c r="E103" s="304">
        <v>592</v>
      </c>
      <c r="F103" s="313" t="s">
        <v>47</v>
      </c>
      <c r="G103" s="305">
        <v>1891</v>
      </c>
      <c r="H103" s="303" t="s">
        <v>92</v>
      </c>
      <c r="I103" s="306">
        <v>0</v>
      </c>
      <c r="J103" s="306">
        <v>11</v>
      </c>
      <c r="K103" s="305">
        <v>100</v>
      </c>
      <c r="L103" s="306">
        <f t="shared" si="13"/>
        <v>0</v>
      </c>
      <c r="M103" s="306">
        <f>SUM(G103*J103)</f>
        <v>20801</v>
      </c>
      <c r="N103" s="306">
        <f t="shared" si="9"/>
        <v>16640.8</v>
      </c>
      <c r="O103" s="307">
        <f t="shared" si="10"/>
        <v>16.640799999999999</v>
      </c>
      <c r="P103" s="310">
        <f t="shared" si="8"/>
        <v>16640.8</v>
      </c>
      <c r="Q103" s="311">
        <f t="shared" si="11"/>
        <v>16.640799999999999</v>
      </c>
    </row>
    <row r="104" spans="1:17" ht="15" customHeight="1" x14ac:dyDescent="0.25">
      <c r="A104" s="303">
        <v>14</v>
      </c>
      <c r="B104" s="313" t="s">
        <v>147</v>
      </c>
      <c r="C104" s="313" t="s">
        <v>148</v>
      </c>
      <c r="D104" s="312"/>
      <c r="E104" s="304">
        <v>530</v>
      </c>
      <c r="F104" s="313" t="s">
        <v>47</v>
      </c>
      <c r="G104" s="305">
        <v>1046</v>
      </c>
      <c r="H104" s="303" t="s">
        <v>77</v>
      </c>
      <c r="I104" s="306">
        <v>3164</v>
      </c>
      <c r="J104" s="306">
        <v>9</v>
      </c>
      <c r="K104" s="305">
        <v>60</v>
      </c>
      <c r="L104" s="306">
        <f t="shared" si="13"/>
        <v>330.95440000000002</v>
      </c>
      <c r="M104" s="306">
        <f>SUM(L104*J104)</f>
        <v>2978.5896000000002</v>
      </c>
      <c r="N104" s="306">
        <f t="shared" si="9"/>
        <v>2382.8716800000002</v>
      </c>
      <c r="O104" s="307">
        <f t="shared" si="10"/>
        <v>2.38287168</v>
      </c>
      <c r="P104" s="310">
        <f t="shared" si="8"/>
        <v>1429.7230080000002</v>
      </c>
      <c r="Q104" s="311">
        <f t="shared" si="11"/>
        <v>1.4297230080000001</v>
      </c>
    </row>
    <row r="105" spans="1:17" ht="15" customHeight="1" x14ac:dyDescent="0.25">
      <c r="A105" s="303">
        <v>14</v>
      </c>
      <c r="B105" s="313" t="s">
        <v>147</v>
      </c>
      <c r="C105" s="313" t="s">
        <v>148</v>
      </c>
      <c r="D105" s="312"/>
      <c r="E105" s="312">
        <v>755</v>
      </c>
      <c r="F105" s="313" t="s">
        <v>47</v>
      </c>
      <c r="G105" s="314">
        <v>3344</v>
      </c>
      <c r="H105" s="313" t="s">
        <v>154</v>
      </c>
      <c r="I105" s="306">
        <v>20000</v>
      </c>
      <c r="J105" s="306">
        <v>140</v>
      </c>
      <c r="K105" s="314">
        <v>30</v>
      </c>
      <c r="L105" s="306">
        <f t="shared" si="13"/>
        <v>6688</v>
      </c>
      <c r="M105" s="306">
        <f>SUM(L105*J105)</f>
        <v>936320</v>
      </c>
      <c r="N105" s="306">
        <f t="shared" si="9"/>
        <v>749056</v>
      </c>
      <c r="O105" s="307">
        <f t="shared" si="10"/>
        <v>749.05600000000004</v>
      </c>
      <c r="P105" s="310">
        <f t="shared" si="8"/>
        <v>224716.79999999999</v>
      </c>
      <c r="Q105" s="311">
        <f t="shared" si="11"/>
        <v>224.71679999999998</v>
      </c>
    </row>
    <row r="106" spans="1:17" ht="15" customHeight="1" x14ac:dyDescent="0.25">
      <c r="A106" s="303">
        <v>14</v>
      </c>
      <c r="B106" s="313" t="s">
        <v>147</v>
      </c>
      <c r="C106" s="313" t="s">
        <v>148</v>
      </c>
      <c r="D106" s="312"/>
      <c r="E106" s="312">
        <v>878</v>
      </c>
      <c r="F106" s="313" t="s">
        <v>47</v>
      </c>
      <c r="G106" s="314">
        <v>3500</v>
      </c>
      <c r="H106" s="313" t="s">
        <v>154</v>
      </c>
      <c r="I106" s="306">
        <v>20000</v>
      </c>
      <c r="J106" s="306">
        <v>140</v>
      </c>
      <c r="K106" s="314">
        <v>30</v>
      </c>
      <c r="L106" s="306">
        <f t="shared" si="13"/>
        <v>7000</v>
      </c>
      <c r="M106" s="306">
        <f>SUM(L106*J106)</f>
        <v>980000</v>
      </c>
      <c r="N106" s="306">
        <f t="shared" si="9"/>
        <v>784000</v>
      </c>
      <c r="O106" s="307">
        <f t="shared" si="10"/>
        <v>784</v>
      </c>
      <c r="P106" s="310">
        <f t="shared" si="8"/>
        <v>235200</v>
      </c>
      <c r="Q106" s="311">
        <f t="shared" si="11"/>
        <v>235.2</v>
      </c>
    </row>
    <row r="107" spans="1:17" ht="15" customHeight="1" x14ac:dyDescent="0.25">
      <c r="A107" s="303">
        <v>14</v>
      </c>
      <c r="B107" s="313" t="s">
        <v>147</v>
      </c>
      <c r="C107" s="313" t="s">
        <v>148</v>
      </c>
      <c r="D107" s="312"/>
      <c r="E107" s="312">
        <v>878</v>
      </c>
      <c r="F107" s="313" t="s">
        <v>47</v>
      </c>
      <c r="G107" s="314">
        <v>3500</v>
      </c>
      <c r="H107" s="313" t="s">
        <v>19</v>
      </c>
      <c r="I107" s="306">
        <v>17500</v>
      </c>
      <c r="J107" s="306">
        <v>47</v>
      </c>
      <c r="K107" s="314">
        <v>100</v>
      </c>
      <c r="L107" s="306">
        <f t="shared" si="13"/>
        <v>6125</v>
      </c>
      <c r="M107" s="306">
        <f>SUM(L107*J107)</f>
        <v>287875</v>
      </c>
      <c r="N107" s="306">
        <f t="shared" si="9"/>
        <v>230300</v>
      </c>
      <c r="O107" s="307">
        <f t="shared" si="10"/>
        <v>230.3</v>
      </c>
      <c r="P107" s="310">
        <f t="shared" si="8"/>
        <v>230300</v>
      </c>
      <c r="Q107" s="311">
        <f t="shared" si="11"/>
        <v>230.3</v>
      </c>
    </row>
    <row r="108" spans="1:17" ht="15" customHeight="1" x14ac:dyDescent="0.25">
      <c r="A108" s="303">
        <v>14</v>
      </c>
      <c r="B108" s="313" t="s">
        <v>147</v>
      </c>
      <c r="C108" s="313" t="s">
        <v>148</v>
      </c>
      <c r="D108" s="312"/>
      <c r="E108" s="312">
        <v>878</v>
      </c>
      <c r="F108" s="313" t="s">
        <v>47</v>
      </c>
      <c r="G108" s="314">
        <v>3500</v>
      </c>
      <c r="H108" s="313" t="s">
        <v>92</v>
      </c>
      <c r="I108" s="306">
        <v>0</v>
      </c>
      <c r="J108" s="306">
        <v>11</v>
      </c>
      <c r="K108" s="314">
        <v>100</v>
      </c>
      <c r="L108" s="306">
        <f t="shared" si="13"/>
        <v>0</v>
      </c>
      <c r="M108" s="306">
        <f>SUM(G108*J108)</f>
        <v>38500</v>
      </c>
      <c r="N108" s="306">
        <f t="shared" si="9"/>
        <v>30800</v>
      </c>
      <c r="O108" s="307">
        <f t="shared" si="10"/>
        <v>30.8</v>
      </c>
      <c r="P108" s="310">
        <f t="shared" si="8"/>
        <v>30800</v>
      </c>
      <c r="Q108" s="311">
        <f t="shared" si="11"/>
        <v>30.8</v>
      </c>
    </row>
    <row r="109" spans="1:17" ht="15" customHeight="1" x14ac:dyDescent="0.25">
      <c r="A109" s="303">
        <v>14</v>
      </c>
      <c r="B109" s="313" t="s">
        <v>147</v>
      </c>
      <c r="C109" s="313" t="s">
        <v>148</v>
      </c>
      <c r="D109" s="312"/>
      <c r="E109" s="312">
        <v>591</v>
      </c>
      <c r="F109" s="313" t="s">
        <v>47</v>
      </c>
      <c r="G109" s="314">
        <v>3949</v>
      </c>
      <c r="H109" s="313" t="s">
        <v>19</v>
      </c>
      <c r="I109" s="306">
        <v>17500</v>
      </c>
      <c r="J109" s="306">
        <v>47</v>
      </c>
      <c r="K109" s="314">
        <v>100</v>
      </c>
      <c r="L109" s="306">
        <f t="shared" si="13"/>
        <v>6910.75</v>
      </c>
      <c r="M109" s="306">
        <f>SUM(L109*J109)</f>
        <v>324805.25</v>
      </c>
      <c r="N109" s="306">
        <f t="shared" si="9"/>
        <v>259844.2</v>
      </c>
      <c r="O109" s="307">
        <f t="shared" si="10"/>
        <v>259.8442</v>
      </c>
      <c r="P109" s="310">
        <f t="shared" si="8"/>
        <v>259844.2</v>
      </c>
      <c r="Q109" s="311">
        <f t="shared" si="11"/>
        <v>259.8442</v>
      </c>
    </row>
    <row r="110" spans="1:17" ht="15" customHeight="1" thickBot="1" x14ac:dyDescent="0.3">
      <c r="A110" s="303">
        <v>14</v>
      </c>
      <c r="B110" s="313" t="s">
        <v>147</v>
      </c>
      <c r="C110" s="313" t="s">
        <v>148</v>
      </c>
      <c r="D110" s="312"/>
      <c r="E110" s="312">
        <v>591</v>
      </c>
      <c r="F110" s="313" t="s">
        <v>47</v>
      </c>
      <c r="G110" s="314">
        <v>3949</v>
      </c>
      <c r="H110" s="313" t="s">
        <v>92</v>
      </c>
      <c r="I110" s="306">
        <v>0</v>
      </c>
      <c r="J110" s="306">
        <v>11</v>
      </c>
      <c r="K110" s="314">
        <v>100</v>
      </c>
      <c r="L110" s="306">
        <f t="shared" si="13"/>
        <v>0</v>
      </c>
      <c r="M110" s="306">
        <f>SUM(G110*J110)</f>
        <v>43439</v>
      </c>
      <c r="N110" s="306">
        <f t="shared" si="9"/>
        <v>34751.199999999997</v>
      </c>
      <c r="O110" s="307">
        <f t="shared" si="10"/>
        <v>34.751199999999997</v>
      </c>
      <c r="P110" s="315">
        <f t="shared" si="8"/>
        <v>34751.199999999997</v>
      </c>
      <c r="Q110" s="316">
        <f t="shared" si="11"/>
        <v>34.751199999999997</v>
      </c>
    </row>
    <row r="111" spans="1:17" ht="15" customHeight="1" x14ac:dyDescent="0.25">
      <c r="A111" s="322">
        <v>15</v>
      </c>
      <c r="B111" s="324" t="s">
        <v>156</v>
      </c>
      <c r="C111" s="324" t="s">
        <v>157</v>
      </c>
      <c r="D111" s="321"/>
      <c r="E111" s="321">
        <v>183</v>
      </c>
      <c r="F111" s="322" t="s">
        <v>47</v>
      </c>
      <c r="G111" s="323">
        <v>1500</v>
      </c>
      <c r="H111" s="322" t="s">
        <v>59</v>
      </c>
      <c r="I111" s="295">
        <v>1639</v>
      </c>
      <c r="J111" s="295">
        <v>390</v>
      </c>
      <c r="K111" s="323">
        <v>60</v>
      </c>
      <c r="L111" s="295">
        <f t="shared" si="13"/>
        <v>245.85</v>
      </c>
      <c r="M111" s="295">
        <f>SUM(L111*J111)</f>
        <v>95881.5</v>
      </c>
      <c r="N111" s="295">
        <f t="shared" si="9"/>
        <v>76705.2</v>
      </c>
      <c r="O111" s="296">
        <f t="shared" si="10"/>
        <v>76.705199999999991</v>
      </c>
      <c r="P111" s="297">
        <f t="shared" si="8"/>
        <v>46023.12</v>
      </c>
      <c r="Q111" s="298">
        <f t="shared" si="11"/>
        <v>46.023120000000006</v>
      </c>
    </row>
    <row r="112" spans="1:17" ht="15" customHeight="1" x14ac:dyDescent="0.25">
      <c r="A112" s="322">
        <v>15</v>
      </c>
      <c r="B112" s="324" t="s">
        <v>156</v>
      </c>
      <c r="C112" s="324" t="s">
        <v>157</v>
      </c>
      <c r="D112" s="321"/>
      <c r="E112" s="321">
        <v>183</v>
      </c>
      <c r="F112" s="322" t="s">
        <v>47</v>
      </c>
      <c r="G112" s="323">
        <v>750</v>
      </c>
      <c r="H112" s="322" t="s">
        <v>683</v>
      </c>
      <c r="I112" s="295">
        <v>0</v>
      </c>
      <c r="J112" s="295">
        <v>31</v>
      </c>
      <c r="K112" s="323">
        <v>100</v>
      </c>
      <c r="L112" s="295">
        <f t="shared" si="13"/>
        <v>0</v>
      </c>
      <c r="M112" s="295">
        <f>SUM(G112*J112)</f>
        <v>23250</v>
      </c>
      <c r="N112" s="295">
        <f t="shared" si="9"/>
        <v>18600</v>
      </c>
      <c r="O112" s="296">
        <f t="shared" si="10"/>
        <v>18.600000000000001</v>
      </c>
      <c r="P112" s="299">
        <f t="shared" si="8"/>
        <v>18600</v>
      </c>
      <c r="Q112" s="300">
        <f t="shared" si="11"/>
        <v>18.600000000000001</v>
      </c>
    </row>
    <row r="113" spans="1:17" ht="15" customHeight="1" x14ac:dyDescent="0.25">
      <c r="A113" s="322">
        <v>15</v>
      </c>
      <c r="B113" s="324" t="s">
        <v>156</v>
      </c>
      <c r="C113" s="324" t="s">
        <v>157</v>
      </c>
      <c r="D113" s="321"/>
      <c r="E113" s="321" t="s">
        <v>160</v>
      </c>
      <c r="F113" s="322" t="s">
        <v>47</v>
      </c>
      <c r="G113" s="323">
        <v>5302</v>
      </c>
      <c r="H113" s="322" t="s">
        <v>59</v>
      </c>
      <c r="I113" s="295">
        <v>1639</v>
      </c>
      <c r="J113" s="295">
        <v>390</v>
      </c>
      <c r="K113" s="323">
        <v>60</v>
      </c>
      <c r="L113" s="295">
        <f t="shared" ref="L113:L119" si="14">SUM((I113*G113)/10000)</f>
        <v>868.99779999999998</v>
      </c>
      <c r="M113" s="295">
        <f t="shared" ref="M113:M118" si="15">SUM(L113*J113)</f>
        <v>338909.14199999999</v>
      </c>
      <c r="N113" s="295">
        <f t="shared" si="9"/>
        <v>271127.31359999999</v>
      </c>
      <c r="O113" s="296">
        <f t="shared" si="10"/>
        <v>271.12731359999998</v>
      </c>
      <c r="P113" s="299">
        <f t="shared" si="8"/>
        <v>162676.38816</v>
      </c>
      <c r="Q113" s="300">
        <f t="shared" si="11"/>
        <v>162.67638816000002</v>
      </c>
    </row>
    <row r="114" spans="1:17" ht="15" customHeight="1" x14ac:dyDescent="0.25">
      <c r="A114" s="322">
        <v>15</v>
      </c>
      <c r="B114" s="324" t="s">
        <v>156</v>
      </c>
      <c r="C114" s="324" t="s">
        <v>157</v>
      </c>
      <c r="D114" s="321"/>
      <c r="E114" s="321" t="s">
        <v>161</v>
      </c>
      <c r="F114" s="322" t="s">
        <v>47</v>
      </c>
      <c r="G114" s="323">
        <v>5433</v>
      </c>
      <c r="H114" s="322" t="s">
        <v>59</v>
      </c>
      <c r="I114" s="295">
        <v>1639</v>
      </c>
      <c r="J114" s="295">
        <v>390</v>
      </c>
      <c r="K114" s="323">
        <v>60</v>
      </c>
      <c r="L114" s="295">
        <f t="shared" si="14"/>
        <v>890.46870000000001</v>
      </c>
      <c r="M114" s="295">
        <f t="shared" si="15"/>
        <v>347282.79300000001</v>
      </c>
      <c r="N114" s="295">
        <f t="shared" si="9"/>
        <v>277826.23440000002</v>
      </c>
      <c r="O114" s="296">
        <f t="shared" si="10"/>
        <v>277.82623440000003</v>
      </c>
      <c r="P114" s="299">
        <f t="shared" si="8"/>
        <v>166695.74064</v>
      </c>
      <c r="Q114" s="300">
        <f t="shared" si="11"/>
        <v>166.69574064</v>
      </c>
    </row>
    <row r="115" spans="1:17" ht="15" customHeight="1" x14ac:dyDescent="0.25">
      <c r="A115" s="322">
        <v>15</v>
      </c>
      <c r="B115" s="324" t="s">
        <v>156</v>
      </c>
      <c r="C115" s="324" t="s">
        <v>157</v>
      </c>
      <c r="D115" s="321"/>
      <c r="E115" s="321">
        <v>766</v>
      </c>
      <c r="F115" s="322" t="s">
        <v>47</v>
      </c>
      <c r="G115" s="323">
        <v>9232</v>
      </c>
      <c r="H115" s="322" t="s">
        <v>59</v>
      </c>
      <c r="I115" s="295">
        <v>1639</v>
      </c>
      <c r="J115" s="295">
        <v>390</v>
      </c>
      <c r="K115" s="323">
        <v>60</v>
      </c>
      <c r="L115" s="295">
        <f t="shared" si="14"/>
        <v>1513.1248000000001</v>
      </c>
      <c r="M115" s="295">
        <f t="shared" si="15"/>
        <v>590118.67200000002</v>
      </c>
      <c r="N115" s="295">
        <f t="shared" si="9"/>
        <v>472094.93760000006</v>
      </c>
      <c r="O115" s="296">
        <f t="shared" si="10"/>
        <v>472.09493760000004</v>
      </c>
      <c r="P115" s="299">
        <f t="shared" si="8"/>
        <v>283256.96256000007</v>
      </c>
      <c r="Q115" s="300">
        <f t="shared" si="11"/>
        <v>283.25696256000009</v>
      </c>
    </row>
    <row r="116" spans="1:17" ht="15" customHeight="1" x14ac:dyDescent="0.25">
      <c r="A116" s="322">
        <v>15</v>
      </c>
      <c r="B116" s="324" t="s">
        <v>156</v>
      </c>
      <c r="C116" s="324" t="s">
        <v>157</v>
      </c>
      <c r="D116" s="321"/>
      <c r="E116" s="321">
        <v>147</v>
      </c>
      <c r="F116" s="322" t="s">
        <v>47</v>
      </c>
      <c r="G116" s="323">
        <v>1832</v>
      </c>
      <c r="H116" s="322" t="s">
        <v>59</v>
      </c>
      <c r="I116" s="295">
        <v>1639</v>
      </c>
      <c r="J116" s="295">
        <v>390</v>
      </c>
      <c r="K116" s="323">
        <v>60</v>
      </c>
      <c r="L116" s="295">
        <f t="shared" si="14"/>
        <v>300.26479999999998</v>
      </c>
      <c r="M116" s="295">
        <f t="shared" si="15"/>
        <v>117103.272</v>
      </c>
      <c r="N116" s="295">
        <f t="shared" si="9"/>
        <v>93682.617599999998</v>
      </c>
      <c r="O116" s="296">
        <f t="shared" si="10"/>
        <v>93.6826176</v>
      </c>
      <c r="P116" s="299">
        <f t="shared" si="8"/>
        <v>56209.57056</v>
      </c>
      <c r="Q116" s="300">
        <f t="shared" si="11"/>
        <v>56.209570560000003</v>
      </c>
    </row>
    <row r="117" spans="1:17" ht="15" customHeight="1" thickBot="1" x14ac:dyDescent="0.3">
      <c r="A117" s="322">
        <v>15</v>
      </c>
      <c r="B117" s="324" t="s">
        <v>156</v>
      </c>
      <c r="C117" s="324" t="s">
        <v>157</v>
      </c>
      <c r="D117" s="321"/>
      <c r="E117" s="321">
        <v>147</v>
      </c>
      <c r="F117" s="322" t="s">
        <v>47</v>
      </c>
      <c r="G117" s="323">
        <v>3024</v>
      </c>
      <c r="H117" s="322" t="s">
        <v>85</v>
      </c>
      <c r="I117" s="325">
        <v>3398</v>
      </c>
      <c r="J117" s="295">
        <v>11</v>
      </c>
      <c r="K117" s="323">
        <v>60</v>
      </c>
      <c r="L117" s="295">
        <f t="shared" si="14"/>
        <v>1027.5552</v>
      </c>
      <c r="M117" s="295">
        <f t="shared" si="15"/>
        <v>11303.1072</v>
      </c>
      <c r="N117" s="295">
        <f t="shared" si="9"/>
        <v>9042.4857599999996</v>
      </c>
      <c r="O117" s="296">
        <f t="shared" si="10"/>
        <v>9.0424857599999999</v>
      </c>
      <c r="P117" s="301">
        <f t="shared" si="8"/>
        <v>5425.4914559999997</v>
      </c>
      <c r="Q117" s="302">
        <f t="shared" si="11"/>
        <v>5.4254914559999996</v>
      </c>
    </row>
    <row r="118" spans="1:17" ht="15" customHeight="1" x14ac:dyDescent="0.25">
      <c r="A118" s="313">
        <v>16</v>
      </c>
      <c r="B118" s="313" t="s">
        <v>165</v>
      </c>
      <c r="C118" s="313" t="s">
        <v>166</v>
      </c>
      <c r="D118" s="312"/>
      <c r="E118" s="312" t="s">
        <v>172</v>
      </c>
      <c r="F118" s="313" t="s">
        <v>171</v>
      </c>
      <c r="G118" s="314">
        <v>2000</v>
      </c>
      <c r="H118" s="313" t="s">
        <v>19</v>
      </c>
      <c r="I118" s="306">
        <v>17500</v>
      </c>
      <c r="J118" s="306">
        <v>47</v>
      </c>
      <c r="K118" s="314">
        <v>60</v>
      </c>
      <c r="L118" s="306">
        <f t="shared" si="14"/>
        <v>3500</v>
      </c>
      <c r="M118" s="306">
        <f t="shared" si="15"/>
        <v>164500</v>
      </c>
      <c r="N118" s="306">
        <f t="shared" si="9"/>
        <v>131600</v>
      </c>
      <c r="O118" s="307">
        <f t="shared" si="10"/>
        <v>131.6</v>
      </c>
      <c r="P118" s="308">
        <f t="shared" si="8"/>
        <v>78960</v>
      </c>
      <c r="Q118" s="309">
        <f t="shared" si="11"/>
        <v>78.959999999999994</v>
      </c>
    </row>
    <row r="119" spans="1:17" ht="15" customHeight="1" x14ac:dyDescent="0.25">
      <c r="A119" s="313">
        <v>16</v>
      </c>
      <c r="B119" s="313" t="s">
        <v>165</v>
      </c>
      <c r="C119" s="313" t="s">
        <v>166</v>
      </c>
      <c r="D119" s="312"/>
      <c r="E119" s="312" t="s">
        <v>172</v>
      </c>
      <c r="F119" s="313" t="s">
        <v>171</v>
      </c>
      <c r="G119" s="314">
        <v>750</v>
      </c>
      <c r="H119" s="313" t="s">
        <v>92</v>
      </c>
      <c r="I119" s="306">
        <v>0</v>
      </c>
      <c r="J119" s="306">
        <v>11</v>
      </c>
      <c r="K119" s="314">
        <v>100</v>
      </c>
      <c r="L119" s="306">
        <f t="shared" si="14"/>
        <v>0</v>
      </c>
      <c r="M119" s="306">
        <f>SUM(G119*J119)</f>
        <v>8250</v>
      </c>
      <c r="N119" s="306">
        <f t="shared" si="9"/>
        <v>6600</v>
      </c>
      <c r="O119" s="307">
        <f t="shared" si="10"/>
        <v>6.6</v>
      </c>
      <c r="P119" s="310">
        <f t="shared" si="8"/>
        <v>6600</v>
      </c>
      <c r="Q119" s="311">
        <f t="shared" si="11"/>
        <v>6.6</v>
      </c>
    </row>
    <row r="120" spans="1:17" ht="15" customHeight="1" x14ac:dyDescent="0.25">
      <c r="A120" s="313">
        <v>16</v>
      </c>
      <c r="B120" s="313" t="s">
        <v>165</v>
      </c>
      <c r="C120" s="313" t="s">
        <v>166</v>
      </c>
      <c r="D120" s="312"/>
      <c r="E120" s="312" t="s">
        <v>172</v>
      </c>
      <c r="F120" s="313" t="s">
        <v>171</v>
      </c>
      <c r="G120" s="314">
        <v>2000</v>
      </c>
      <c r="H120" s="313" t="s">
        <v>683</v>
      </c>
      <c r="I120" s="306">
        <v>0</v>
      </c>
      <c r="J120" s="306">
        <v>31</v>
      </c>
      <c r="K120" s="314">
        <v>100</v>
      </c>
      <c r="L120" s="306"/>
      <c r="M120" s="306">
        <f>SUM(G120*J120)</f>
        <v>62000</v>
      </c>
      <c r="N120" s="306">
        <f t="shared" si="9"/>
        <v>49600</v>
      </c>
      <c r="O120" s="307">
        <f t="shared" si="10"/>
        <v>49.6</v>
      </c>
      <c r="P120" s="310">
        <f t="shared" si="8"/>
        <v>49600</v>
      </c>
      <c r="Q120" s="311">
        <f t="shared" si="11"/>
        <v>49.6</v>
      </c>
    </row>
    <row r="121" spans="1:17" ht="15" customHeight="1" thickBot="1" x14ac:dyDescent="0.3">
      <c r="A121" s="313">
        <v>16</v>
      </c>
      <c r="B121" s="313" t="s">
        <v>165</v>
      </c>
      <c r="C121" s="313" t="s">
        <v>166</v>
      </c>
      <c r="D121" s="312"/>
      <c r="E121" s="312" t="s">
        <v>172</v>
      </c>
      <c r="F121" s="313" t="s">
        <v>171</v>
      </c>
      <c r="G121" s="314">
        <v>750</v>
      </c>
      <c r="H121" s="313" t="s">
        <v>1457</v>
      </c>
      <c r="I121" s="306">
        <v>28000</v>
      </c>
      <c r="J121" s="306">
        <v>32</v>
      </c>
      <c r="K121" s="314">
        <v>60</v>
      </c>
      <c r="L121" s="306">
        <f>SUM((I121*G121)/10000)</f>
        <v>2100</v>
      </c>
      <c r="M121" s="306">
        <f>SUM(L121*J121)</f>
        <v>67200</v>
      </c>
      <c r="N121" s="306">
        <f t="shared" si="9"/>
        <v>53760</v>
      </c>
      <c r="O121" s="307">
        <f t="shared" si="10"/>
        <v>53.76</v>
      </c>
      <c r="P121" s="315">
        <f t="shared" si="8"/>
        <v>32256</v>
      </c>
      <c r="Q121" s="316">
        <f t="shared" si="11"/>
        <v>32.256</v>
      </c>
    </row>
    <row r="122" spans="1:17" ht="15" customHeight="1" x14ac:dyDescent="0.25">
      <c r="A122" s="291">
        <v>17</v>
      </c>
      <c r="B122" s="324" t="s">
        <v>63</v>
      </c>
      <c r="C122" s="324" t="s">
        <v>174</v>
      </c>
      <c r="D122" s="321"/>
      <c r="E122" s="321">
        <v>474</v>
      </c>
      <c r="F122" s="322" t="s">
        <v>47</v>
      </c>
      <c r="G122" s="323">
        <v>3292</v>
      </c>
      <c r="H122" s="322" t="s">
        <v>19</v>
      </c>
      <c r="I122" s="295">
        <v>17500</v>
      </c>
      <c r="J122" s="295">
        <v>47</v>
      </c>
      <c r="K122" s="323">
        <v>100</v>
      </c>
      <c r="L122" s="295">
        <f>SUM((I122*G122)/10000)</f>
        <v>5761</v>
      </c>
      <c r="M122" s="295">
        <f>SUM(L122*J122)</f>
        <v>270767</v>
      </c>
      <c r="N122" s="295">
        <f t="shared" si="9"/>
        <v>216613.6</v>
      </c>
      <c r="O122" s="296">
        <f t="shared" si="10"/>
        <v>216.61360000000002</v>
      </c>
      <c r="P122" s="297">
        <f t="shared" si="8"/>
        <v>216613.6</v>
      </c>
      <c r="Q122" s="298">
        <f t="shared" si="11"/>
        <v>216.61360000000002</v>
      </c>
    </row>
    <row r="123" spans="1:17" ht="15" customHeight="1" x14ac:dyDescent="0.25">
      <c r="A123" s="291">
        <v>17</v>
      </c>
      <c r="B123" s="324" t="s">
        <v>63</v>
      </c>
      <c r="C123" s="324" t="s">
        <v>174</v>
      </c>
      <c r="D123" s="321"/>
      <c r="E123" s="321">
        <v>474</v>
      </c>
      <c r="F123" s="322" t="s">
        <v>47</v>
      </c>
      <c r="G123" s="323">
        <v>3292</v>
      </c>
      <c r="H123" s="322" t="s">
        <v>92</v>
      </c>
      <c r="I123" s="295">
        <v>0</v>
      </c>
      <c r="J123" s="295">
        <v>11</v>
      </c>
      <c r="K123" s="323">
        <v>100</v>
      </c>
      <c r="L123" s="295">
        <f>SUM((I123*G123)/10000)</f>
        <v>0</v>
      </c>
      <c r="M123" s="295">
        <f>SUM(G123*J123)</f>
        <v>36212</v>
      </c>
      <c r="N123" s="295">
        <f t="shared" si="9"/>
        <v>28969.599999999999</v>
      </c>
      <c r="O123" s="296">
        <f t="shared" si="10"/>
        <v>28.9696</v>
      </c>
      <c r="P123" s="299">
        <f t="shared" si="8"/>
        <v>28969.599999999999</v>
      </c>
      <c r="Q123" s="300">
        <f t="shared" si="11"/>
        <v>28.9696</v>
      </c>
    </row>
    <row r="124" spans="1:17" ht="15" customHeight="1" thickBot="1" x14ac:dyDescent="0.3">
      <c r="A124" s="291">
        <v>17</v>
      </c>
      <c r="B124" s="324" t="s">
        <v>63</v>
      </c>
      <c r="C124" s="324" t="s">
        <v>174</v>
      </c>
      <c r="D124" s="321"/>
      <c r="E124" s="321">
        <v>743</v>
      </c>
      <c r="F124" s="322" t="s">
        <v>47</v>
      </c>
      <c r="G124" s="323">
        <v>3300</v>
      </c>
      <c r="H124" s="322" t="s">
        <v>77</v>
      </c>
      <c r="I124" s="295">
        <v>3164</v>
      </c>
      <c r="J124" s="295">
        <v>9</v>
      </c>
      <c r="K124" s="323">
        <v>60</v>
      </c>
      <c r="L124" s="295">
        <f t="shared" ref="L124:L130" si="16">SUM((I124*G124)/10000)</f>
        <v>1044.1199999999999</v>
      </c>
      <c r="M124" s="295">
        <f t="shared" ref="M124:M129" si="17">SUM(L124*J124)</f>
        <v>9397.0799999999981</v>
      </c>
      <c r="N124" s="295">
        <f t="shared" si="9"/>
        <v>7517.6639999999989</v>
      </c>
      <c r="O124" s="296">
        <f t="shared" si="10"/>
        <v>7.517663999999999</v>
      </c>
      <c r="P124" s="301">
        <f t="shared" si="8"/>
        <v>4510.5983999999989</v>
      </c>
      <c r="Q124" s="302">
        <f t="shared" si="11"/>
        <v>4.5105983999999992</v>
      </c>
    </row>
    <row r="125" spans="1:17" ht="15" customHeight="1" x14ac:dyDescent="0.25">
      <c r="A125" s="313">
        <v>18</v>
      </c>
      <c r="B125" s="313" t="s">
        <v>177</v>
      </c>
      <c r="C125" s="313" t="s">
        <v>178</v>
      </c>
      <c r="D125" s="312"/>
      <c r="E125" s="312">
        <v>303</v>
      </c>
      <c r="F125" s="313" t="s">
        <v>61</v>
      </c>
      <c r="G125" s="314">
        <v>2757</v>
      </c>
      <c r="H125" s="313" t="s">
        <v>26</v>
      </c>
      <c r="I125" s="306">
        <v>24198</v>
      </c>
      <c r="J125" s="306">
        <v>19</v>
      </c>
      <c r="K125" s="314">
        <v>100</v>
      </c>
      <c r="L125" s="306">
        <f t="shared" si="16"/>
        <v>6671.3886000000002</v>
      </c>
      <c r="M125" s="306">
        <f t="shared" si="17"/>
        <v>126756.38340000001</v>
      </c>
      <c r="N125" s="306">
        <f t="shared" si="9"/>
        <v>101405.10672</v>
      </c>
      <c r="O125" s="307">
        <f t="shared" si="10"/>
        <v>101.40510671999999</v>
      </c>
      <c r="P125" s="308">
        <f t="shared" si="8"/>
        <v>101405.10672</v>
      </c>
      <c r="Q125" s="309">
        <f t="shared" si="11"/>
        <v>101.40510671999999</v>
      </c>
    </row>
    <row r="126" spans="1:17" ht="15" customHeight="1" x14ac:dyDescent="0.25">
      <c r="A126" s="313">
        <v>18</v>
      </c>
      <c r="B126" s="313" t="s">
        <v>177</v>
      </c>
      <c r="C126" s="313" t="s">
        <v>178</v>
      </c>
      <c r="D126" s="312"/>
      <c r="E126" s="312" t="s">
        <v>182</v>
      </c>
      <c r="F126" s="313" t="s">
        <v>61</v>
      </c>
      <c r="G126" s="314">
        <v>625</v>
      </c>
      <c r="H126" s="313" t="s">
        <v>19</v>
      </c>
      <c r="I126" s="306">
        <v>17500</v>
      </c>
      <c r="J126" s="306">
        <v>47</v>
      </c>
      <c r="K126" s="314">
        <v>100</v>
      </c>
      <c r="L126" s="306">
        <f t="shared" si="16"/>
        <v>1093.75</v>
      </c>
      <c r="M126" s="306">
        <f t="shared" si="17"/>
        <v>51406.25</v>
      </c>
      <c r="N126" s="306">
        <f t="shared" si="9"/>
        <v>41125</v>
      </c>
      <c r="O126" s="307">
        <f t="shared" si="10"/>
        <v>41.125</v>
      </c>
      <c r="P126" s="310">
        <f t="shared" si="8"/>
        <v>41125</v>
      </c>
      <c r="Q126" s="311">
        <f t="shared" si="11"/>
        <v>41.125</v>
      </c>
    </row>
    <row r="127" spans="1:17" ht="15" customHeight="1" x14ac:dyDescent="0.25">
      <c r="A127" s="313">
        <v>18</v>
      </c>
      <c r="B127" s="313" t="s">
        <v>177</v>
      </c>
      <c r="C127" s="313" t="s">
        <v>178</v>
      </c>
      <c r="D127" s="312"/>
      <c r="E127" s="312" t="s">
        <v>183</v>
      </c>
      <c r="F127" s="313" t="s">
        <v>61</v>
      </c>
      <c r="G127" s="314">
        <v>625</v>
      </c>
      <c r="H127" s="313" t="s">
        <v>19</v>
      </c>
      <c r="I127" s="306">
        <v>17500</v>
      </c>
      <c r="J127" s="306">
        <v>47</v>
      </c>
      <c r="K127" s="314">
        <v>100</v>
      </c>
      <c r="L127" s="306">
        <f t="shared" si="16"/>
        <v>1093.75</v>
      </c>
      <c r="M127" s="306">
        <f t="shared" si="17"/>
        <v>51406.25</v>
      </c>
      <c r="N127" s="306">
        <f t="shared" si="9"/>
        <v>41125</v>
      </c>
      <c r="O127" s="307">
        <f t="shared" si="10"/>
        <v>41.125</v>
      </c>
      <c r="P127" s="310">
        <f t="shared" si="8"/>
        <v>41125</v>
      </c>
      <c r="Q127" s="311">
        <f t="shared" si="11"/>
        <v>41.125</v>
      </c>
    </row>
    <row r="128" spans="1:17" ht="15" customHeight="1" x14ac:dyDescent="0.25">
      <c r="A128" s="313">
        <v>18</v>
      </c>
      <c r="B128" s="313" t="s">
        <v>177</v>
      </c>
      <c r="C128" s="313" t="s">
        <v>178</v>
      </c>
      <c r="D128" s="312"/>
      <c r="E128" s="312">
        <v>372</v>
      </c>
      <c r="F128" s="313" t="s">
        <v>61</v>
      </c>
      <c r="G128" s="314">
        <v>1875</v>
      </c>
      <c r="H128" s="313" t="s">
        <v>154</v>
      </c>
      <c r="I128" s="306">
        <v>20000</v>
      </c>
      <c r="J128" s="306">
        <v>140</v>
      </c>
      <c r="K128" s="314">
        <v>30</v>
      </c>
      <c r="L128" s="306">
        <f t="shared" si="16"/>
        <v>3750</v>
      </c>
      <c r="M128" s="306">
        <f t="shared" si="17"/>
        <v>525000</v>
      </c>
      <c r="N128" s="306">
        <f t="shared" si="9"/>
        <v>420000</v>
      </c>
      <c r="O128" s="307">
        <f t="shared" si="10"/>
        <v>420</v>
      </c>
      <c r="P128" s="310">
        <f t="shared" si="8"/>
        <v>126000</v>
      </c>
      <c r="Q128" s="311">
        <f t="shared" si="11"/>
        <v>126</v>
      </c>
    </row>
    <row r="129" spans="1:17" ht="15" customHeight="1" x14ac:dyDescent="0.25">
      <c r="A129" s="313">
        <v>18</v>
      </c>
      <c r="B129" s="313" t="s">
        <v>177</v>
      </c>
      <c r="C129" s="313" t="s">
        <v>178</v>
      </c>
      <c r="D129" s="312"/>
      <c r="E129" s="312">
        <v>372</v>
      </c>
      <c r="F129" s="313" t="s">
        <v>61</v>
      </c>
      <c r="G129" s="314">
        <v>1875</v>
      </c>
      <c r="H129" s="313" t="s">
        <v>19</v>
      </c>
      <c r="I129" s="306">
        <v>17500</v>
      </c>
      <c r="J129" s="306">
        <v>47</v>
      </c>
      <c r="K129" s="314">
        <v>100</v>
      </c>
      <c r="L129" s="306">
        <f t="shared" si="16"/>
        <v>3281.25</v>
      </c>
      <c r="M129" s="306">
        <f t="shared" si="17"/>
        <v>154218.75</v>
      </c>
      <c r="N129" s="306">
        <f t="shared" si="9"/>
        <v>123375</v>
      </c>
      <c r="O129" s="307">
        <f t="shared" si="10"/>
        <v>123.375</v>
      </c>
      <c r="P129" s="310">
        <f t="shared" si="8"/>
        <v>123375</v>
      </c>
      <c r="Q129" s="311">
        <f t="shared" si="11"/>
        <v>123.375</v>
      </c>
    </row>
    <row r="130" spans="1:17" ht="15" customHeight="1" x14ac:dyDescent="0.25">
      <c r="A130" s="313">
        <v>18</v>
      </c>
      <c r="B130" s="313" t="s">
        <v>177</v>
      </c>
      <c r="C130" s="313" t="s">
        <v>178</v>
      </c>
      <c r="D130" s="312"/>
      <c r="E130" s="312">
        <v>303</v>
      </c>
      <c r="F130" s="313" t="s">
        <v>61</v>
      </c>
      <c r="G130" s="314">
        <v>2757</v>
      </c>
      <c r="H130" s="313" t="s">
        <v>48</v>
      </c>
      <c r="I130" s="306">
        <v>0</v>
      </c>
      <c r="J130" s="306">
        <v>11</v>
      </c>
      <c r="K130" s="314">
        <v>100</v>
      </c>
      <c r="L130" s="306">
        <f t="shared" si="16"/>
        <v>0</v>
      </c>
      <c r="M130" s="306">
        <f t="shared" ref="M130:M136" si="18">SUM(G130*J130)</f>
        <v>30327</v>
      </c>
      <c r="N130" s="306">
        <f t="shared" si="9"/>
        <v>24261.599999999999</v>
      </c>
      <c r="O130" s="307">
        <f t="shared" si="10"/>
        <v>24.261599999999998</v>
      </c>
      <c r="P130" s="310">
        <f t="shared" ref="P130:P193" si="19">SUM(N130*K130)/100</f>
        <v>24261.599999999999</v>
      </c>
      <c r="Q130" s="311">
        <f t="shared" si="11"/>
        <v>24.261599999999998</v>
      </c>
    </row>
    <row r="131" spans="1:17" ht="15" customHeight="1" x14ac:dyDescent="0.25">
      <c r="A131" s="313">
        <v>18</v>
      </c>
      <c r="B131" s="313" t="s">
        <v>177</v>
      </c>
      <c r="C131" s="313" t="s">
        <v>178</v>
      </c>
      <c r="D131" s="312"/>
      <c r="E131" s="312" t="s">
        <v>182</v>
      </c>
      <c r="F131" s="313" t="s">
        <v>61</v>
      </c>
      <c r="G131" s="314">
        <v>625</v>
      </c>
      <c r="H131" s="313" t="s">
        <v>48</v>
      </c>
      <c r="I131" s="306">
        <v>0</v>
      </c>
      <c r="J131" s="306">
        <v>11</v>
      </c>
      <c r="K131" s="314">
        <v>100</v>
      </c>
      <c r="L131" s="306"/>
      <c r="M131" s="306">
        <f t="shared" si="18"/>
        <v>6875</v>
      </c>
      <c r="N131" s="306">
        <f t="shared" ref="N131:N194" si="20">SUM(M131*80)/100</f>
        <v>5500</v>
      </c>
      <c r="O131" s="307">
        <f t="shared" ref="O131:O194" si="21">SUM(N131/1000)</f>
        <v>5.5</v>
      </c>
      <c r="P131" s="310">
        <f t="shared" si="19"/>
        <v>5500</v>
      </c>
      <c r="Q131" s="311">
        <f t="shared" ref="Q131:Q194" si="22">SUM(P131/1000)</f>
        <v>5.5</v>
      </c>
    </row>
    <row r="132" spans="1:17" ht="15" customHeight="1" x14ac:dyDescent="0.25">
      <c r="A132" s="313">
        <v>18</v>
      </c>
      <c r="B132" s="313" t="s">
        <v>177</v>
      </c>
      <c r="C132" s="313" t="s">
        <v>178</v>
      </c>
      <c r="D132" s="312"/>
      <c r="E132" s="312" t="s">
        <v>182</v>
      </c>
      <c r="F132" s="313" t="s">
        <v>61</v>
      </c>
      <c r="G132" s="314">
        <v>625</v>
      </c>
      <c r="H132" s="313" t="s">
        <v>683</v>
      </c>
      <c r="I132" s="306">
        <v>0</v>
      </c>
      <c r="J132" s="306">
        <v>31</v>
      </c>
      <c r="K132" s="314">
        <v>100</v>
      </c>
      <c r="L132" s="306"/>
      <c r="M132" s="306">
        <f t="shared" si="18"/>
        <v>19375</v>
      </c>
      <c r="N132" s="306">
        <f t="shared" si="20"/>
        <v>15500</v>
      </c>
      <c r="O132" s="307">
        <f t="shared" si="21"/>
        <v>15.5</v>
      </c>
      <c r="P132" s="310">
        <f t="shared" si="19"/>
        <v>15500</v>
      </c>
      <c r="Q132" s="311">
        <f t="shared" si="22"/>
        <v>15.5</v>
      </c>
    </row>
    <row r="133" spans="1:17" ht="15" customHeight="1" x14ac:dyDescent="0.25">
      <c r="A133" s="313">
        <v>18</v>
      </c>
      <c r="B133" s="313" t="s">
        <v>177</v>
      </c>
      <c r="C133" s="313" t="s">
        <v>178</v>
      </c>
      <c r="D133" s="312"/>
      <c r="E133" s="312" t="s">
        <v>183</v>
      </c>
      <c r="F133" s="313" t="s">
        <v>61</v>
      </c>
      <c r="G133" s="314">
        <v>625</v>
      </c>
      <c r="H133" s="313" t="s">
        <v>48</v>
      </c>
      <c r="I133" s="306">
        <v>0</v>
      </c>
      <c r="J133" s="306">
        <v>11</v>
      </c>
      <c r="K133" s="314">
        <v>100</v>
      </c>
      <c r="L133" s="306"/>
      <c r="M133" s="306">
        <f t="shared" si="18"/>
        <v>6875</v>
      </c>
      <c r="N133" s="306">
        <f t="shared" si="20"/>
        <v>5500</v>
      </c>
      <c r="O133" s="307">
        <f t="shared" si="21"/>
        <v>5.5</v>
      </c>
      <c r="P133" s="310">
        <f t="shared" si="19"/>
        <v>5500</v>
      </c>
      <c r="Q133" s="311">
        <f t="shared" si="22"/>
        <v>5.5</v>
      </c>
    </row>
    <row r="134" spans="1:17" ht="15" customHeight="1" x14ac:dyDescent="0.25">
      <c r="A134" s="313">
        <v>18</v>
      </c>
      <c r="B134" s="313" t="s">
        <v>177</v>
      </c>
      <c r="C134" s="313" t="s">
        <v>178</v>
      </c>
      <c r="D134" s="312"/>
      <c r="E134" s="312" t="s">
        <v>183</v>
      </c>
      <c r="F134" s="313" t="s">
        <v>61</v>
      </c>
      <c r="G134" s="314">
        <v>625</v>
      </c>
      <c r="H134" s="313" t="s">
        <v>683</v>
      </c>
      <c r="I134" s="306">
        <v>0</v>
      </c>
      <c r="J134" s="306">
        <v>31</v>
      </c>
      <c r="K134" s="314">
        <v>100</v>
      </c>
      <c r="L134" s="306"/>
      <c r="M134" s="306">
        <f t="shared" si="18"/>
        <v>19375</v>
      </c>
      <c r="N134" s="306">
        <f t="shared" si="20"/>
        <v>15500</v>
      </c>
      <c r="O134" s="307">
        <f t="shared" si="21"/>
        <v>15.5</v>
      </c>
      <c r="P134" s="310">
        <f t="shared" si="19"/>
        <v>15500</v>
      </c>
      <c r="Q134" s="311">
        <f t="shared" si="22"/>
        <v>15.5</v>
      </c>
    </row>
    <row r="135" spans="1:17" ht="15" customHeight="1" x14ac:dyDescent="0.25">
      <c r="A135" s="313">
        <v>18</v>
      </c>
      <c r="B135" s="313" t="s">
        <v>177</v>
      </c>
      <c r="C135" s="313" t="s">
        <v>178</v>
      </c>
      <c r="D135" s="312"/>
      <c r="E135" s="312">
        <v>372</v>
      </c>
      <c r="F135" s="313" t="s">
        <v>61</v>
      </c>
      <c r="G135" s="314">
        <v>1875</v>
      </c>
      <c r="H135" s="313" t="s">
        <v>48</v>
      </c>
      <c r="I135" s="306">
        <v>0</v>
      </c>
      <c r="J135" s="306">
        <v>11</v>
      </c>
      <c r="K135" s="314">
        <v>30</v>
      </c>
      <c r="L135" s="306"/>
      <c r="M135" s="306">
        <f t="shared" si="18"/>
        <v>20625</v>
      </c>
      <c r="N135" s="306">
        <f t="shared" si="20"/>
        <v>16500</v>
      </c>
      <c r="O135" s="307">
        <f t="shared" si="21"/>
        <v>16.5</v>
      </c>
      <c r="P135" s="310">
        <f t="shared" si="19"/>
        <v>4950</v>
      </c>
      <c r="Q135" s="311">
        <f t="shared" si="22"/>
        <v>4.95</v>
      </c>
    </row>
    <row r="136" spans="1:17" ht="15" customHeight="1" thickBot="1" x14ac:dyDescent="0.3">
      <c r="A136" s="313">
        <v>18</v>
      </c>
      <c r="B136" s="313" t="s">
        <v>177</v>
      </c>
      <c r="C136" s="313" t="s">
        <v>178</v>
      </c>
      <c r="D136" s="312"/>
      <c r="E136" s="312">
        <v>372</v>
      </c>
      <c r="F136" s="313" t="s">
        <v>61</v>
      </c>
      <c r="G136" s="314">
        <v>1875</v>
      </c>
      <c r="H136" s="313" t="s">
        <v>48</v>
      </c>
      <c r="I136" s="306">
        <v>0</v>
      </c>
      <c r="J136" s="306">
        <v>11</v>
      </c>
      <c r="K136" s="314">
        <v>100</v>
      </c>
      <c r="L136" s="306"/>
      <c r="M136" s="306">
        <f t="shared" si="18"/>
        <v>20625</v>
      </c>
      <c r="N136" s="306">
        <f t="shared" si="20"/>
        <v>16500</v>
      </c>
      <c r="O136" s="307">
        <f t="shared" si="21"/>
        <v>16.5</v>
      </c>
      <c r="P136" s="315">
        <f t="shared" si="19"/>
        <v>16500</v>
      </c>
      <c r="Q136" s="316">
        <f t="shared" si="22"/>
        <v>16.5</v>
      </c>
    </row>
    <row r="137" spans="1:17" ht="15" customHeight="1" x14ac:dyDescent="0.25">
      <c r="A137" s="324">
        <v>19</v>
      </c>
      <c r="B137" s="324" t="s">
        <v>185</v>
      </c>
      <c r="C137" s="324" t="s">
        <v>178</v>
      </c>
      <c r="D137" s="328"/>
      <c r="E137" s="328">
        <v>629</v>
      </c>
      <c r="F137" s="324" t="s">
        <v>47</v>
      </c>
      <c r="G137" s="329">
        <v>2335</v>
      </c>
      <c r="H137" s="324" t="s">
        <v>59</v>
      </c>
      <c r="I137" s="325">
        <v>1639</v>
      </c>
      <c r="J137" s="325">
        <v>390</v>
      </c>
      <c r="K137" s="329">
        <v>60</v>
      </c>
      <c r="L137" s="325">
        <f>SUM((I137*G137)/10000)</f>
        <v>382.70650000000001</v>
      </c>
      <c r="M137" s="325">
        <f>SUM(L137*J137)</f>
        <v>149255.535</v>
      </c>
      <c r="N137" s="325">
        <f t="shared" si="20"/>
        <v>119404.42800000001</v>
      </c>
      <c r="O137" s="330">
        <f t="shared" si="21"/>
        <v>119.40442800000001</v>
      </c>
      <c r="P137" s="297">
        <f t="shared" si="19"/>
        <v>71642.656800000012</v>
      </c>
      <c r="Q137" s="298">
        <f t="shared" si="22"/>
        <v>71.642656800000012</v>
      </c>
    </row>
    <row r="138" spans="1:17" ht="15" customHeight="1" x14ac:dyDescent="0.25">
      <c r="A138" s="324">
        <v>19</v>
      </c>
      <c r="B138" s="324" t="s">
        <v>185</v>
      </c>
      <c r="C138" s="324" t="s">
        <v>178</v>
      </c>
      <c r="D138" s="328"/>
      <c r="E138" s="328">
        <v>629</v>
      </c>
      <c r="F138" s="324" t="s">
        <v>47</v>
      </c>
      <c r="G138" s="329">
        <v>2335</v>
      </c>
      <c r="H138" s="324" t="s">
        <v>48</v>
      </c>
      <c r="I138" s="325">
        <v>0</v>
      </c>
      <c r="J138" s="325">
        <v>11</v>
      </c>
      <c r="K138" s="329">
        <v>60</v>
      </c>
      <c r="L138" s="325"/>
      <c r="M138" s="325">
        <f>SUM(G138*J138)</f>
        <v>25685</v>
      </c>
      <c r="N138" s="325">
        <f t="shared" si="20"/>
        <v>20548</v>
      </c>
      <c r="O138" s="330">
        <f t="shared" si="21"/>
        <v>20.547999999999998</v>
      </c>
      <c r="P138" s="299">
        <f t="shared" si="19"/>
        <v>12328.8</v>
      </c>
      <c r="Q138" s="300">
        <f t="shared" si="22"/>
        <v>12.328799999999999</v>
      </c>
    </row>
    <row r="139" spans="1:17" ht="15" customHeight="1" x14ac:dyDescent="0.25">
      <c r="A139" s="324">
        <v>19</v>
      </c>
      <c r="B139" s="324" t="s">
        <v>185</v>
      </c>
      <c r="C139" s="324" t="s">
        <v>178</v>
      </c>
      <c r="D139" s="328"/>
      <c r="E139" s="328">
        <v>735</v>
      </c>
      <c r="F139" s="324" t="s">
        <v>47</v>
      </c>
      <c r="G139" s="329">
        <v>2650</v>
      </c>
      <c r="H139" s="324" t="s">
        <v>26</v>
      </c>
      <c r="I139" s="325">
        <v>24198</v>
      </c>
      <c r="J139" s="325">
        <v>19</v>
      </c>
      <c r="K139" s="329">
        <v>100</v>
      </c>
      <c r="L139" s="325">
        <f>SUM((I139*G139)/10000)</f>
        <v>6412.47</v>
      </c>
      <c r="M139" s="325">
        <f>SUM(L139*J139)</f>
        <v>121836.93000000001</v>
      </c>
      <c r="N139" s="325">
        <f t="shared" si="20"/>
        <v>97469.544000000009</v>
      </c>
      <c r="O139" s="330">
        <f t="shared" si="21"/>
        <v>97.469544000000013</v>
      </c>
      <c r="P139" s="299">
        <f t="shared" si="19"/>
        <v>97469.544000000009</v>
      </c>
      <c r="Q139" s="300">
        <f t="shared" si="22"/>
        <v>97.469544000000013</v>
      </c>
    </row>
    <row r="140" spans="1:17" ht="15" customHeight="1" x14ac:dyDescent="0.25">
      <c r="A140" s="324">
        <v>19</v>
      </c>
      <c r="B140" s="324" t="s">
        <v>185</v>
      </c>
      <c r="C140" s="324" t="s">
        <v>178</v>
      </c>
      <c r="D140" s="328"/>
      <c r="E140" s="331">
        <v>735</v>
      </c>
      <c r="F140" s="324" t="s">
        <v>47</v>
      </c>
      <c r="G140" s="332">
        <v>2650</v>
      </c>
      <c r="H140" s="292" t="s">
        <v>48</v>
      </c>
      <c r="I140" s="325">
        <v>0</v>
      </c>
      <c r="J140" s="325">
        <v>11</v>
      </c>
      <c r="K140" s="332">
        <v>100</v>
      </c>
      <c r="L140" s="325"/>
      <c r="M140" s="325">
        <f>SUM(G140*J140)</f>
        <v>29150</v>
      </c>
      <c r="N140" s="325">
        <f t="shared" si="20"/>
        <v>23320</v>
      </c>
      <c r="O140" s="330">
        <f t="shared" si="21"/>
        <v>23.32</v>
      </c>
      <c r="P140" s="299">
        <f t="shared" si="19"/>
        <v>23320</v>
      </c>
      <c r="Q140" s="300">
        <f t="shared" si="22"/>
        <v>23.32</v>
      </c>
    </row>
    <row r="141" spans="1:17" ht="15" customHeight="1" x14ac:dyDescent="0.25">
      <c r="A141" s="324">
        <v>19</v>
      </c>
      <c r="B141" s="324" t="s">
        <v>185</v>
      </c>
      <c r="C141" s="324" t="s">
        <v>178</v>
      </c>
      <c r="D141" s="328"/>
      <c r="E141" s="331">
        <v>910</v>
      </c>
      <c r="F141" s="324" t="s">
        <v>47</v>
      </c>
      <c r="G141" s="332">
        <v>6377</v>
      </c>
      <c r="H141" s="292" t="s">
        <v>19</v>
      </c>
      <c r="I141" s="325">
        <v>17500</v>
      </c>
      <c r="J141" s="325">
        <v>47</v>
      </c>
      <c r="K141" s="332">
        <v>100</v>
      </c>
      <c r="L141" s="325">
        <f>SUM((I141*G141)/10000)</f>
        <v>11159.75</v>
      </c>
      <c r="M141" s="325">
        <f>SUM(L141*J141)</f>
        <v>524508.25</v>
      </c>
      <c r="N141" s="325">
        <f t="shared" si="20"/>
        <v>419606.6</v>
      </c>
      <c r="O141" s="330">
        <f t="shared" si="21"/>
        <v>419.60659999999996</v>
      </c>
      <c r="P141" s="299">
        <f t="shared" si="19"/>
        <v>419606.6</v>
      </c>
      <c r="Q141" s="300">
        <f t="shared" si="22"/>
        <v>419.60659999999996</v>
      </c>
    </row>
    <row r="142" spans="1:17" ht="15" customHeight="1" x14ac:dyDescent="0.25">
      <c r="A142" s="324">
        <v>19</v>
      </c>
      <c r="B142" s="324" t="s">
        <v>185</v>
      </c>
      <c r="C142" s="324" t="s">
        <v>178</v>
      </c>
      <c r="D142" s="328"/>
      <c r="E142" s="331">
        <v>195</v>
      </c>
      <c r="F142" s="324" t="s">
        <v>47</v>
      </c>
      <c r="G142" s="332">
        <v>2888</v>
      </c>
      <c r="H142" s="292" t="s">
        <v>59</v>
      </c>
      <c r="I142" s="325">
        <v>1639</v>
      </c>
      <c r="J142" s="325">
        <v>390</v>
      </c>
      <c r="K142" s="332">
        <v>60</v>
      </c>
      <c r="L142" s="325">
        <f>SUM((I142*G142)/10000)</f>
        <v>473.34320000000002</v>
      </c>
      <c r="M142" s="325">
        <f>SUM(L142*J142)</f>
        <v>184603.848</v>
      </c>
      <c r="N142" s="325">
        <f t="shared" si="20"/>
        <v>147683.0784</v>
      </c>
      <c r="O142" s="330">
        <f t="shared" si="21"/>
        <v>147.6830784</v>
      </c>
      <c r="P142" s="299">
        <f t="shared" si="19"/>
        <v>88609.847039999993</v>
      </c>
      <c r="Q142" s="300">
        <f t="shared" si="22"/>
        <v>88.609847039999991</v>
      </c>
    </row>
    <row r="143" spans="1:17" ht="15" customHeight="1" x14ac:dyDescent="0.25">
      <c r="A143" s="324">
        <v>19</v>
      </c>
      <c r="B143" s="324" t="s">
        <v>185</v>
      </c>
      <c r="C143" s="324" t="s">
        <v>178</v>
      </c>
      <c r="D143" s="328"/>
      <c r="E143" s="331">
        <v>195</v>
      </c>
      <c r="F143" s="324" t="s">
        <v>47</v>
      </c>
      <c r="G143" s="332">
        <v>2888</v>
      </c>
      <c r="H143" s="292" t="s">
        <v>48</v>
      </c>
      <c r="I143" s="325">
        <v>0</v>
      </c>
      <c r="J143" s="325">
        <v>11</v>
      </c>
      <c r="K143" s="332">
        <v>60</v>
      </c>
      <c r="L143" s="325"/>
      <c r="M143" s="325">
        <f>SUM(G143*J143)</f>
        <v>31768</v>
      </c>
      <c r="N143" s="325">
        <f t="shared" si="20"/>
        <v>25414.400000000001</v>
      </c>
      <c r="O143" s="330">
        <f t="shared" si="21"/>
        <v>25.414400000000001</v>
      </c>
      <c r="P143" s="299">
        <f t="shared" si="19"/>
        <v>15248.64</v>
      </c>
      <c r="Q143" s="300">
        <f t="shared" si="22"/>
        <v>15.24864</v>
      </c>
    </row>
    <row r="144" spans="1:17" ht="15" customHeight="1" x14ac:dyDescent="0.25">
      <c r="A144" s="324">
        <v>19</v>
      </c>
      <c r="B144" s="324" t="s">
        <v>185</v>
      </c>
      <c r="C144" s="324" t="s">
        <v>178</v>
      </c>
      <c r="D144" s="328"/>
      <c r="E144" s="331">
        <v>195</v>
      </c>
      <c r="F144" s="324" t="s">
        <v>47</v>
      </c>
      <c r="G144" s="332">
        <v>2888</v>
      </c>
      <c r="H144" s="292" t="s">
        <v>19</v>
      </c>
      <c r="I144" s="325">
        <v>17500</v>
      </c>
      <c r="J144" s="325">
        <v>47</v>
      </c>
      <c r="K144" s="332">
        <v>100</v>
      </c>
      <c r="L144" s="325">
        <f>SUM((I144*G144)/10000)</f>
        <v>5054</v>
      </c>
      <c r="M144" s="325">
        <f>SUM(L144*J144)</f>
        <v>237538</v>
      </c>
      <c r="N144" s="325">
        <f t="shared" si="20"/>
        <v>190030.4</v>
      </c>
      <c r="O144" s="330">
        <f t="shared" si="21"/>
        <v>190.03039999999999</v>
      </c>
      <c r="P144" s="299">
        <f t="shared" si="19"/>
        <v>190030.4</v>
      </c>
      <c r="Q144" s="300">
        <f t="shared" si="22"/>
        <v>190.03039999999999</v>
      </c>
    </row>
    <row r="145" spans="1:17" ht="15" customHeight="1" x14ac:dyDescent="0.25">
      <c r="A145" s="324">
        <v>19</v>
      </c>
      <c r="B145" s="324" t="s">
        <v>185</v>
      </c>
      <c r="C145" s="324" t="s">
        <v>178</v>
      </c>
      <c r="D145" s="328"/>
      <c r="E145" s="331">
        <v>195</v>
      </c>
      <c r="F145" s="324" t="s">
        <v>47</v>
      </c>
      <c r="G145" s="332">
        <v>2888</v>
      </c>
      <c r="H145" s="292" t="s">
        <v>48</v>
      </c>
      <c r="I145" s="325">
        <v>0</v>
      </c>
      <c r="J145" s="325">
        <v>11</v>
      </c>
      <c r="K145" s="332">
        <v>100</v>
      </c>
      <c r="L145" s="325"/>
      <c r="M145" s="325">
        <f>SUM(G145*J145)</f>
        <v>31768</v>
      </c>
      <c r="N145" s="325">
        <f t="shared" si="20"/>
        <v>25414.400000000001</v>
      </c>
      <c r="O145" s="330">
        <f t="shared" si="21"/>
        <v>25.414400000000001</v>
      </c>
      <c r="P145" s="299">
        <f t="shared" si="19"/>
        <v>25414.400000000001</v>
      </c>
      <c r="Q145" s="300">
        <f t="shared" si="22"/>
        <v>25.414400000000001</v>
      </c>
    </row>
    <row r="146" spans="1:17" ht="15" customHeight="1" x14ac:dyDescent="0.25">
      <c r="A146" s="324">
        <v>19</v>
      </c>
      <c r="B146" s="324" t="s">
        <v>185</v>
      </c>
      <c r="C146" s="324" t="s">
        <v>178</v>
      </c>
      <c r="D146" s="328"/>
      <c r="E146" s="328">
        <v>28</v>
      </c>
      <c r="F146" s="324" t="s">
        <v>47</v>
      </c>
      <c r="G146" s="329">
        <v>750</v>
      </c>
      <c r="H146" s="324" t="s">
        <v>683</v>
      </c>
      <c r="I146" s="325">
        <v>0</v>
      </c>
      <c r="J146" s="325">
        <v>31</v>
      </c>
      <c r="K146" s="329">
        <v>100</v>
      </c>
      <c r="L146" s="325"/>
      <c r="M146" s="325">
        <f>SUM(G146*J146)</f>
        <v>23250</v>
      </c>
      <c r="N146" s="325">
        <f t="shared" si="20"/>
        <v>18600</v>
      </c>
      <c r="O146" s="330">
        <f t="shared" si="21"/>
        <v>18.600000000000001</v>
      </c>
      <c r="P146" s="299">
        <f t="shared" si="19"/>
        <v>18600</v>
      </c>
      <c r="Q146" s="300">
        <f t="shared" si="22"/>
        <v>18.600000000000001</v>
      </c>
    </row>
    <row r="147" spans="1:17" ht="15" customHeight="1" x14ac:dyDescent="0.25">
      <c r="A147" s="324">
        <v>19</v>
      </c>
      <c r="B147" s="324" t="s">
        <v>185</v>
      </c>
      <c r="C147" s="324" t="s">
        <v>178</v>
      </c>
      <c r="D147" s="328"/>
      <c r="E147" s="328">
        <v>2584</v>
      </c>
      <c r="F147" s="324" t="s">
        <v>188</v>
      </c>
      <c r="G147" s="329">
        <v>2140</v>
      </c>
      <c r="H147" s="324" t="s">
        <v>19</v>
      </c>
      <c r="I147" s="325">
        <v>17500</v>
      </c>
      <c r="J147" s="325">
        <v>47</v>
      </c>
      <c r="K147" s="329">
        <v>100</v>
      </c>
      <c r="L147" s="325">
        <f>SUM((I147*G147)/10000)</f>
        <v>3745</v>
      </c>
      <c r="M147" s="325">
        <f>SUM(L147*J147)</f>
        <v>176015</v>
      </c>
      <c r="N147" s="325">
        <f t="shared" si="20"/>
        <v>140812</v>
      </c>
      <c r="O147" s="330">
        <f t="shared" si="21"/>
        <v>140.81200000000001</v>
      </c>
      <c r="P147" s="299">
        <f t="shared" si="19"/>
        <v>140812</v>
      </c>
      <c r="Q147" s="300">
        <f t="shared" si="22"/>
        <v>140.81200000000001</v>
      </c>
    </row>
    <row r="148" spans="1:17" ht="15" customHeight="1" x14ac:dyDescent="0.25">
      <c r="A148" s="324">
        <v>19</v>
      </c>
      <c r="B148" s="324" t="s">
        <v>185</v>
      </c>
      <c r="C148" s="324" t="s">
        <v>178</v>
      </c>
      <c r="D148" s="328"/>
      <c r="E148" s="328">
        <v>2584</v>
      </c>
      <c r="F148" s="324" t="s">
        <v>188</v>
      </c>
      <c r="G148" s="329">
        <v>2140</v>
      </c>
      <c r="H148" s="324" t="s">
        <v>48</v>
      </c>
      <c r="I148" s="325">
        <v>0</v>
      </c>
      <c r="J148" s="325">
        <v>11</v>
      </c>
      <c r="K148" s="329">
        <v>100</v>
      </c>
      <c r="L148" s="325"/>
      <c r="M148" s="325">
        <f>SUM(G148*J148)</f>
        <v>23540</v>
      </c>
      <c r="N148" s="325">
        <f t="shared" si="20"/>
        <v>18832</v>
      </c>
      <c r="O148" s="330">
        <f t="shared" si="21"/>
        <v>18.832000000000001</v>
      </c>
      <c r="P148" s="299">
        <f t="shared" si="19"/>
        <v>18832</v>
      </c>
      <c r="Q148" s="300">
        <f t="shared" si="22"/>
        <v>18.832000000000001</v>
      </c>
    </row>
    <row r="149" spans="1:17" ht="15" customHeight="1" x14ac:dyDescent="0.25">
      <c r="A149" s="324">
        <v>19</v>
      </c>
      <c r="B149" s="324" t="s">
        <v>185</v>
      </c>
      <c r="C149" s="324" t="s">
        <v>178</v>
      </c>
      <c r="D149" s="328"/>
      <c r="E149" s="328">
        <v>2584</v>
      </c>
      <c r="F149" s="324" t="s">
        <v>188</v>
      </c>
      <c r="G149" s="329">
        <v>2140</v>
      </c>
      <c r="H149" s="324" t="s">
        <v>19</v>
      </c>
      <c r="I149" s="325">
        <v>17500</v>
      </c>
      <c r="J149" s="325">
        <v>47</v>
      </c>
      <c r="K149" s="329">
        <v>100</v>
      </c>
      <c r="L149" s="325">
        <f>SUM((I149*G149)/10000)</f>
        <v>3745</v>
      </c>
      <c r="M149" s="325">
        <f>SUM(L149*J149)</f>
        <v>176015</v>
      </c>
      <c r="N149" s="325">
        <f t="shared" si="20"/>
        <v>140812</v>
      </c>
      <c r="O149" s="330">
        <f t="shared" si="21"/>
        <v>140.81200000000001</v>
      </c>
      <c r="P149" s="299">
        <f t="shared" si="19"/>
        <v>140812</v>
      </c>
      <c r="Q149" s="300">
        <f t="shared" si="22"/>
        <v>140.81200000000001</v>
      </c>
    </row>
    <row r="150" spans="1:17" ht="15" customHeight="1" x14ac:dyDescent="0.25">
      <c r="A150" s="324">
        <v>19</v>
      </c>
      <c r="B150" s="324" t="s">
        <v>185</v>
      </c>
      <c r="C150" s="324" t="s">
        <v>178</v>
      </c>
      <c r="D150" s="328"/>
      <c r="E150" s="328">
        <v>2584</v>
      </c>
      <c r="F150" s="324" t="s">
        <v>188</v>
      </c>
      <c r="G150" s="329">
        <v>2140</v>
      </c>
      <c r="H150" s="324" t="s">
        <v>48</v>
      </c>
      <c r="I150" s="325">
        <v>0</v>
      </c>
      <c r="J150" s="325">
        <v>11</v>
      </c>
      <c r="K150" s="329">
        <v>100</v>
      </c>
      <c r="L150" s="325"/>
      <c r="M150" s="325">
        <f>SUM(G150*J150)</f>
        <v>23540</v>
      </c>
      <c r="N150" s="325">
        <f t="shared" si="20"/>
        <v>18832</v>
      </c>
      <c r="O150" s="330">
        <f t="shared" si="21"/>
        <v>18.832000000000001</v>
      </c>
      <c r="P150" s="299">
        <f t="shared" si="19"/>
        <v>18832</v>
      </c>
      <c r="Q150" s="300">
        <f t="shared" si="22"/>
        <v>18.832000000000001</v>
      </c>
    </row>
    <row r="151" spans="1:17" ht="15" customHeight="1" x14ac:dyDescent="0.25">
      <c r="A151" s="324">
        <v>19</v>
      </c>
      <c r="B151" s="324" t="s">
        <v>185</v>
      </c>
      <c r="C151" s="324" t="s">
        <v>178</v>
      </c>
      <c r="D151" s="328"/>
      <c r="E151" s="328" t="s">
        <v>189</v>
      </c>
      <c r="F151" s="324" t="s">
        <v>188</v>
      </c>
      <c r="G151" s="329">
        <v>731</v>
      </c>
      <c r="H151" s="324" t="s">
        <v>25</v>
      </c>
      <c r="I151" s="325">
        <v>27692</v>
      </c>
      <c r="J151" s="325">
        <v>60</v>
      </c>
      <c r="K151" s="329">
        <v>60</v>
      </c>
      <c r="L151" s="325">
        <f>SUM((I151*G151)/10000)</f>
        <v>2024.2852</v>
      </c>
      <c r="M151" s="325">
        <f>SUM(L151*J151)</f>
        <v>121457.11200000001</v>
      </c>
      <c r="N151" s="325">
        <f t="shared" si="20"/>
        <v>97165.689600000012</v>
      </c>
      <c r="O151" s="330">
        <f t="shared" si="21"/>
        <v>97.165689600000007</v>
      </c>
      <c r="P151" s="299">
        <f t="shared" si="19"/>
        <v>58299.41376000001</v>
      </c>
      <c r="Q151" s="300">
        <f t="shared" si="22"/>
        <v>58.299413760000007</v>
      </c>
    </row>
    <row r="152" spans="1:17" ht="15" customHeight="1" x14ac:dyDescent="0.25">
      <c r="A152" s="324">
        <v>19</v>
      </c>
      <c r="B152" s="324" t="s">
        <v>185</v>
      </c>
      <c r="C152" s="324" t="s">
        <v>178</v>
      </c>
      <c r="D152" s="328"/>
      <c r="E152" s="328" t="s">
        <v>189</v>
      </c>
      <c r="F152" s="324" t="s">
        <v>188</v>
      </c>
      <c r="G152" s="329">
        <v>731</v>
      </c>
      <c r="H152" s="324" t="s">
        <v>48</v>
      </c>
      <c r="I152" s="325">
        <v>0</v>
      </c>
      <c r="J152" s="325">
        <v>11</v>
      </c>
      <c r="K152" s="329">
        <v>60</v>
      </c>
      <c r="L152" s="325"/>
      <c r="M152" s="325">
        <f>SUM(G152*J152)</f>
        <v>8041</v>
      </c>
      <c r="N152" s="325">
        <f t="shared" si="20"/>
        <v>6432.8</v>
      </c>
      <c r="O152" s="330">
        <f t="shared" si="21"/>
        <v>6.4328000000000003</v>
      </c>
      <c r="P152" s="299">
        <f t="shared" si="19"/>
        <v>3859.68</v>
      </c>
      <c r="Q152" s="300">
        <f t="shared" si="22"/>
        <v>3.85968</v>
      </c>
    </row>
    <row r="153" spans="1:17" ht="15" customHeight="1" x14ac:dyDescent="0.25">
      <c r="A153" s="324">
        <v>19</v>
      </c>
      <c r="B153" s="324" t="s">
        <v>185</v>
      </c>
      <c r="C153" s="324" t="s">
        <v>178</v>
      </c>
      <c r="D153" s="328"/>
      <c r="E153" s="328" t="s">
        <v>189</v>
      </c>
      <c r="F153" s="324" t="s">
        <v>188</v>
      </c>
      <c r="G153" s="329">
        <v>731</v>
      </c>
      <c r="H153" s="324" t="s">
        <v>25</v>
      </c>
      <c r="I153" s="325">
        <v>27692</v>
      </c>
      <c r="J153" s="325">
        <v>60</v>
      </c>
      <c r="K153" s="329">
        <v>60</v>
      </c>
      <c r="L153" s="325">
        <f>SUM((I153*G153)/10000)</f>
        <v>2024.2852</v>
      </c>
      <c r="M153" s="325">
        <f>SUM(L153*J153)</f>
        <v>121457.11200000001</v>
      </c>
      <c r="N153" s="325">
        <f t="shared" si="20"/>
        <v>97165.689600000012</v>
      </c>
      <c r="O153" s="330">
        <f t="shared" si="21"/>
        <v>97.165689600000007</v>
      </c>
      <c r="P153" s="299">
        <f t="shared" si="19"/>
        <v>58299.41376000001</v>
      </c>
      <c r="Q153" s="300">
        <f t="shared" si="22"/>
        <v>58.299413760000007</v>
      </c>
    </row>
    <row r="154" spans="1:17" ht="15" customHeight="1" thickBot="1" x14ac:dyDescent="0.3">
      <c r="A154" s="324">
        <v>19</v>
      </c>
      <c r="B154" s="324" t="s">
        <v>185</v>
      </c>
      <c r="C154" s="324" t="s">
        <v>178</v>
      </c>
      <c r="D154" s="328"/>
      <c r="E154" s="328" t="s">
        <v>189</v>
      </c>
      <c r="F154" s="324" t="s">
        <v>188</v>
      </c>
      <c r="G154" s="329">
        <v>731</v>
      </c>
      <c r="H154" s="324" t="s">
        <v>48</v>
      </c>
      <c r="I154" s="325">
        <v>0</v>
      </c>
      <c r="J154" s="325">
        <v>11</v>
      </c>
      <c r="K154" s="329">
        <v>60</v>
      </c>
      <c r="L154" s="325"/>
      <c r="M154" s="325">
        <f>SUM(G154*J154)</f>
        <v>8041</v>
      </c>
      <c r="N154" s="325">
        <f t="shared" si="20"/>
        <v>6432.8</v>
      </c>
      <c r="O154" s="330">
        <f t="shared" si="21"/>
        <v>6.4328000000000003</v>
      </c>
      <c r="P154" s="301">
        <f t="shared" si="19"/>
        <v>3859.68</v>
      </c>
      <c r="Q154" s="302">
        <f t="shared" si="22"/>
        <v>3.85968</v>
      </c>
    </row>
    <row r="155" spans="1:17" ht="15" customHeight="1" x14ac:dyDescent="0.25">
      <c r="A155" s="313">
        <v>20</v>
      </c>
      <c r="B155" s="313" t="s">
        <v>191</v>
      </c>
      <c r="C155" s="313" t="s">
        <v>192</v>
      </c>
      <c r="D155" s="312"/>
      <c r="E155" s="312">
        <v>512</v>
      </c>
      <c r="F155" s="313" t="s">
        <v>47</v>
      </c>
      <c r="G155" s="314">
        <v>2092</v>
      </c>
      <c r="H155" s="313" t="s">
        <v>59</v>
      </c>
      <c r="I155" s="306">
        <v>1639</v>
      </c>
      <c r="J155" s="306">
        <v>390</v>
      </c>
      <c r="K155" s="314">
        <v>60</v>
      </c>
      <c r="L155" s="306">
        <f t="shared" ref="L155:L161" si="23">SUM((I155*G155)/10000)</f>
        <v>342.87880000000001</v>
      </c>
      <c r="M155" s="306">
        <f t="shared" ref="M155:M160" si="24">SUM(L155*J155)</f>
        <v>133722.73200000002</v>
      </c>
      <c r="N155" s="306">
        <f t="shared" si="20"/>
        <v>106978.18560000003</v>
      </c>
      <c r="O155" s="307">
        <f t="shared" si="21"/>
        <v>106.97818560000003</v>
      </c>
      <c r="P155" s="308">
        <f t="shared" si="19"/>
        <v>64186.91136000002</v>
      </c>
      <c r="Q155" s="309">
        <f t="shared" si="22"/>
        <v>64.186911360000025</v>
      </c>
    </row>
    <row r="156" spans="1:17" ht="15" customHeight="1" x14ac:dyDescent="0.25">
      <c r="A156" s="313">
        <v>20</v>
      </c>
      <c r="B156" s="313" t="s">
        <v>191</v>
      </c>
      <c r="C156" s="313" t="s">
        <v>192</v>
      </c>
      <c r="D156" s="312"/>
      <c r="E156" s="312">
        <v>554</v>
      </c>
      <c r="F156" s="313" t="s">
        <v>47</v>
      </c>
      <c r="G156" s="314">
        <v>2699</v>
      </c>
      <c r="H156" s="313" t="s">
        <v>59</v>
      </c>
      <c r="I156" s="306">
        <v>1639</v>
      </c>
      <c r="J156" s="306">
        <v>390</v>
      </c>
      <c r="K156" s="314">
        <v>60</v>
      </c>
      <c r="L156" s="306">
        <f t="shared" si="23"/>
        <v>442.36610000000002</v>
      </c>
      <c r="M156" s="306">
        <f t="shared" si="24"/>
        <v>172522.77900000001</v>
      </c>
      <c r="N156" s="306">
        <f t="shared" si="20"/>
        <v>138018.22320000001</v>
      </c>
      <c r="O156" s="307">
        <f t="shared" si="21"/>
        <v>138.01822319999999</v>
      </c>
      <c r="P156" s="310">
        <f t="shared" si="19"/>
        <v>82810.93392000001</v>
      </c>
      <c r="Q156" s="311">
        <f t="shared" si="22"/>
        <v>82.810933920000011</v>
      </c>
    </row>
    <row r="157" spans="1:17" ht="15" customHeight="1" x14ac:dyDescent="0.25">
      <c r="A157" s="313">
        <v>20</v>
      </c>
      <c r="B157" s="313" t="s">
        <v>191</v>
      </c>
      <c r="C157" s="313" t="s">
        <v>192</v>
      </c>
      <c r="D157" s="312"/>
      <c r="E157" s="312">
        <v>43</v>
      </c>
      <c r="F157" s="313" t="s">
        <v>47</v>
      </c>
      <c r="G157" s="314">
        <v>4085</v>
      </c>
      <c r="H157" s="313" t="s">
        <v>59</v>
      </c>
      <c r="I157" s="306">
        <v>1639</v>
      </c>
      <c r="J157" s="306">
        <v>390</v>
      </c>
      <c r="K157" s="314">
        <v>60</v>
      </c>
      <c r="L157" s="306">
        <f t="shared" si="23"/>
        <v>669.53150000000005</v>
      </c>
      <c r="M157" s="306">
        <f t="shared" si="24"/>
        <v>261117.28500000003</v>
      </c>
      <c r="N157" s="306">
        <f t="shared" si="20"/>
        <v>208893.82800000004</v>
      </c>
      <c r="O157" s="307">
        <f t="shared" si="21"/>
        <v>208.89382800000004</v>
      </c>
      <c r="P157" s="310">
        <f t="shared" si="19"/>
        <v>125336.29680000001</v>
      </c>
      <c r="Q157" s="311">
        <f t="shared" si="22"/>
        <v>125.33629680000001</v>
      </c>
    </row>
    <row r="158" spans="1:17" ht="15" customHeight="1" x14ac:dyDescent="0.25">
      <c r="A158" s="313">
        <v>20</v>
      </c>
      <c r="B158" s="313" t="s">
        <v>191</v>
      </c>
      <c r="C158" s="313" t="s">
        <v>192</v>
      </c>
      <c r="D158" s="312"/>
      <c r="E158" s="312">
        <v>312</v>
      </c>
      <c r="F158" s="313" t="s">
        <v>61</v>
      </c>
      <c r="G158" s="314">
        <v>1069</v>
      </c>
      <c r="H158" s="313" t="s">
        <v>59</v>
      </c>
      <c r="I158" s="306">
        <v>1639</v>
      </c>
      <c r="J158" s="306">
        <v>390</v>
      </c>
      <c r="K158" s="314">
        <v>60</v>
      </c>
      <c r="L158" s="306">
        <f t="shared" si="23"/>
        <v>175.20910000000001</v>
      </c>
      <c r="M158" s="306">
        <f t="shared" si="24"/>
        <v>68331.548999999999</v>
      </c>
      <c r="N158" s="306">
        <f t="shared" si="20"/>
        <v>54665.239199999996</v>
      </c>
      <c r="O158" s="307">
        <f t="shared" si="21"/>
        <v>54.665239199999995</v>
      </c>
      <c r="P158" s="310">
        <f t="shared" si="19"/>
        <v>32799.143519999998</v>
      </c>
      <c r="Q158" s="311">
        <f t="shared" si="22"/>
        <v>32.799143520000001</v>
      </c>
    </row>
    <row r="159" spans="1:17" ht="15" customHeight="1" x14ac:dyDescent="0.25">
      <c r="A159" s="313">
        <v>20</v>
      </c>
      <c r="B159" s="313" t="s">
        <v>191</v>
      </c>
      <c r="C159" s="313" t="s">
        <v>192</v>
      </c>
      <c r="D159" s="312"/>
      <c r="E159" s="312">
        <v>340</v>
      </c>
      <c r="F159" s="313" t="s">
        <v>61</v>
      </c>
      <c r="G159" s="314">
        <v>7617</v>
      </c>
      <c r="H159" s="313" t="s">
        <v>59</v>
      </c>
      <c r="I159" s="306">
        <v>1639</v>
      </c>
      <c r="J159" s="306">
        <v>390</v>
      </c>
      <c r="K159" s="314">
        <v>60</v>
      </c>
      <c r="L159" s="306">
        <f t="shared" si="23"/>
        <v>1248.4263000000001</v>
      </c>
      <c r="M159" s="306">
        <f t="shared" si="24"/>
        <v>486886.25700000004</v>
      </c>
      <c r="N159" s="306">
        <f t="shared" si="20"/>
        <v>389509.00560000003</v>
      </c>
      <c r="O159" s="307">
        <f t="shared" si="21"/>
        <v>389.50900560000002</v>
      </c>
      <c r="P159" s="310">
        <f t="shared" si="19"/>
        <v>233705.40336000003</v>
      </c>
      <c r="Q159" s="311">
        <f t="shared" si="22"/>
        <v>233.70540336000002</v>
      </c>
    </row>
    <row r="160" spans="1:17" ht="15" customHeight="1" x14ac:dyDescent="0.25">
      <c r="A160" s="313">
        <v>20</v>
      </c>
      <c r="B160" s="313" t="s">
        <v>191</v>
      </c>
      <c r="C160" s="313" t="s">
        <v>192</v>
      </c>
      <c r="D160" s="312"/>
      <c r="E160" s="312" t="s">
        <v>195</v>
      </c>
      <c r="F160" s="313" t="s">
        <v>61</v>
      </c>
      <c r="G160" s="314">
        <v>3000</v>
      </c>
      <c r="H160" s="313" t="s">
        <v>59</v>
      </c>
      <c r="I160" s="306">
        <v>1639</v>
      </c>
      <c r="J160" s="306">
        <v>390</v>
      </c>
      <c r="K160" s="314">
        <v>60</v>
      </c>
      <c r="L160" s="306">
        <f t="shared" si="23"/>
        <v>491.7</v>
      </c>
      <c r="M160" s="306">
        <f t="shared" si="24"/>
        <v>191763</v>
      </c>
      <c r="N160" s="306">
        <f t="shared" si="20"/>
        <v>153410.4</v>
      </c>
      <c r="O160" s="307">
        <f t="shared" si="21"/>
        <v>153.41039999999998</v>
      </c>
      <c r="P160" s="310">
        <f t="shared" si="19"/>
        <v>92046.24</v>
      </c>
      <c r="Q160" s="311">
        <f t="shared" si="22"/>
        <v>92.046240000000012</v>
      </c>
    </row>
    <row r="161" spans="1:17" ht="15" customHeight="1" thickBot="1" x14ac:dyDescent="0.3">
      <c r="A161" s="313">
        <v>20</v>
      </c>
      <c r="B161" s="313" t="s">
        <v>191</v>
      </c>
      <c r="C161" s="313" t="s">
        <v>192</v>
      </c>
      <c r="D161" s="312"/>
      <c r="E161" s="312" t="s">
        <v>195</v>
      </c>
      <c r="F161" s="313" t="s">
        <v>61</v>
      </c>
      <c r="G161" s="314">
        <v>625</v>
      </c>
      <c r="H161" s="313" t="s">
        <v>683</v>
      </c>
      <c r="I161" s="306">
        <v>0</v>
      </c>
      <c r="J161" s="306">
        <v>31</v>
      </c>
      <c r="K161" s="314">
        <v>100</v>
      </c>
      <c r="L161" s="306">
        <f t="shared" si="23"/>
        <v>0</v>
      </c>
      <c r="M161" s="306">
        <f>SUM(G161*J161)</f>
        <v>19375</v>
      </c>
      <c r="N161" s="306">
        <f t="shared" si="20"/>
        <v>15500</v>
      </c>
      <c r="O161" s="307">
        <f t="shared" si="21"/>
        <v>15.5</v>
      </c>
      <c r="P161" s="315">
        <f t="shared" si="19"/>
        <v>15500</v>
      </c>
      <c r="Q161" s="316">
        <f t="shared" si="22"/>
        <v>15.5</v>
      </c>
    </row>
    <row r="162" spans="1:17" ht="15" customHeight="1" x14ac:dyDescent="0.25">
      <c r="A162" s="333">
        <v>21</v>
      </c>
      <c r="B162" s="334" t="s">
        <v>197</v>
      </c>
      <c r="C162" s="334" t="s">
        <v>192</v>
      </c>
      <c r="D162" s="335"/>
      <c r="E162" s="335">
        <v>840</v>
      </c>
      <c r="F162" s="333" t="s">
        <v>47</v>
      </c>
      <c r="G162" s="336">
        <v>2234</v>
      </c>
      <c r="H162" s="333" t="s">
        <v>19</v>
      </c>
      <c r="I162" s="295">
        <v>17500</v>
      </c>
      <c r="J162" s="295">
        <v>47</v>
      </c>
      <c r="K162" s="336">
        <v>100</v>
      </c>
      <c r="L162" s="295">
        <f t="shared" ref="L162:L203" si="25">SUM((I162*G162)/10000)</f>
        <v>3909.5</v>
      </c>
      <c r="M162" s="295">
        <f>SUM(L162*J162)</f>
        <v>183746.5</v>
      </c>
      <c r="N162" s="295">
        <f t="shared" si="20"/>
        <v>146997.20000000001</v>
      </c>
      <c r="O162" s="296">
        <f t="shared" si="21"/>
        <v>146.99720000000002</v>
      </c>
      <c r="P162" s="297">
        <f t="shared" si="19"/>
        <v>146997.20000000001</v>
      </c>
      <c r="Q162" s="298">
        <f t="shared" si="22"/>
        <v>146.99720000000002</v>
      </c>
    </row>
    <row r="163" spans="1:17" ht="15" customHeight="1" x14ac:dyDescent="0.25">
      <c r="A163" s="333">
        <v>21</v>
      </c>
      <c r="B163" s="334" t="s">
        <v>197</v>
      </c>
      <c r="C163" s="334" t="s">
        <v>192</v>
      </c>
      <c r="D163" s="335"/>
      <c r="E163" s="335">
        <v>840</v>
      </c>
      <c r="F163" s="333" t="s">
        <v>47</v>
      </c>
      <c r="G163" s="336">
        <v>2234</v>
      </c>
      <c r="H163" s="333" t="s">
        <v>48</v>
      </c>
      <c r="I163" s="295">
        <v>0</v>
      </c>
      <c r="J163" s="295">
        <v>11</v>
      </c>
      <c r="K163" s="336">
        <v>100</v>
      </c>
      <c r="L163" s="295">
        <f t="shared" si="25"/>
        <v>0</v>
      </c>
      <c r="M163" s="295">
        <f>SUM(G163*J163)</f>
        <v>24574</v>
      </c>
      <c r="N163" s="295">
        <f t="shared" si="20"/>
        <v>19659.2</v>
      </c>
      <c r="O163" s="296">
        <f t="shared" si="21"/>
        <v>19.659200000000002</v>
      </c>
      <c r="P163" s="299">
        <f t="shared" si="19"/>
        <v>19659.2</v>
      </c>
      <c r="Q163" s="300">
        <f t="shared" si="22"/>
        <v>19.659200000000002</v>
      </c>
    </row>
    <row r="164" spans="1:17" ht="15" customHeight="1" x14ac:dyDescent="0.25">
      <c r="A164" s="333">
        <v>21</v>
      </c>
      <c r="B164" s="334" t="s">
        <v>197</v>
      </c>
      <c r="C164" s="334" t="s">
        <v>192</v>
      </c>
      <c r="D164" s="335"/>
      <c r="E164" s="335">
        <v>290</v>
      </c>
      <c r="F164" s="333" t="s">
        <v>47</v>
      </c>
      <c r="G164" s="336">
        <v>5021</v>
      </c>
      <c r="H164" s="333" t="s">
        <v>59</v>
      </c>
      <c r="I164" s="295">
        <v>1639</v>
      </c>
      <c r="J164" s="295">
        <v>390</v>
      </c>
      <c r="K164" s="336">
        <v>60</v>
      </c>
      <c r="L164" s="295">
        <f t="shared" si="25"/>
        <v>822.94190000000003</v>
      </c>
      <c r="M164" s="295">
        <f>SUM(L164*J164)</f>
        <v>320947.34100000001</v>
      </c>
      <c r="N164" s="295">
        <f t="shared" si="20"/>
        <v>256757.87280000001</v>
      </c>
      <c r="O164" s="296">
        <f t="shared" si="21"/>
        <v>256.75787280000003</v>
      </c>
      <c r="P164" s="299">
        <f t="shared" si="19"/>
        <v>154054.72368</v>
      </c>
      <c r="Q164" s="300">
        <f t="shared" si="22"/>
        <v>154.05472368</v>
      </c>
    </row>
    <row r="165" spans="1:17" ht="15" customHeight="1" x14ac:dyDescent="0.25">
      <c r="A165" s="333">
        <v>21</v>
      </c>
      <c r="B165" s="334" t="s">
        <v>197</v>
      </c>
      <c r="C165" s="334" t="s">
        <v>192</v>
      </c>
      <c r="D165" s="335"/>
      <c r="E165" s="335">
        <v>1313</v>
      </c>
      <c r="F165" s="333" t="s">
        <v>61</v>
      </c>
      <c r="G165" s="336">
        <v>1127</v>
      </c>
      <c r="H165" s="333" t="s">
        <v>59</v>
      </c>
      <c r="I165" s="295">
        <v>1639</v>
      </c>
      <c r="J165" s="295">
        <v>390</v>
      </c>
      <c r="K165" s="336">
        <v>60</v>
      </c>
      <c r="L165" s="295">
        <f t="shared" si="25"/>
        <v>184.71530000000001</v>
      </c>
      <c r="M165" s="295">
        <f>SUM(L165*J165)</f>
        <v>72038.967000000004</v>
      </c>
      <c r="N165" s="295">
        <f t="shared" si="20"/>
        <v>57631.173600000002</v>
      </c>
      <c r="O165" s="296">
        <f t="shared" si="21"/>
        <v>57.631173600000004</v>
      </c>
      <c r="P165" s="299">
        <f t="shared" si="19"/>
        <v>34578.704160000001</v>
      </c>
      <c r="Q165" s="300">
        <f t="shared" si="22"/>
        <v>34.578704160000001</v>
      </c>
    </row>
    <row r="166" spans="1:17" ht="15" customHeight="1" x14ac:dyDescent="0.25">
      <c r="A166" s="333">
        <v>21</v>
      </c>
      <c r="B166" s="334" t="s">
        <v>197</v>
      </c>
      <c r="C166" s="334" t="s">
        <v>192</v>
      </c>
      <c r="D166" s="335"/>
      <c r="E166" s="335">
        <v>337</v>
      </c>
      <c r="F166" s="333" t="s">
        <v>61</v>
      </c>
      <c r="G166" s="336">
        <v>6727</v>
      </c>
      <c r="H166" s="333" t="s">
        <v>26</v>
      </c>
      <c r="I166" s="295">
        <v>24198</v>
      </c>
      <c r="J166" s="295">
        <v>19</v>
      </c>
      <c r="K166" s="336">
        <v>100</v>
      </c>
      <c r="L166" s="295">
        <f t="shared" si="25"/>
        <v>16277.9946</v>
      </c>
      <c r="M166" s="295">
        <f>SUM(L166*J166)</f>
        <v>309281.89740000002</v>
      </c>
      <c r="N166" s="295">
        <f t="shared" si="20"/>
        <v>247425.51792000004</v>
      </c>
      <c r="O166" s="296">
        <f t="shared" si="21"/>
        <v>247.42551792000003</v>
      </c>
      <c r="P166" s="299">
        <f t="shared" si="19"/>
        <v>247425.51792000004</v>
      </c>
      <c r="Q166" s="300">
        <f t="shared" si="22"/>
        <v>247.42551792000003</v>
      </c>
    </row>
    <row r="167" spans="1:17" ht="15" customHeight="1" thickBot="1" x14ac:dyDescent="0.3">
      <c r="A167" s="333">
        <v>21</v>
      </c>
      <c r="B167" s="334" t="s">
        <v>197</v>
      </c>
      <c r="C167" s="334" t="s">
        <v>192</v>
      </c>
      <c r="D167" s="335"/>
      <c r="E167" s="335">
        <v>337</v>
      </c>
      <c r="F167" s="333" t="s">
        <v>61</v>
      </c>
      <c r="G167" s="336">
        <v>6727</v>
      </c>
      <c r="H167" s="333" t="s">
        <v>48</v>
      </c>
      <c r="I167" s="295">
        <v>0</v>
      </c>
      <c r="J167" s="295">
        <v>11</v>
      </c>
      <c r="K167" s="336">
        <v>100</v>
      </c>
      <c r="L167" s="295">
        <f t="shared" si="25"/>
        <v>0</v>
      </c>
      <c r="M167" s="295">
        <f>SUM(G167*J167)</f>
        <v>73997</v>
      </c>
      <c r="N167" s="295">
        <f t="shared" si="20"/>
        <v>59197.599999999999</v>
      </c>
      <c r="O167" s="296">
        <f t="shared" si="21"/>
        <v>59.197600000000001</v>
      </c>
      <c r="P167" s="301">
        <f t="shared" si="19"/>
        <v>59197.599999999999</v>
      </c>
      <c r="Q167" s="302">
        <f t="shared" si="22"/>
        <v>59.197600000000001</v>
      </c>
    </row>
    <row r="168" spans="1:17" ht="15" customHeight="1" x14ac:dyDescent="0.25">
      <c r="A168" s="326">
        <v>22</v>
      </c>
      <c r="B168" s="326" t="s">
        <v>201</v>
      </c>
      <c r="C168" s="326" t="s">
        <v>202</v>
      </c>
      <c r="D168" s="327"/>
      <c r="E168" s="327">
        <v>315</v>
      </c>
      <c r="F168" s="326" t="s">
        <v>47</v>
      </c>
      <c r="G168" s="337">
        <v>3959</v>
      </c>
      <c r="H168" s="313" t="s">
        <v>154</v>
      </c>
      <c r="I168" s="306">
        <v>20000</v>
      </c>
      <c r="J168" s="306">
        <v>140</v>
      </c>
      <c r="K168" s="337">
        <v>30</v>
      </c>
      <c r="L168" s="306">
        <f t="shared" si="25"/>
        <v>7918</v>
      </c>
      <c r="M168" s="306">
        <f>SUM(L168*J168)</f>
        <v>1108520</v>
      </c>
      <c r="N168" s="306">
        <f t="shared" si="20"/>
        <v>886816</v>
      </c>
      <c r="O168" s="307">
        <f t="shared" si="21"/>
        <v>886.81600000000003</v>
      </c>
      <c r="P168" s="308">
        <f t="shared" si="19"/>
        <v>266044.79999999999</v>
      </c>
      <c r="Q168" s="309">
        <f t="shared" si="22"/>
        <v>266.04480000000001</v>
      </c>
    </row>
    <row r="169" spans="1:17" ht="15" customHeight="1" x14ac:dyDescent="0.25">
      <c r="A169" s="326">
        <v>22</v>
      </c>
      <c r="B169" s="326" t="s">
        <v>201</v>
      </c>
      <c r="C169" s="326" t="s">
        <v>202</v>
      </c>
      <c r="D169" s="327"/>
      <c r="E169" s="327">
        <v>315</v>
      </c>
      <c r="F169" s="326" t="s">
        <v>47</v>
      </c>
      <c r="G169" s="337">
        <v>3959</v>
      </c>
      <c r="H169" s="326" t="s">
        <v>48</v>
      </c>
      <c r="I169" s="306">
        <v>0</v>
      </c>
      <c r="J169" s="306">
        <v>11</v>
      </c>
      <c r="K169" s="337">
        <v>30</v>
      </c>
      <c r="L169" s="306">
        <f t="shared" si="25"/>
        <v>0</v>
      </c>
      <c r="M169" s="306">
        <f>SUM(G169*J169)</f>
        <v>43549</v>
      </c>
      <c r="N169" s="306">
        <f t="shared" si="20"/>
        <v>34839.199999999997</v>
      </c>
      <c r="O169" s="307">
        <f t="shared" si="21"/>
        <v>34.839199999999998</v>
      </c>
      <c r="P169" s="310">
        <f t="shared" si="19"/>
        <v>10451.759999999998</v>
      </c>
      <c r="Q169" s="311">
        <f t="shared" si="22"/>
        <v>10.451759999999998</v>
      </c>
    </row>
    <row r="170" spans="1:17" ht="15" customHeight="1" x14ac:dyDescent="0.25">
      <c r="A170" s="326">
        <v>22</v>
      </c>
      <c r="B170" s="326" t="s">
        <v>201</v>
      </c>
      <c r="C170" s="326" t="s">
        <v>202</v>
      </c>
      <c r="D170" s="327"/>
      <c r="E170" s="327">
        <v>672</v>
      </c>
      <c r="F170" s="326" t="s">
        <v>47</v>
      </c>
      <c r="G170" s="337">
        <v>2976</v>
      </c>
      <c r="H170" s="326" t="s">
        <v>59</v>
      </c>
      <c r="I170" s="306">
        <v>1639</v>
      </c>
      <c r="J170" s="306">
        <v>390</v>
      </c>
      <c r="K170" s="337">
        <v>60</v>
      </c>
      <c r="L170" s="306">
        <f t="shared" si="25"/>
        <v>487.76639999999998</v>
      </c>
      <c r="M170" s="306">
        <f>SUM(L170*J170)</f>
        <v>190228.89599999998</v>
      </c>
      <c r="N170" s="306">
        <f t="shared" si="20"/>
        <v>152183.11679999999</v>
      </c>
      <c r="O170" s="307">
        <f t="shared" si="21"/>
        <v>152.18311679999999</v>
      </c>
      <c r="P170" s="310">
        <f t="shared" si="19"/>
        <v>91309.870079999993</v>
      </c>
      <c r="Q170" s="311">
        <f t="shared" si="22"/>
        <v>91.309870079999996</v>
      </c>
    </row>
    <row r="171" spans="1:17" ht="15" customHeight="1" x14ac:dyDescent="0.25">
      <c r="A171" s="326">
        <v>22</v>
      </c>
      <c r="B171" s="326" t="s">
        <v>201</v>
      </c>
      <c r="C171" s="326" t="s">
        <v>202</v>
      </c>
      <c r="D171" s="327"/>
      <c r="E171" s="327">
        <v>751</v>
      </c>
      <c r="F171" s="326" t="s">
        <v>47</v>
      </c>
      <c r="G171" s="337">
        <v>5333</v>
      </c>
      <c r="H171" s="326" t="s">
        <v>19</v>
      </c>
      <c r="I171" s="306">
        <v>17500</v>
      </c>
      <c r="J171" s="306">
        <v>47</v>
      </c>
      <c r="K171" s="337">
        <v>100</v>
      </c>
      <c r="L171" s="306">
        <f t="shared" si="25"/>
        <v>9332.75</v>
      </c>
      <c r="M171" s="306">
        <f>SUM(L171*J171)</f>
        <v>438639.25</v>
      </c>
      <c r="N171" s="306">
        <f t="shared" si="20"/>
        <v>350911.4</v>
      </c>
      <c r="O171" s="307">
        <f t="shared" si="21"/>
        <v>350.91140000000001</v>
      </c>
      <c r="P171" s="310">
        <f t="shared" si="19"/>
        <v>350911.4</v>
      </c>
      <c r="Q171" s="311">
        <f t="shared" si="22"/>
        <v>350.91140000000001</v>
      </c>
    </row>
    <row r="172" spans="1:17" ht="15" customHeight="1" thickBot="1" x14ac:dyDescent="0.3">
      <c r="A172" s="326">
        <v>22</v>
      </c>
      <c r="B172" s="326" t="s">
        <v>201</v>
      </c>
      <c r="C172" s="326" t="s">
        <v>202</v>
      </c>
      <c r="D172" s="327"/>
      <c r="E172" s="327">
        <v>751</v>
      </c>
      <c r="F172" s="326" t="s">
        <v>47</v>
      </c>
      <c r="G172" s="337">
        <v>5333</v>
      </c>
      <c r="H172" s="326" t="s">
        <v>48</v>
      </c>
      <c r="I172" s="306">
        <v>0</v>
      </c>
      <c r="J172" s="306">
        <v>11</v>
      </c>
      <c r="K172" s="337">
        <v>100</v>
      </c>
      <c r="L172" s="306">
        <f t="shared" si="25"/>
        <v>0</v>
      </c>
      <c r="M172" s="306">
        <f>SUM(G172*J172)</f>
        <v>58663</v>
      </c>
      <c r="N172" s="306">
        <f t="shared" si="20"/>
        <v>46930.400000000001</v>
      </c>
      <c r="O172" s="307">
        <f t="shared" si="21"/>
        <v>46.930399999999999</v>
      </c>
      <c r="P172" s="315">
        <f t="shared" si="19"/>
        <v>46930.400000000001</v>
      </c>
      <c r="Q172" s="316">
        <f t="shared" si="22"/>
        <v>46.930399999999999</v>
      </c>
    </row>
    <row r="173" spans="1:17" ht="15" customHeight="1" x14ac:dyDescent="0.25">
      <c r="A173" s="333">
        <v>23</v>
      </c>
      <c r="B173" s="334" t="s">
        <v>207</v>
      </c>
      <c r="C173" s="334" t="s">
        <v>208</v>
      </c>
      <c r="D173" s="335"/>
      <c r="E173" s="335">
        <v>620</v>
      </c>
      <c r="F173" s="333" t="s">
        <v>47</v>
      </c>
      <c r="G173" s="336">
        <v>4600</v>
      </c>
      <c r="H173" s="333" t="s">
        <v>26</v>
      </c>
      <c r="I173" s="295">
        <v>24198</v>
      </c>
      <c r="J173" s="295">
        <v>19</v>
      </c>
      <c r="K173" s="336">
        <v>100</v>
      </c>
      <c r="L173" s="295">
        <f t="shared" si="25"/>
        <v>11131.08</v>
      </c>
      <c r="M173" s="295">
        <f>SUM(L173*J173)</f>
        <v>211490.52</v>
      </c>
      <c r="N173" s="295">
        <f t="shared" si="20"/>
        <v>169192.41599999997</v>
      </c>
      <c r="O173" s="296">
        <f t="shared" si="21"/>
        <v>169.19241599999998</v>
      </c>
      <c r="P173" s="297">
        <f t="shared" si="19"/>
        <v>169192.41599999997</v>
      </c>
      <c r="Q173" s="298">
        <f t="shared" si="22"/>
        <v>169.19241599999998</v>
      </c>
    </row>
    <row r="174" spans="1:17" ht="15" customHeight="1" x14ac:dyDescent="0.25">
      <c r="A174" s="333">
        <v>23</v>
      </c>
      <c r="B174" s="334" t="s">
        <v>207</v>
      </c>
      <c r="C174" s="334" t="s">
        <v>208</v>
      </c>
      <c r="D174" s="335"/>
      <c r="E174" s="335">
        <v>620</v>
      </c>
      <c r="F174" s="333" t="s">
        <v>47</v>
      </c>
      <c r="G174" s="336">
        <v>4600</v>
      </c>
      <c r="H174" s="333" t="s">
        <v>48</v>
      </c>
      <c r="I174" s="295">
        <v>0</v>
      </c>
      <c r="J174" s="295">
        <v>11</v>
      </c>
      <c r="K174" s="336">
        <v>100</v>
      </c>
      <c r="L174" s="295">
        <f t="shared" si="25"/>
        <v>0</v>
      </c>
      <c r="M174" s="295">
        <f>SUM(G174*J174)</f>
        <v>50600</v>
      </c>
      <c r="N174" s="295">
        <f t="shared" si="20"/>
        <v>40480</v>
      </c>
      <c r="O174" s="296">
        <f t="shared" si="21"/>
        <v>40.479999999999997</v>
      </c>
      <c r="P174" s="299">
        <f t="shared" si="19"/>
        <v>40480</v>
      </c>
      <c r="Q174" s="300">
        <f t="shared" si="22"/>
        <v>40.479999999999997</v>
      </c>
    </row>
    <row r="175" spans="1:17" ht="15" customHeight="1" x14ac:dyDescent="0.25">
      <c r="A175" s="333">
        <v>23</v>
      </c>
      <c r="B175" s="334" t="s">
        <v>207</v>
      </c>
      <c r="C175" s="334" t="s">
        <v>208</v>
      </c>
      <c r="D175" s="335"/>
      <c r="E175" s="335">
        <v>681</v>
      </c>
      <c r="F175" s="333" t="s">
        <v>47</v>
      </c>
      <c r="G175" s="336">
        <v>2850</v>
      </c>
      <c r="H175" s="333" t="s">
        <v>26</v>
      </c>
      <c r="I175" s="295">
        <v>24198</v>
      </c>
      <c r="J175" s="295">
        <v>19</v>
      </c>
      <c r="K175" s="336">
        <v>100</v>
      </c>
      <c r="L175" s="295">
        <f t="shared" si="25"/>
        <v>6896.43</v>
      </c>
      <c r="M175" s="295">
        <f>SUM(L175*J175)</f>
        <v>131032.17000000001</v>
      </c>
      <c r="N175" s="295">
        <f t="shared" si="20"/>
        <v>104825.73600000002</v>
      </c>
      <c r="O175" s="296">
        <f t="shared" si="21"/>
        <v>104.82573600000002</v>
      </c>
      <c r="P175" s="299">
        <f t="shared" si="19"/>
        <v>104825.73600000002</v>
      </c>
      <c r="Q175" s="300">
        <f t="shared" si="22"/>
        <v>104.82573600000002</v>
      </c>
    </row>
    <row r="176" spans="1:17" ht="15" customHeight="1" x14ac:dyDescent="0.25">
      <c r="A176" s="333">
        <v>23</v>
      </c>
      <c r="B176" s="334" t="s">
        <v>207</v>
      </c>
      <c r="C176" s="334" t="s">
        <v>208</v>
      </c>
      <c r="D176" s="335"/>
      <c r="E176" s="335">
        <v>681</v>
      </c>
      <c r="F176" s="333" t="s">
        <v>47</v>
      </c>
      <c r="G176" s="336">
        <v>2850</v>
      </c>
      <c r="H176" s="333" t="s">
        <v>48</v>
      </c>
      <c r="I176" s="295">
        <v>0</v>
      </c>
      <c r="J176" s="295">
        <v>11</v>
      </c>
      <c r="K176" s="336">
        <v>100</v>
      </c>
      <c r="L176" s="295">
        <f t="shared" si="25"/>
        <v>0</v>
      </c>
      <c r="M176" s="295">
        <f>SUM(G176*J176)</f>
        <v>31350</v>
      </c>
      <c r="N176" s="295">
        <f t="shared" si="20"/>
        <v>25080</v>
      </c>
      <c r="O176" s="296">
        <f t="shared" si="21"/>
        <v>25.08</v>
      </c>
      <c r="P176" s="299">
        <f t="shared" si="19"/>
        <v>25080</v>
      </c>
      <c r="Q176" s="300">
        <f t="shared" si="22"/>
        <v>25.08</v>
      </c>
    </row>
    <row r="177" spans="1:17" ht="15" customHeight="1" x14ac:dyDescent="0.25">
      <c r="A177" s="333">
        <v>23</v>
      </c>
      <c r="B177" s="334" t="s">
        <v>207</v>
      </c>
      <c r="C177" s="334" t="s">
        <v>208</v>
      </c>
      <c r="D177" s="335"/>
      <c r="E177" s="335">
        <v>653</v>
      </c>
      <c r="F177" s="333" t="s">
        <v>47</v>
      </c>
      <c r="G177" s="336">
        <v>3700</v>
      </c>
      <c r="H177" s="333" t="s">
        <v>85</v>
      </c>
      <c r="I177" s="325">
        <v>3398</v>
      </c>
      <c r="J177" s="295">
        <v>11</v>
      </c>
      <c r="K177" s="336">
        <v>60</v>
      </c>
      <c r="L177" s="295">
        <f t="shared" si="25"/>
        <v>1257.26</v>
      </c>
      <c r="M177" s="295">
        <f>SUM(L177*J177)</f>
        <v>13829.86</v>
      </c>
      <c r="N177" s="295">
        <f t="shared" si="20"/>
        <v>11063.888000000001</v>
      </c>
      <c r="O177" s="296">
        <f t="shared" si="21"/>
        <v>11.063888</v>
      </c>
      <c r="P177" s="299">
        <f t="shared" si="19"/>
        <v>6638.3328000000001</v>
      </c>
      <c r="Q177" s="300">
        <f t="shared" si="22"/>
        <v>6.6383327999999997</v>
      </c>
    </row>
    <row r="178" spans="1:17" ht="15" customHeight="1" x14ac:dyDescent="0.25">
      <c r="A178" s="333">
        <v>23</v>
      </c>
      <c r="B178" s="334" t="s">
        <v>207</v>
      </c>
      <c r="C178" s="334" t="s">
        <v>208</v>
      </c>
      <c r="D178" s="335"/>
      <c r="E178" s="335">
        <v>367</v>
      </c>
      <c r="F178" s="333" t="s">
        <v>47</v>
      </c>
      <c r="G178" s="336">
        <v>2700</v>
      </c>
      <c r="H178" s="322" t="s">
        <v>154</v>
      </c>
      <c r="I178" s="325">
        <v>20000</v>
      </c>
      <c r="J178" s="295">
        <v>140</v>
      </c>
      <c r="K178" s="336">
        <v>30</v>
      </c>
      <c r="L178" s="295">
        <f t="shared" si="25"/>
        <v>5400</v>
      </c>
      <c r="M178" s="295">
        <f>SUM(L178*J178)</f>
        <v>756000</v>
      </c>
      <c r="N178" s="295">
        <f t="shared" si="20"/>
        <v>604800</v>
      </c>
      <c r="O178" s="296">
        <f t="shared" si="21"/>
        <v>604.79999999999995</v>
      </c>
      <c r="P178" s="299">
        <f t="shared" si="19"/>
        <v>181440</v>
      </c>
      <c r="Q178" s="300">
        <f t="shared" si="22"/>
        <v>181.44</v>
      </c>
    </row>
    <row r="179" spans="1:17" ht="15" customHeight="1" x14ac:dyDescent="0.25">
      <c r="A179" s="333">
        <v>23</v>
      </c>
      <c r="B179" s="334" t="s">
        <v>207</v>
      </c>
      <c r="C179" s="334" t="s">
        <v>208</v>
      </c>
      <c r="D179" s="335"/>
      <c r="E179" s="335">
        <v>367</v>
      </c>
      <c r="F179" s="333" t="s">
        <v>47</v>
      </c>
      <c r="G179" s="336">
        <v>2700</v>
      </c>
      <c r="H179" s="333" t="s">
        <v>48</v>
      </c>
      <c r="I179" s="325">
        <v>0</v>
      </c>
      <c r="J179" s="295">
        <v>11</v>
      </c>
      <c r="K179" s="336">
        <v>30</v>
      </c>
      <c r="L179" s="295">
        <f t="shared" si="25"/>
        <v>0</v>
      </c>
      <c r="M179" s="295">
        <f>SUM(G179*J179)</f>
        <v>29700</v>
      </c>
      <c r="N179" s="295">
        <f t="shared" si="20"/>
        <v>23760</v>
      </c>
      <c r="O179" s="296">
        <f t="shared" si="21"/>
        <v>23.76</v>
      </c>
      <c r="P179" s="299">
        <f t="shared" si="19"/>
        <v>7128</v>
      </c>
      <c r="Q179" s="300">
        <f t="shared" si="22"/>
        <v>7.1280000000000001</v>
      </c>
    </row>
    <row r="180" spans="1:17" ht="15" customHeight="1" x14ac:dyDescent="0.25">
      <c r="A180" s="333">
        <v>23</v>
      </c>
      <c r="B180" s="334" t="s">
        <v>207</v>
      </c>
      <c r="C180" s="334" t="s">
        <v>208</v>
      </c>
      <c r="D180" s="335"/>
      <c r="E180" s="335">
        <v>806</v>
      </c>
      <c r="F180" s="333" t="s">
        <v>47</v>
      </c>
      <c r="G180" s="336">
        <v>2467</v>
      </c>
      <c r="H180" s="322" t="s">
        <v>154</v>
      </c>
      <c r="I180" s="325">
        <v>20000</v>
      </c>
      <c r="J180" s="295">
        <v>140</v>
      </c>
      <c r="K180" s="336">
        <v>30</v>
      </c>
      <c r="L180" s="295">
        <f t="shared" si="25"/>
        <v>4934</v>
      </c>
      <c r="M180" s="295">
        <f>SUM(L180*J180)</f>
        <v>690760</v>
      </c>
      <c r="N180" s="295">
        <f t="shared" si="20"/>
        <v>552608</v>
      </c>
      <c r="O180" s="296">
        <f t="shared" si="21"/>
        <v>552.60799999999995</v>
      </c>
      <c r="P180" s="299">
        <f t="shared" si="19"/>
        <v>165782.39999999999</v>
      </c>
      <c r="Q180" s="300">
        <f t="shared" si="22"/>
        <v>165.7824</v>
      </c>
    </row>
    <row r="181" spans="1:17" ht="15" customHeight="1" x14ac:dyDescent="0.25">
      <c r="A181" s="333">
        <v>23</v>
      </c>
      <c r="B181" s="334" t="s">
        <v>207</v>
      </c>
      <c r="C181" s="334" t="s">
        <v>208</v>
      </c>
      <c r="D181" s="335"/>
      <c r="E181" s="335">
        <v>334</v>
      </c>
      <c r="F181" s="333" t="s">
        <v>47</v>
      </c>
      <c r="G181" s="336">
        <v>1500</v>
      </c>
      <c r="H181" s="333" t="s">
        <v>77</v>
      </c>
      <c r="I181" s="325">
        <v>3164</v>
      </c>
      <c r="J181" s="295">
        <v>9</v>
      </c>
      <c r="K181" s="336">
        <v>60</v>
      </c>
      <c r="L181" s="295">
        <f t="shared" si="25"/>
        <v>474.6</v>
      </c>
      <c r="M181" s="295">
        <f>SUM(L181*J181)</f>
        <v>4271.4000000000005</v>
      </c>
      <c r="N181" s="295">
        <f t="shared" si="20"/>
        <v>3417.1200000000008</v>
      </c>
      <c r="O181" s="296">
        <f t="shared" si="21"/>
        <v>3.4171200000000006</v>
      </c>
      <c r="P181" s="299">
        <f t="shared" si="19"/>
        <v>2050.2720000000004</v>
      </c>
      <c r="Q181" s="300">
        <f t="shared" si="22"/>
        <v>2.0502720000000005</v>
      </c>
    </row>
    <row r="182" spans="1:17" ht="15" customHeight="1" x14ac:dyDescent="0.25">
      <c r="A182" s="333">
        <v>23</v>
      </c>
      <c r="B182" s="334" t="s">
        <v>207</v>
      </c>
      <c r="C182" s="334" t="s">
        <v>208</v>
      </c>
      <c r="D182" s="335"/>
      <c r="E182" s="335" t="s">
        <v>212</v>
      </c>
      <c r="F182" s="333" t="s">
        <v>61</v>
      </c>
      <c r="G182" s="336">
        <v>1892</v>
      </c>
      <c r="H182" s="333" t="s">
        <v>85</v>
      </c>
      <c r="I182" s="325">
        <v>3398</v>
      </c>
      <c r="J182" s="295">
        <v>11</v>
      </c>
      <c r="K182" s="336">
        <v>60</v>
      </c>
      <c r="L182" s="295">
        <f t="shared" si="25"/>
        <v>642.90160000000003</v>
      </c>
      <c r="M182" s="295">
        <f>SUM(L182*J182)</f>
        <v>7071.9176000000007</v>
      </c>
      <c r="N182" s="295">
        <f t="shared" si="20"/>
        <v>5657.5340800000004</v>
      </c>
      <c r="O182" s="296">
        <f t="shared" si="21"/>
        <v>5.6575340800000005</v>
      </c>
      <c r="P182" s="299">
        <f t="shared" si="19"/>
        <v>3394.5204480000002</v>
      </c>
      <c r="Q182" s="300">
        <f t="shared" si="22"/>
        <v>3.3945204480000002</v>
      </c>
    </row>
    <row r="183" spans="1:17" ht="15" customHeight="1" x14ac:dyDescent="0.25">
      <c r="A183" s="333">
        <v>23</v>
      </c>
      <c r="B183" s="334" t="s">
        <v>207</v>
      </c>
      <c r="C183" s="334" t="s">
        <v>208</v>
      </c>
      <c r="D183" s="335"/>
      <c r="E183" s="335">
        <v>438</v>
      </c>
      <c r="F183" s="333" t="s">
        <v>61</v>
      </c>
      <c r="G183" s="336">
        <v>4800</v>
      </c>
      <c r="H183" s="333" t="s">
        <v>19</v>
      </c>
      <c r="I183" s="295">
        <v>17500</v>
      </c>
      <c r="J183" s="295">
        <v>47</v>
      </c>
      <c r="K183" s="336">
        <v>100</v>
      </c>
      <c r="L183" s="295">
        <f t="shared" si="25"/>
        <v>8400</v>
      </c>
      <c r="M183" s="295">
        <f>SUM(L183*J183)</f>
        <v>394800</v>
      </c>
      <c r="N183" s="295">
        <f t="shared" si="20"/>
        <v>315840</v>
      </c>
      <c r="O183" s="296">
        <f t="shared" si="21"/>
        <v>315.83999999999997</v>
      </c>
      <c r="P183" s="299">
        <f t="shared" si="19"/>
        <v>315840</v>
      </c>
      <c r="Q183" s="300">
        <f t="shared" si="22"/>
        <v>315.83999999999997</v>
      </c>
    </row>
    <row r="184" spans="1:17" ht="15" customHeight="1" x14ac:dyDescent="0.25">
      <c r="A184" s="333">
        <v>23</v>
      </c>
      <c r="B184" s="334" t="s">
        <v>207</v>
      </c>
      <c r="C184" s="334" t="s">
        <v>208</v>
      </c>
      <c r="D184" s="335"/>
      <c r="E184" s="335">
        <v>438</v>
      </c>
      <c r="F184" s="333" t="s">
        <v>61</v>
      </c>
      <c r="G184" s="336">
        <v>4800</v>
      </c>
      <c r="H184" s="333" t="s">
        <v>48</v>
      </c>
      <c r="I184" s="295">
        <v>0</v>
      </c>
      <c r="J184" s="295">
        <v>11</v>
      </c>
      <c r="K184" s="336">
        <v>100</v>
      </c>
      <c r="L184" s="295">
        <f t="shared" si="25"/>
        <v>0</v>
      </c>
      <c r="M184" s="295">
        <f>SUM(G184*J184)</f>
        <v>52800</v>
      </c>
      <c r="N184" s="295">
        <f t="shared" si="20"/>
        <v>42240</v>
      </c>
      <c r="O184" s="296">
        <f t="shared" si="21"/>
        <v>42.24</v>
      </c>
      <c r="P184" s="299">
        <f t="shared" si="19"/>
        <v>42240</v>
      </c>
      <c r="Q184" s="300">
        <f t="shared" si="22"/>
        <v>42.24</v>
      </c>
    </row>
    <row r="185" spans="1:17" ht="15" customHeight="1" x14ac:dyDescent="0.25">
      <c r="A185" s="333">
        <v>23</v>
      </c>
      <c r="B185" s="334" t="s">
        <v>207</v>
      </c>
      <c r="C185" s="334" t="s">
        <v>208</v>
      </c>
      <c r="D185" s="335"/>
      <c r="E185" s="335">
        <v>437</v>
      </c>
      <c r="F185" s="333" t="s">
        <v>61</v>
      </c>
      <c r="G185" s="336">
        <v>1397</v>
      </c>
      <c r="H185" s="333" t="s">
        <v>26</v>
      </c>
      <c r="I185" s="295">
        <v>24198</v>
      </c>
      <c r="J185" s="295">
        <v>19</v>
      </c>
      <c r="K185" s="336">
        <v>100</v>
      </c>
      <c r="L185" s="295">
        <f t="shared" si="25"/>
        <v>3380.4605999999999</v>
      </c>
      <c r="M185" s="295">
        <f>SUM(L185*J185)</f>
        <v>64228.751400000001</v>
      </c>
      <c r="N185" s="295">
        <f t="shared" si="20"/>
        <v>51383.001120000001</v>
      </c>
      <c r="O185" s="296">
        <f t="shared" si="21"/>
        <v>51.383001120000003</v>
      </c>
      <c r="P185" s="299">
        <f t="shared" si="19"/>
        <v>51383.001120000001</v>
      </c>
      <c r="Q185" s="300">
        <f t="shared" si="22"/>
        <v>51.383001120000003</v>
      </c>
    </row>
    <row r="186" spans="1:17" ht="15" customHeight="1" x14ac:dyDescent="0.25">
      <c r="A186" s="333">
        <v>23</v>
      </c>
      <c r="B186" s="334" t="s">
        <v>207</v>
      </c>
      <c r="C186" s="334" t="s">
        <v>208</v>
      </c>
      <c r="D186" s="335"/>
      <c r="E186" s="335">
        <v>437</v>
      </c>
      <c r="F186" s="333" t="s">
        <v>61</v>
      </c>
      <c r="G186" s="336">
        <v>1397</v>
      </c>
      <c r="H186" s="333" t="s">
        <v>48</v>
      </c>
      <c r="I186" s="295">
        <v>0</v>
      </c>
      <c r="J186" s="295">
        <v>11</v>
      </c>
      <c r="K186" s="336">
        <v>100</v>
      </c>
      <c r="L186" s="295">
        <f t="shared" si="25"/>
        <v>0</v>
      </c>
      <c r="M186" s="295">
        <f>SUM(G186*J186)</f>
        <v>15367</v>
      </c>
      <c r="N186" s="295">
        <f t="shared" si="20"/>
        <v>12293.6</v>
      </c>
      <c r="O186" s="296">
        <f t="shared" si="21"/>
        <v>12.2936</v>
      </c>
      <c r="P186" s="299">
        <f t="shared" si="19"/>
        <v>12293.6</v>
      </c>
      <c r="Q186" s="300">
        <f t="shared" si="22"/>
        <v>12.2936</v>
      </c>
    </row>
    <row r="187" spans="1:17" ht="15" customHeight="1" x14ac:dyDescent="0.25">
      <c r="A187" s="333">
        <v>23</v>
      </c>
      <c r="B187" s="334" t="s">
        <v>207</v>
      </c>
      <c r="C187" s="334" t="s">
        <v>208</v>
      </c>
      <c r="D187" s="335"/>
      <c r="E187" s="335">
        <v>439</v>
      </c>
      <c r="F187" s="333" t="s">
        <v>61</v>
      </c>
      <c r="G187" s="336">
        <v>4362</v>
      </c>
      <c r="H187" s="333" t="s">
        <v>26</v>
      </c>
      <c r="I187" s="295">
        <v>24198</v>
      </c>
      <c r="J187" s="295">
        <v>19</v>
      </c>
      <c r="K187" s="336">
        <v>100</v>
      </c>
      <c r="L187" s="295">
        <f t="shared" si="25"/>
        <v>10555.167600000001</v>
      </c>
      <c r="M187" s="295">
        <f>SUM(L187*J187)</f>
        <v>200548.18440000003</v>
      </c>
      <c r="N187" s="295">
        <f t="shared" si="20"/>
        <v>160438.54752000002</v>
      </c>
      <c r="O187" s="296">
        <f t="shared" si="21"/>
        <v>160.43854752000001</v>
      </c>
      <c r="P187" s="299">
        <f t="shared" si="19"/>
        <v>160438.54752000002</v>
      </c>
      <c r="Q187" s="300">
        <f t="shared" si="22"/>
        <v>160.43854752000001</v>
      </c>
    </row>
    <row r="188" spans="1:17" ht="15" customHeight="1" thickBot="1" x14ac:dyDescent="0.3">
      <c r="A188" s="333">
        <v>23</v>
      </c>
      <c r="B188" s="334" t="s">
        <v>207</v>
      </c>
      <c r="C188" s="334" t="s">
        <v>208</v>
      </c>
      <c r="D188" s="335"/>
      <c r="E188" s="335">
        <v>439</v>
      </c>
      <c r="F188" s="333" t="s">
        <v>61</v>
      </c>
      <c r="G188" s="336">
        <v>100</v>
      </c>
      <c r="H188" s="333" t="s">
        <v>48</v>
      </c>
      <c r="I188" s="295">
        <v>0</v>
      </c>
      <c r="J188" s="295">
        <v>11</v>
      </c>
      <c r="K188" s="336">
        <v>100</v>
      </c>
      <c r="L188" s="295">
        <f t="shared" si="25"/>
        <v>0</v>
      </c>
      <c r="M188" s="295">
        <f>SUM(G188*J188)</f>
        <v>1100</v>
      </c>
      <c r="N188" s="295">
        <f t="shared" si="20"/>
        <v>880</v>
      </c>
      <c r="O188" s="296">
        <f t="shared" si="21"/>
        <v>0.88</v>
      </c>
      <c r="P188" s="301">
        <f t="shared" si="19"/>
        <v>880</v>
      </c>
      <c r="Q188" s="302">
        <f t="shared" si="22"/>
        <v>0.88</v>
      </c>
    </row>
    <row r="189" spans="1:17" ht="15" customHeight="1" x14ac:dyDescent="0.25">
      <c r="A189" s="326">
        <v>24</v>
      </c>
      <c r="B189" s="326" t="s">
        <v>214</v>
      </c>
      <c r="C189" s="326" t="s">
        <v>215</v>
      </c>
      <c r="D189" s="327"/>
      <c r="E189" s="327">
        <v>507</v>
      </c>
      <c r="F189" s="326" t="s">
        <v>47</v>
      </c>
      <c r="G189" s="337">
        <v>4554</v>
      </c>
      <c r="H189" s="326" t="s">
        <v>19</v>
      </c>
      <c r="I189" s="306">
        <v>17500</v>
      </c>
      <c r="J189" s="306">
        <v>47</v>
      </c>
      <c r="K189" s="337">
        <v>100</v>
      </c>
      <c r="L189" s="306">
        <f t="shared" si="25"/>
        <v>7969.5</v>
      </c>
      <c r="M189" s="306">
        <f>SUM(L189*J189)</f>
        <v>374566.5</v>
      </c>
      <c r="N189" s="306">
        <f t="shared" si="20"/>
        <v>299653.2</v>
      </c>
      <c r="O189" s="307">
        <f t="shared" si="21"/>
        <v>299.65320000000003</v>
      </c>
      <c r="P189" s="308">
        <f t="shared" si="19"/>
        <v>299653.2</v>
      </c>
      <c r="Q189" s="309">
        <f t="shared" si="22"/>
        <v>299.65320000000003</v>
      </c>
    </row>
    <row r="190" spans="1:17" ht="15" customHeight="1" x14ac:dyDescent="0.25">
      <c r="A190" s="326">
        <v>24</v>
      </c>
      <c r="B190" s="326" t="s">
        <v>214</v>
      </c>
      <c r="C190" s="326" t="s">
        <v>215</v>
      </c>
      <c r="D190" s="327"/>
      <c r="E190" s="327">
        <v>507</v>
      </c>
      <c r="F190" s="326" t="s">
        <v>47</v>
      </c>
      <c r="G190" s="337">
        <v>4554</v>
      </c>
      <c r="H190" s="326" t="s">
        <v>48</v>
      </c>
      <c r="I190" s="306">
        <v>0</v>
      </c>
      <c r="J190" s="306">
        <v>11</v>
      </c>
      <c r="K190" s="337">
        <v>100</v>
      </c>
      <c r="L190" s="306">
        <f t="shared" si="25"/>
        <v>0</v>
      </c>
      <c r="M190" s="306">
        <f>SUM(G190*J190)</f>
        <v>50094</v>
      </c>
      <c r="N190" s="306">
        <f t="shared" si="20"/>
        <v>40075.199999999997</v>
      </c>
      <c r="O190" s="307">
        <f t="shared" si="21"/>
        <v>40.075199999999995</v>
      </c>
      <c r="P190" s="310">
        <f t="shared" si="19"/>
        <v>40075.199999999997</v>
      </c>
      <c r="Q190" s="311">
        <f t="shared" si="22"/>
        <v>40.075199999999995</v>
      </c>
    </row>
    <row r="191" spans="1:17" ht="15" customHeight="1" x14ac:dyDescent="0.25">
      <c r="A191" s="326">
        <v>24</v>
      </c>
      <c r="B191" s="326" t="s">
        <v>214</v>
      </c>
      <c r="C191" s="326" t="s">
        <v>215</v>
      </c>
      <c r="D191" s="327"/>
      <c r="E191" s="327">
        <v>647</v>
      </c>
      <c r="F191" s="326" t="s">
        <v>47</v>
      </c>
      <c r="G191" s="337">
        <v>5884</v>
      </c>
      <c r="H191" s="326" t="s">
        <v>19</v>
      </c>
      <c r="I191" s="306">
        <v>17500</v>
      </c>
      <c r="J191" s="306">
        <v>47</v>
      </c>
      <c r="K191" s="337">
        <v>100</v>
      </c>
      <c r="L191" s="306">
        <f t="shared" si="25"/>
        <v>10297</v>
      </c>
      <c r="M191" s="306">
        <f>SUM(L191*J191)</f>
        <v>483959</v>
      </c>
      <c r="N191" s="306">
        <f t="shared" si="20"/>
        <v>387167.2</v>
      </c>
      <c r="O191" s="307">
        <f t="shared" si="21"/>
        <v>387.16720000000004</v>
      </c>
      <c r="P191" s="310">
        <f t="shared" si="19"/>
        <v>387167.2</v>
      </c>
      <c r="Q191" s="311">
        <f t="shared" si="22"/>
        <v>387.16720000000004</v>
      </c>
    </row>
    <row r="192" spans="1:17" ht="15" customHeight="1" x14ac:dyDescent="0.25">
      <c r="A192" s="326">
        <v>24</v>
      </c>
      <c r="B192" s="326" t="s">
        <v>214</v>
      </c>
      <c r="C192" s="326" t="s">
        <v>215</v>
      </c>
      <c r="D192" s="327"/>
      <c r="E192" s="327">
        <v>647</v>
      </c>
      <c r="F192" s="326" t="s">
        <v>47</v>
      </c>
      <c r="G192" s="337">
        <v>5884</v>
      </c>
      <c r="H192" s="326" t="s">
        <v>48</v>
      </c>
      <c r="I192" s="306">
        <v>0</v>
      </c>
      <c r="J192" s="306">
        <v>11</v>
      </c>
      <c r="K192" s="337">
        <v>100</v>
      </c>
      <c r="L192" s="306">
        <f t="shared" si="25"/>
        <v>0</v>
      </c>
      <c r="M192" s="306">
        <f>SUM(G192*J192)</f>
        <v>64724</v>
      </c>
      <c r="N192" s="306">
        <f t="shared" si="20"/>
        <v>51779.199999999997</v>
      </c>
      <c r="O192" s="307">
        <f t="shared" si="21"/>
        <v>51.779199999999996</v>
      </c>
      <c r="P192" s="310">
        <f t="shared" si="19"/>
        <v>51779.199999999997</v>
      </c>
      <c r="Q192" s="311">
        <f t="shared" si="22"/>
        <v>51.779199999999996</v>
      </c>
    </row>
    <row r="193" spans="1:17" ht="15" customHeight="1" x14ac:dyDescent="0.25">
      <c r="A193" s="326">
        <v>24</v>
      </c>
      <c r="B193" s="326" t="s">
        <v>214</v>
      </c>
      <c r="C193" s="326" t="s">
        <v>215</v>
      </c>
      <c r="D193" s="327"/>
      <c r="E193" s="327">
        <v>647</v>
      </c>
      <c r="F193" s="326" t="s">
        <v>47</v>
      </c>
      <c r="G193" s="337">
        <v>5884</v>
      </c>
      <c r="H193" s="326" t="s">
        <v>85</v>
      </c>
      <c r="I193" s="306">
        <v>3398</v>
      </c>
      <c r="J193" s="306">
        <v>11</v>
      </c>
      <c r="K193" s="337">
        <v>60</v>
      </c>
      <c r="L193" s="306">
        <f t="shared" si="25"/>
        <v>1999.3832</v>
      </c>
      <c r="M193" s="306">
        <f>SUM(L193*J193)</f>
        <v>21993.215199999999</v>
      </c>
      <c r="N193" s="306">
        <f t="shared" si="20"/>
        <v>17594.57216</v>
      </c>
      <c r="O193" s="307">
        <f t="shared" si="21"/>
        <v>17.594572159999998</v>
      </c>
      <c r="P193" s="310">
        <f t="shared" si="19"/>
        <v>10556.743296000001</v>
      </c>
      <c r="Q193" s="311">
        <f t="shared" si="22"/>
        <v>10.556743296</v>
      </c>
    </row>
    <row r="194" spans="1:17" ht="15" customHeight="1" x14ac:dyDescent="0.25">
      <c r="A194" s="326">
        <v>24</v>
      </c>
      <c r="B194" s="326" t="s">
        <v>214</v>
      </c>
      <c r="C194" s="326" t="s">
        <v>215</v>
      </c>
      <c r="D194" s="327"/>
      <c r="E194" s="327" t="s">
        <v>219</v>
      </c>
      <c r="F194" s="326" t="s">
        <v>47</v>
      </c>
      <c r="G194" s="337">
        <v>375</v>
      </c>
      <c r="H194" s="313" t="s">
        <v>683</v>
      </c>
      <c r="I194" s="306">
        <v>0</v>
      </c>
      <c r="J194" s="306">
        <v>31</v>
      </c>
      <c r="K194" s="337">
        <v>30</v>
      </c>
      <c r="L194" s="306">
        <f t="shared" si="25"/>
        <v>0</v>
      </c>
      <c r="M194" s="306">
        <f>SUM(G194*J194)</f>
        <v>11625</v>
      </c>
      <c r="N194" s="306">
        <f t="shared" si="20"/>
        <v>9300</v>
      </c>
      <c r="O194" s="307">
        <f t="shared" si="21"/>
        <v>9.3000000000000007</v>
      </c>
      <c r="P194" s="310">
        <f t="shared" ref="P194:P257" si="26">SUM(N194*K194)/100</f>
        <v>2790</v>
      </c>
      <c r="Q194" s="311">
        <f t="shared" si="22"/>
        <v>2.79</v>
      </c>
    </row>
    <row r="195" spans="1:17" ht="15" customHeight="1" thickBot="1" x14ac:dyDescent="0.3">
      <c r="A195" s="326">
        <v>24</v>
      </c>
      <c r="B195" s="326" t="s">
        <v>214</v>
      </c>
      <c r="C195" s="326" t="s">
        <v>215</v>
      </c>
      <c r="D195" s="327"/>
      <c r="E195" s="327" t="s">
        <v>221</v>
      </c>
      <c r="F195" s="326" t="s">
        <v>220</v>
      </c>
      <c r="G195" s="337">
        <v>13843</v>
      </c>
      <c r="H195" s="326" t="s">
        <v>59</v>
      </c>
      <c r="I195" s="306">
        <v>1639</v>
      </c>
      <c r="J195" s="306">
        <v>390</v>
      </c>
      <c r="K195" s="337">
        <v>60</v>
      </c>
      <c r="L195" s="306">
        <f t="shared" si="25"/>
        <v>2268.8676999999998</v>
      </c>
      <c r="M195" s="306">
        <f>SUM(L195*J195)</f>
        <v>884858.40299999993</v>
      </c>
      <c r="N195" s="306">
        <f t="shared" ref="N195:N256" si="27">SUM(M195*80)/100</f>
        <v>707886.72239999997</v>
      </c>
      <c r="O195" s="307">
        <f t="shared" ref="O195:O258" si="28">SUM(N195/1000)</f>
        <v>707.88672239999994</v>
      </c>
      <c r="P195" s="315">
        <f t="shared" si="26"/>
        <v>424732.03343999997</v>
      </c>
      <c r="Q195" s="316">
        <f t="shared" ref="Q195:Q258" si="29">SUM(P195/1000)</f>
        <v>424.73203343999995</v>
      </c>
    </row>
    <row r="196" spans="1:17" ht="15" customHeight="1" x14ac:dyDescent="0.25">
      <c r="A196" s="333">
        <v>25</v>
      </c>
      <c r="B196" s="334" t="s">
        <v>223</v>
      </c>
      <c r="C196" s="334" t="s">
        <v>224</v>
      </c>
      <c r="D196" s="335"/>
      <c r="E196" s="335" t="s">
        <v>227</v>
      </c>
      <c r="F196" s="333" t="s">
        <v>47</v>
      </c>
      <c r="G196" s="336">
        <v>2177</v>
      </c>
      <c r="H196" s="333" t="s">
        <v>988</v>
      </c>
      <c r="I196" s="295">
        <v>70000</v>
      </c>
      <c r="J196" s="295">
        <v>33</v>
      </c>
      <c r="K196" s="336">
        <v>60</v>
      </c>
      <c r="L196" s="295">
        <f t="shared" si="25"/>
        <v>15239</v>
      </c>
      <c r="M196" s="295">
        <f>SUM(L196*J196)</f>
        <v>502887</v>
      </c>
      <c r="N196" s="295">
        <f t="shared" si="27"/>
        <v>402309.6</v>
      </c>
      <c r="O196" s="296">
        <f t="shared" si="28"/>
        <v>402.30959999999999</v>
      </c>
      <c r="P196" s="297">
        <f t="shared" si="26"/>
        <v>241385.76</v>
      </c>
      <c r="Q196" s="298">
        <f t="shared" si="29"/>
        <v>241.38576</v>
      </c>
    </row>
    <row r="197" spans="1:17" ht="15" customHeight="1" x14ac:dyDescent="0.25">
      <c r="A197" s="333">
        <v>25</v>
      </c>
      <c r="B197" s="334" t="s">
        <v>223</v>
      </c>
      <c r="C197" s="334" t="s">
        <v>224</v>
      </c>
      <c r="D197" s="335"/>
      <c r="E197" s="335">
        <v>531</v>
      </c>
      <c r="F197" s="333" t="s">
        <v>47</v>
      </c>
      <c r="G197" s="336">
        <v>2087</v>
      </c>
      <c r="H197" s="333" t="s">
        <v>1657</v>
      </c>
      <c r="I197" s="295">
        <v>3619</v>
      </c>
      <c r="J197" s="295">
        <v>8</v>
      </c>
      <c r="K197" s="336">
        <v>60</v>
      </c>
      <c r="L197" s="295">
        <f t="shared" si="25"/>
        <v>755.28530000000001</v>
      </c>
      <c r="M197" s="295">
        <f>SUM(L197*J197)</f>
        <v>6042.2824000000001</v>
      </c>
      <c r="N197" s="295">
        <f t="shared" si="27"/>
        <v>4833.8259200000002</v>
      </c>
      <c r="O197" s="296">
        <f t="shared" si="28"/>
        <v>4.8338259200000007</v>
      </c>
      <c r="P197" s="299">
        <f t="shared" si="26"/>
        <v>2900.295552</v>
      </c>
      <c r="Q197" s="300">
        <f t="shared" si="29"/>
        <v>2.9002955520000002</v>
      </c>
    </row>
    <row r="198" spans="1:17" ht="15" customHeight="1" x14ac:dyDescent="0.25">
      <c r="A198" s="333">
        <v>25</v>
      </c>
      <c r="B198" s="334" t="s">
        <v>223</v>
      </c>
      <c r="C198" s="334" t="s">
        <v>224</v>
      </c>
      <c r="D198" s="335"/>
      <c r="E198" s="335" t="s">
        <v>230</v>
      </c>
      <c r="F198" s="333" t="s">
        <v>47</v>
      </c>
      <c r="G198" s="336">
        <v>250</v>
      </c>
      <c r="H198" s="333" t="s">
        <v>231</v>
      </c>
      <c r="I198" s="295">
        <v>45000</v>
      </c>
      <c r="J198" s="295">
        <v>74</v>
      </c>
      <c r="K198" s="336">
        <v>100</v>
      </c>
      <c r="L198" s="295">
        <f t="shared" si="25"/>
        <v>1125</v>
      </c>
      <c r="M198" s="295">
        <f>SUM(L198*J198)</f>
        <v>83250</v>
      </c>
      <c r="N198" s="295">
        <f t="shared" si="27"/>
        <v>66600</v>
      </c>
      <c r="O198" s="296">
        <f t="shared" si="28"/>
        <v>66.599999999999994</v>
      </c>
      <c r="P198" s="299">
        <f t="shared" si="26"/>
        <v>66600</v>
      </c>
      <c r="Q198" s="300">
        <f t="shared" si="29"/>
        <v>66.599999999999994</v>
      </c>
    </row>
    <row r="199" spans="1:17" ht="15" customHeight="1" x14ac:dyDescent="0.25">
      <c r="A199" s="333">
        <v>25</v>
      </c>
      <c r="B199" s="334" t="s">
        <v>223</v>
      </c>
      <c r="C199" s="334" t="s">
        <v>224</v>
      </c>
      <c r="D199" s="335"/>
      <c r="E199" s="335" t="s">
        <v>230</v>
      </c>
      <c r="F199" s="333" t="s">
        <v>47</v>
      </c>
      <c r="G199" s="336">
        <v>125</v>
      </c>
      <c r="H199" s="322" t="s">
        <v>683</v>
      </c>
      <c r="I199" s="295">
        <v>0</v>
      </c>
      <c r="J199" s="295">
        <v>31</v>
      </c>
      <c r="K199" s="336">
        <v>100</v>
      </c>
      <c r="L199" s="295">
        <f t="shared" si="25"/>
        <v>0</v>
      </c>
      <c r="M199" s="295">
        <f>SUM(G199*J199)</f>
        <v>3875</v>
      </c>
      <c r="N199" s="295">
        <f t="shared" si="27"/>
        <v>3100</v>
      </c>
      <c r="O199" s="296">
        <f t="shared" si="28"/>
        <v>3.1</v>
      </c>
      <c r="P199" s="299">
        <f t="shared" si="26"/>
        <v>3100</v>
      </c>
      <c r="Q199" s="300">
        <f t="shared" si="29"/>
        <v>3.1</v>
      </c>
    </row>
    <row r="200" spans="1:17" ht="15" customHeight="1" x14ac:dyDescent="0.25">
      <c r="A200" s="333">
        <v>25</v>
      </c>
      <c r="B200" s="334" t="s">
        <v>223</v>
      </c>
      <c r="C200" s="334" t="s">
        <v>224</v>
      </c>
      <c r="D200" s="335"/>
      <c r="E200" s="335">
        <v>316</v>
      </c>
      <c r="F200" s="333" t="s">
        <v>47</v>
      </c>
      <c r="G200" s="336">
        <v>1808</v>
      </c>
      <c r="H200" s="333" t="s">
        <v>85</v>
      </c>
      <c r="I200" s="325">
        <v>3398</v>
      </c>
      <c r="J200" s="295">
        <v>11</v>
      </c>
      <c r="K200" s="336">
        <v>60</v>
      </c>
      <c r="L200" s="295">
        <f t="shared" si="25"/>
        <v>614.35839999999996</v>
      </c>
      <c r="M200" s="295">
        <f>SUM(L200*J200)</f>
        <v>6757.9423999999999</v>
      </c>
      <c r="N200" s="295">
        <f t="shared" si="27"/>
        <v>5406.3539199999996</v>
      </c>
      <c r="O200" s="296">
        <f t="shared" si="28"/>
        <v>5.4063539199999999</v>
      </c>
      <c r="P200" s="299">
        <f t="shared" si="26"/>
        <v>3243.8123519999999</v>
      </c>
      <c r="Q200" s="300">
        <f t="shared" si="29"/>
        <v>3.243812352</v>
      </c>
    </row>
    <row r="201" spans="1:17" ht="15" customHeight="1" x14ac:dyDescent="0.25">
      <c r="A201" s="333">
        <v>25</v>
      </c>
      <c r="B201" s="334" t="s">
        <v>223</v>
      </c>
      <c r="C201" s="334" t="s">
        <v>224</v>
      </c>
      <c r="D201" s="335"/>
      <c r="E201" s="335">
        <v>317</v>
      </c>
      <c r="F201" s="333" t="s">
        <v>47</v>
      </c>
      <c r="G201" s="336">
        <v>1988</v>
      </c>
      <c r="H201" s="333" t="s">
        <v>85</v>
      </c>
      <c r="I201" s="325">
        <v>3398</v>
      </c>
      <c r="J201" s="295">
        <v>11</v>
      </c>
      <c r="K201" s="336">
        <v>60</v>
      </c>
      <c r="L201" s="295">
        <f t="shared" si="25"/>
        <v>675.52239999999995</v>
      </c>
      <c r="M201" s="295">
        <f>SUM(L201*J201)</f>
        <v>7430.7463999999991</v>
      </c>
      <c r="N201" s="295">
        <f t="shared" si="27"/>
        <v>5944.5971199999994</v>
      </c>
      <c r="O201" s="296">
        <f t="shared" si="28"/>
        <v>5.9445971199999992</v>
      </c>
      <c r="P201" s="299">
        <f t="shared" si="26"/>
        <v>3566.7582719999996</v>
      </c>
      <c r="Q201" s="300">
        <f t="shared" si="29"/>
        <v>3.5667582719999995</v>
      </c>
    </row>
    <row r="202" spans="1:17" ht="15" customHeight="1" x14ac:dyDescent="0.25">
      <c r="A202" s="333">
        <v>25</v>
      </c>
      <c r="B202" s="334" t="s">
        <v>223</v>
      </c>
      <c r="C202" s="334" t="s">
        <v>224</v>
      </c>
      <c r="D202" s="335"/>
      <c r="E202" s="335" t="s">
        <v>232</v>
      </c>
      <c r="F202" s="333" t="s">
        <v>47</v>
      </c>
      <c r="G202" s="336">
        <v>2178</v>
      </c>
      <c r="H202" s="333" t="s">
        <v>19</v>
      </c>
      <c r="I202" s="295">
        <v>17500</v>
      </c>
      <c r="J202" s="295">
        <v>47</v>
      </c>
      <c r="K202" s="336">
        <v>100</v>
      </c>
      <c r="L202" s="295">
        <f t="shared" si="25"/>
        <v>3811.5</v>
      </c>
      <c r="M202" s="295">
        <f>SUM(L202*J202)</f>
        <v>179140.5</v>
      </c>
      <c r="N202" s="295">
        <f t="shared" si="27"/>
        <v>143312.4</v>
      </c>
      <c r="O202" s="296">
        <f t="shared" si="28"/>
        <v>143.3124</v>
      </c>
      <c r="P202" s="299">
        <f t="shared" si="26"/>
        <v>143312.4</v>
      </c>
      <c r="Q202" s="300">
        <f t="shared" si="29"/>
        <v>143.3124</v>
      </c>
    </row>
    <row r="203" spans="1:17" ht="15" customHeight="1" thickBot="1" x14ac:dyDescent="0.3">
      <c r="A203" s="333">
        <v>25</v>
      </c>
      <c r="B203" s="334" t="s">
        <v>223</v>
      </c>
      <c r="C203" s="334" t="s">
        <v>224</v>
      </c>
      <c r="D203" s="335"/>
      <c r="E203" s="335" t="s">
        <v>232</v>
      </c>
      <c r="F203" s="333" t="s">
        <v>47</v>
      </c>
      <c r="G203" s="336">
        <v>2178</v>
      </c>
      <c r="H203" s="333" t="s">
        <v>48</v>
      </c>
      <c r="I203" s="295">
        <v>0</v>
      </c>
      <c r="J203" s="295">
        <v>11</v>
      </c>
      <c r="K203" s="336">
        <v>100</v>
      </c>
      <c r="L203" s="295">
        <f t="shared" si="25"/>
        <v>0</v>
      </c>
      <c r="M203" s="295">
        <f>SUM(G203*J203)</f>
        <v>23958</v>
      </c>
      <c r="N203" s="295">
        <f t="shared" si="27"/>
        <v>19166.400000000001</v>
      </c>
      <c r="O203" s="296">
        <f t="shared" si="28"/>
        <v>19.166400000000003</v>
      </c>
      <c r="P203" s="301">
        <f t="shared" si="26"/>
        <v>19166.400000000001</v>
      </c>
      <c r="Q203" s="302">
        <f t="shared" si="29"/>
        <v>19.166400000000003</v>
      </c>
    </row>
    <row r="204" spans="1:17" ht="15" customHeight="1" x14ac:dyDescent="0.25">
      <c r="A204" s="326">
        <v>26</v>
      </c>
      <c r="B204" s="326" t="s">
        <v>233</v>
      </c>
      <c r="C204" s="326" t="s">
        <v>234</v>
      </c>
      <c r="D204" s="327"/>
      <c r="E204" s="327">
        <v>147</v>
      </c>
      <c r="F204" s="326" t="s">
        <v>47</v>
      </c>
      <c r="G204" s="337">
        <v>1832</v>
      </c>
      <c r="H204" s="326" t="s">
        <v>238</v>
      </c>
      <c r="I204" s="306">
        <v>5162</v>
      </c>
      <c r="J204" s="306">
        <v>10</v>
      </c>
      <c r="K204" s="337">
        <v>60</v>
      </c>
      <c r="L204" s="306">
        <f t="shared" ref="L204:L220" si="30">SUM((I204*G204)/10000)</f>
        <v>945.67840000000001</v>
      </c>
      <c r="M204" s="306">
        <f t="shared" ref="M204:M219" si="31">SUM(L204*J204)</f>
        <v>9456.7839999999997</v>
      </c>
      <c r="N204" s="306">
        <f t="shared" si="27"/>
        <v>7565.4272000000001</v>
      </c>
      <c r="O204" s="307">
        <f t="shared" si="28"/>
        <v>7.5654272000000002</v>
      </c>
      <c r="P204" s="308">
        <f t="shared" si="26"/>
        <v>4539.2563199999995</v>
      </c>
      <c r="Q204" s="309">
        <f t="shared" si="29"/>
        <v>4.5392563199999998</v>
      </c>
    </row>
    <row r="205" spans="1:17" ht="15" customHeight="1" x14ac:dyDescent="0.25">
      <c r="A205" s="326">
        <v>26</v>
      </c>
      <c r="B205" s="326" t="s">
        <v>233</v>
      </c>
      <c r="C205" s="326" t="s">
        <v>234</v>
      </c>
      <c r="D205" s="327"/>
      <c r="E205" s="327">
        <v>152</v>
      </c>
      <c r="F205" s="326" t="s">
        <v>47</v>
      </c>
      <c r="G205" s="337">
        <v>2300</v>
      </c>
      <c r="H205" s="326" t="s">
        <v>988</v>
      </c>
      <c r="I205" s="306">
        <v>70000</v>
      </c>
      <c r="J205" s="306">
        <v>33</v>
      </c>
      <c r="K205" s="337">
        <v>60</v>
      </c>
      <c r="L205" s="306">
        <f t="shared" si="30"/>
        <v>16100</v>
      </c>
      <c r="M205" s="306">
        <f t="shared" si="31"/>
        <v>531300</v>
      </c>
      <c r="N205" s="306">
        <f t="shared" si="27"/>
        <v>425040</v>
      </c>
      <c r="O205" s="307">
        <f t="shared" si="28"/>
        <v>425.04</v>
      </c>
      <c r="P205" s="310">
        <f t="shared" si="26"/>
        <v>255024</v>
      </c>
      <c r="Q205" s="311">
        <f t="shared" si="29"/>
        <v>255.024</v>
      </c>
    </row>
    <row r="206" spans="1:17" ht="15" customHeight="1" x14ac:dyDescent="0.25">
      <c r="A206" s="326">
        <v>26</v>
      </c>
      <c r="B206" s="326" t="s">
        <v>233</v>
      </c>
      <c r="C206" s="326" t="s">
        <v>234</v>
      </c>
      <c r="D206" s="327"/>
      <c r="E206" s="327">
        <v>153</v>
      </c>
      <c r="F206" s="326" t="s">
        <v>47</v>
      </c>
      <c r="G206" s="337">
        <v>2300</v>
      </c>
      <c r="H206" s="326" t="s">
        <v>988</v>
      </c>
      <c r="I206" s="306">
        <v>70000</v>
      </c>
      <c r="J206" s="306">
        <v>33</v>
      </c>
      <c r="K206" s="337">
        <v>60</v>
      </c>
      <c r="L206" s="306">
        <f t="shared" si="30"/>
        <v>16100</v>
      </c>
      <c r="M206" s="306">
        <f t="shared" si="31"/>
        <v>531300</v>
      </c>
      <c r="N206" s="306">
        <f t="shared" si="27"/>
        <v>425040</v>
      </c>
      <c r="O206" s="307">
        <f t="shared" si="28"/>
        <v>425.04</v>
      </c>
      <c r="P206" s="310">
        <f t="shared" si="26"/>
        <v>255024</v>
      </c>
      <c r="Q206" s="311">
        <f t="shared" si="29"/>
        <v>255.024</v>
      </c>
    </row>
    <row r="207" spans="1:17" ht="15" customHeight="1" x14ac:dyDescent="0.25">
      <c r="A207" s="326">
        <v>26</v>
      </c>
      <c r="B207" s="326" t="s">
        <v>233</v>
      </c>
      <c r="C207" s="326" t="s">
        <v>234</v>
      </c>
      <c r="D207" s="327"/>
      <c r="E207" s="327" t="s">
        <v>239</v>
      </c>
      <c r="F207" s="326" t="s">
        <v>47</v>
      </c>
      <c r="G207" s="337">
        <v>4519</v>
      </c>
      <c r="H207" s="326" t="s">
        <v>77</v>
      </c>
      <c r="I207" s="306">
        <v>3164</v>
      </c>
      <c r="J207" s="306">
        <v>9</v>
      </c>
      <c r="K207" s="337">
        <v>60</v>
      </c>
      <c r="L207" s="306">
        <f t="shared" si="30"/>
        <v>1429.8116</v>
      </c>
      <c r="M207" s="306">
        <f t="shared" si="31"/>
        <v>12868.304400000001</v>
      </c>
      <c r="N207" s="306">
        <f t="shared" si="27"/>
        <v>10294.643520000001</v>
      </c>
      <c r="O207" s="307">
        <f t="shared" si="28"/>
        <v>10.294643520000001</v>
      </c>
      <c r="P207" s="310">
        <f t="shared" si="26"/>
        <v>6176.7861120000007</v>
      </c>
      <c r="Q207" s="311">
        <f t="shared" si="29"/>
        <v>6.1767861120000003</v>
      </c>
    </row>
    <row r="208" spans="1:17" ht="15" customHeight="1" x14ac:dyDescent="0.25">
      <c r="A208" s="326">
        <v>26</v>
      </c>
      <c r="B208" s="326" t="s">
        <v>233</v>
      </c>
      <c r="C208" s="326" t="s">
        <v>234</v>
      </c>
      <c r="D208" s="327"/>
      <c r="E208" s="327" t="s">
        <v>240</v>
      </c>
      <c r="F208" s="326" t="s">
        <v>47</v>
      </c>
      <c r="G208" s="337">
        <v>3221</v>
      </c>
      <c r="H208" s="326" t="s">
        <v>77</v>
      </c>
      <c r="I208" s="306">
        <v>3164</v>
      </c>
      <c r="J208" s="306">
        <v>9</v>
      </c>
      <c r="K208" s="337">
        <v>60</v>
      </c>
      <c r="L208" s="306">
        <f t="shared" si="30"/>
        <v>1019.1244</v>
      </c>
      <c r="M208" s="306">
        <f t="shared" si="31"/>
        <v>9172.1196</v>
      </c>
      <c r="N208" s="306">
        <f t="shared" si="27"/>
        <v>7337.6956799999998</v>
      </c>
      <c r="O208" s="307">
        <f t="shared" si="28"/>
        <v>7.3376956799999995</v>
      </c>
      <c r="P208" s="310">
        <f t="shared" si="26"/>
        <v>4402.6174080000001</v>
      </c>
      <c r="Q208" s="311">
        <f t="shared" si="29"/>
        <v>4.4026174080000002</v>
      </c>
    </row>
    <row r="209" spans="1:17" ht="15" customHeight="1" x14ac:dyDescent="0.25">
      <c r="A209" s="326">
        <v>26</v>
      </c>
      <c r="B209" s="326" t="s">
        <v>233</v>
      </c>
      <c r="C209" s="326" t="s">
        <v>234</v>
      </c>
      <c r="D209" s="327"/>
      <c r="E209" s="327">
        <v>788</v>
      </c>
      <c r="F209" s="326" t="s">
        <v>47</v>
      </c>
      <c r="G209" s="337">
        <v>2447</v>
      </c>
      <c r="H209" s="326" t="s">
        <v>85</v>
      </c>
      <c r="I209" s="306">
        <v>3398</v>
      </c>
      <c r="J209" s="306">
        <v>11</v>
      </c>
      <c r="K209" s="337">
        <v>60</v>
      </c>
      <c r="L209" s="306">
        <f t="shared" si="30"/>
        <v>831.49059999999997</v>
      </c>
      <c r="M209" s="306">
        <f t="shared" si="31"/>
        <v>9146.3966</v>
      </c>
      <c r="N209" s="306">
        <f t="shared" si="27"/>
        <v>7317.1172800000004</v>
      </c>
      <c r="O209" s="307">
        <f t="shared" si="28"/>
        <v>7.3171172800000006</v>
      </c>
      <c r="P209" s="310">
        <f t="shared" si="26"/>
        <v>4390.2703680000004</v>
      </c>
      <c r="Q209" s="311">
        <f t="shared" si="29"/>
        <v>4.3902703680000004</v>
      </c>
    </row>
    <row r="210" spans="1:17" ht="15" customHeight="1" x14ac:dyDescent="0.25">
      <c r="A210" s="326">
        <v>26</v>
      </c>
      <c r="B210" s="326" t="s">
        <v>233</v>
      </c>
      <c r="C210" s="326" t="s">
        <v>234</v>
      </c>
      <c r="D210" s="327"/>
      <c r="E210" s="327">
        <v>144</v>
      </c>
      <c r="F210" s="326" t="s">
        <v>47</v>
      </c>
      <c r="G210" s="337">
        <v>2481</v>
      </c>
      <c r="H210" s="326" t="s">
        <v>238</v>
      </c>
      <c r="I210" s="306">
        <v>5162</v>
      </c>
      <c r="J210" s="306">
        <v>10</v>
      </c>
      <c r="K210" s="337">
        <v>60</v>
      </c>
      <c r="L210" s="306">
        <f t="shared" si="30"/>
        <v>1280.6922</v>
      </c>
      <c r="M210" s="306">
        <f t="shared" si="31"/>
        <v>12806.921999999999</v>
      </c>
      <c r="N210" s="306">
        <f t="shared" si="27"/>
        <v>10245.5376</v>
      </c>
      <c r="O210" s="307">
        <f t="shared" si="28"/>
        <v>10.2455376</v>
      </c>
      <c r="P210" s="310">
        <f t="shared" si="26"/>
        <v>6147.3225599999996</v>
      </c>
      <c r="Q210" s="311">
        <f t="shared" si="29"/>
        <v>6.1473225599999992</v>
      </c>
    </row>
    <row r="211" spans="1:17" ht="15" customHeight="1" x14ac:dyDescent="0.25">
      <c r="A211" s="326">
        <v>26</v>
      </c>
      <c r="B211" s="326" t="s">
        <v>233</v>
      </c>
      <c r="C211" s="326" t="s">
        <v>234</v>
      </c>
      <c r="D211" s="327"/>
      <c r="E211" s="327">
        <v>774</v>
      </c>
      <c r="F211" s="326" t="s">
        <v>47</v>
      </c>
      <c r="G211" s="337">
        <v>1837</v>
      </c>
      <c r="H211" s="326" t="s">
        <v>85</v>
      </c>
      <c r="I211" s="306">
        <v>3398</v>
      </c>
      <c r="J211" s="306">
        <v>11</v>
      </c>
      <c r="K211" s="337">
        <v>60</v>
      </c>
      <c r="L211" s="306">
        <f t="shared" si="30"/>
        <v>624.21259999999995</v>
      </c>
      <c r="M211" s="306">
        <f t="shared" si="31"/>
        <v>6866.3385999999991</v>
      </c>
      <c r="N211" s="306">
        <f t="shared" si="27"/>
        <v>5493.0708800000002</v>
      </c>
      <c r="O211" s="307">
        <f t="shared" si="28"/>
        <v>5.4930708800000003</v>
      </c>
      <c r="P211" s="310">
        <f t="shared" si="26"/>
        <v>3295.8425280000001</v>
      </c>
      <c r="Q211" s="311">
        <f t="shared" si="29"/>
        <v>3.2958425280000001</v>
      </c>
    </row>
    <row r="212" spans="1:17" ht="15" customHeight="1" x14ac:dyDescent="0.25">
      <c r="A212" s="326">
        <v>26</v>
      </c>
      <c r="B212" s="326" t="s">
        <v>233</v>
      </c>
      <c r="C212" s="326" t="s">
        <v>234</v>
      </c>
      <c r="D212" s="327"/>
      <c r="E212" s="327">
        <v>776</v>
      </c>
      <c r="F212" s="326" t="s">
        <v>47</v>
      </c>
      <c r="G212" s="337">
        <v>3679</v>
      </c>
      <c r="H212" s="326" t="s">
        <v>1460</v>
      </c>
      <c r="I212" s="306">
        <v>4551</v>
      </c>
      <c r="J212" s="306">
        <v>11</v>
      </c>
      <c r="K212" s="337">
        <v>60</v>
      </c>
      <c r="L212" s="306">
        <f t="shared" si="30"/>
        <v>1674.3128999999999</v>
      </c>
      <c r="M212" s="306">
        <f t="shared" si="31"/>
        <v>18417.441899999998</v>
      </c>
      <c r="N212" s="306">
        <f t="shared" si="27"/>
        <v>14733.953519999999</v>
      </c>
      <c r="O212" s="307">
        <f t="shared" si="28"/>
        <v>14.733953519999998</v>
      </c>
      <c r="P212" s="310">
        <f t="shared" si="26"/>
        <v>8840.3721119999991</v>
      </c>
      <c r="Q212" s="311">
        <f t="shared" si="29"/>
        <v>8.8403721119999989</v>
      </c>
    </row>
    <row r="213" spans="1:17" ht="15" customHeight="1" x14ac:dyDescent="0.25">
      <c r="A213" s="326">
        <v>26</v>
      </c>
      <c r="B213" s="326" t="s">
        <v>233</v>
      </c>
      <c r="C213" s="326" t="s">
        <v>234</v>
      </c>
      <c r="D213" s="327"/>
      <c r="E213" s="327">
        <v>775</v>
      </c>
      <c r="F213" s="326" t="s">
        <v>47</v>
      </c>
      <c r="G213" s="337">
        <v>3724</v>
      </c>
      <c r="H213" s="326" t="s">
        <v>1460</v>
      </c>
      <c r="I213" s="306">
        <v>4551</v>
      </c>
      <c r="J213" s="306">
        <v>11</v>
      </c>
      <c r="K213" s="337">
        <v>60</v>
      </c>
      <c r="L213" s="306">
        <f t="shared" si="30"/>
        <v>1694.7924</v>
      </c>
      <c r="M213" s="306">
        <f t="shared" si="31"/>
        <v>18642.716400000001</v>
      </c>
      <c r="N213" s="306">
        <f t="shared" si="27"/>
        <v>14914.173120000001</v>
      </c>
      <c r="O213" s="307">
        <f t="shared" si="28"/>
        <v>14.914173120000001</v>
      </c>
      <c r="P213" s="310">
        <f t="shared" si="26"/>
        <v>8948.5038720000011</v>
      </c>
      <c r="Q213" s="311">
        <f t="shared" si="29"/>
        <v>8.9485038720000016</v>
      </c>
    </row>
    <row r="214" spans="1:17" ht="15" customHeight="1" x14ac:dyDescent="0.25">
      <c r="A214" s="326">
        <v>26</v>
      </c>
      <c r="B214" s="326" t="s">
        <v>233</v>
      </c>
      <c r="C214" s="326" t="s">
        <v>234</v>
      </c>
      <c r="D214" s="327"/>
      <c r="E214" s="327">
        <v>777</v>
      </c>
      <c r="F214" s="326" t="s">
        <v>47</v>
      </c>
      <c r="G214" s="337">
        <v>1974</v>
      </c>
      <c r="H214" s="326" t="s">
        <v>1460</v>
      </c>
      <c r="I214" s="306">
        <v>4551</v>
      </c>
      <c r="J214" s="306">
        <v>11</v>
      </c>
      <c r="K214" s="337">
        <v>60</v>
      </c>
      <c r="L214" s="306">
        <f t="shared" si="30"/>
        <v>898.36739999999998</v>
      </c>
      <c r="M214" s="306">
        <f t="shared" si="31"/>
        <v>9882.0414000000001</v>
      </c>
      <c r="N214" s="306">
        <f t="shared" si="27"/>
        <v>7905.6331200000004</v>
      </c>
      <c r="O214" s="307">
        <f t="shared" si="28"/>
        <v>7.9056331200000001</v>
      </c>
      <c r="P214" s="310">
        <f t="shared" si="26"/>
        <v>4743.3798720000004</v>
      </c>
      <c r="Q214" s="311">
        <f t="shared" si="29"/>
        <v>4.7433798720000002</v>
      </c>
    </row>
    <row r="215" spans="1:17" ht="15" customHeight="1" x14ac:dyDescent="0.25">
      <c r="A215" s="326">
        <v>26</v>
      </c>
      <c r="B215" s="326" t="s">
        <v>233</v>
      </c>
      <c r="C215" s="326" t="s">
        <v>234</v>
      </c>
      <c r="D215" s="327"/>
      <c r="E215" s="327">
        <v>787</v>
      </c>
      <c r="F215" s="326" t="s">
        <v>47</v>
      </c>
      <c r="G215" s="337">
        <v>2129</v>
      </c>
      <c r="H215" s="326" t="s">
        <v>1460</v>
      </c>
      <c r="I215" s="306">
        <v>4551</v>
      </c>
      <c r="J215" s="306">
        <v>11</v>
      </c>
      <c r="K215" s="337">
        <v>60</v>
      </c>
      <c r="L215" s="306">
        <f t="shared" si="30"/>
        <v>968.90790000000004</v>
      </c>
      <c r="M215" s="306">
        <f t="shared" si="31"/>
        <v>10657.9869</v>
      </c>
      <c r="N215" s="306">
        <f t="shared" si="27"/>
        <v>8526.3895200000006</v>
      </c>
      <c r="O215" s="307">
        <f t="shared" si="28"/>
        <v>8.5263895200000004</v>
      </c>
      <c r="P215" s="310">
        <f t="shared" si="26"/>
        <v>5115.8337120000006</v>
      </c>
      <c r="Q215" s="311">
        <f t="shared" si="29"/>
        <v>5.1158337120000006</v>
      </c>
    </row>
    <row r="216" spans="1:17" ht="15" customHeight="1" x14ac:dyDescent="0.25">
      <c r="A216" s="326">
        <v>26</v>
      </c>
      <c r="B216" s="326" t="s">
        <v>233</v>
      </c>
      <c r="C216" s="326" t="s">
        <v>234</v>
      </c>
      <c r="D216" s="327"/>
      <c r="E216" s="327" t="s">
        <v>241</v>
      </c>
      <c r="F216" s="326" t="s">
        <v>47</v>
      </c>
      <c r="G216" s="337">
        <v>5000</v>
      </c>
      <c r="H216" s="326" t="s">
        <v>85</v>
      </c>
      <c r="I216" s="306">
        <v>3398</v>
      </c>
      <c r="J216" s="306">
        <v>11</v>
      </c>
      <c r="K216" s="337">
        <v>100</v>
      </c>
      <c r="L216" s="306">
        <f t="shared" si="30"/>
        <v>1699</v>
      </c>
      <c r="M216" s="306">
        <f t="shared" si="31"/>
        <v>18689</v>
      </c>
      <c r="N216" s="306">
        <f t="shared" si="27"/>
        <v>14951.2</v>
      </c>
      <c r="O216" s="307">
        <f t="shared" si="28"/>
        <v>14.9512</v>
      </c>
      <c r="P216" s="310">
        <f t="shared" si="26"/>
        <v>14951.2</v>
      </c>
      <c r="Q216" s="311">
        <f t="shared" si="29"/>
        <v>14.9512</v>
      </c>
    </row>
    <row r="217" spans="1:17" ht="15" customHeight="1" x14ac:dyDescent="0.25">
      <c r="A217" s="326">
        <v>26</v>
      </c>
      <c r="B217" s="326" t="s">
        <v>233</v>
      </c>
      <c r="C217" s="326" t="s">
        <v>234</v>
      </c>
      <c r="D217" s="327"/>
      <c r="E217" s="327">
        <v>517</v>
      </c>
      <c r="F217" s="326" t="s">
        <v>47</v>
      </c>
      <c r="G217" s="337">
        <v>2587</v>
      </c>
      <c r="H217" s="326" t="s">
        <v>85</v>
      </c>
      <c r="I217" s="306">
        <v>3398</v>
      </c>
      <c r="J217" s="306">
        <v>11</v>
      </c>
      <c r="K217" s="337">
        <v>100</v>
      </c>
      <c r="L217" s="306">
        <f t="shared" si="30"/>
        <v>879.06259999999997</v>
      </c>
      <c r="M217" s="306">
        <f t="shared" si="31"/>
        <v>9669.6885999999995</v>
      </c>
      <c r="N217" s="306">
        <f t="shared" si="27"/>
        <v>7735.7508799999996</v>
      </c>
      <c r="O217" s="307">
        <f t="shared" si="28"/>
        <v>7.7357508799999994</v>
      </c>
      <c r="P217" s="310">
        <f t="shared" si="26"/>
        <v>7735.7508799999996</v>
      </c>
      <c r="Q217" s="311">
        <f t="shared" si="29"/>
        <v>7.7357508799999994</v>
      </c>
    </row>
    <row r="218" spans="1:17" ht="15" customHeight="1" thickBot="1" x14ac:dyDescent="0.3">
      <c r="A218" s="326">
        <v>26</v>
      </c>
      <c r="B218" s="326" t="s">
        <v>233</v>
      </c>
      <c r="C218" s="326" t="s">
        <v>234</v>
      </c>
      <c r="D218" s="327"/>
      <c r="E218" s="327">
        <v>148</v>
      </c>
      <c r="F218" s="326" t="s">
        <v>47</v>
      </c>
      <c r="G218" s="337">
        <v>2622</v>
      </c>
      <c r="H218" s="326" t="s">
        <v>1460</v>
      </c>
      <c r="I218" s="306">
        <v>4551</v>
      </c>
      <c r="J218" s="306">
        <v>11</v>
      </c>
      <c r="K218" s="337">
        <v>100</v>
      </c>
      <c r="L218" s="306">
        <f t="shared" si="30"/>
        <v>1193.2722000000001</v>
      </c>
      <c r="M218" s="306">
        <f t="shared" si="31"/>
        <v>13125.994200000001</v>
      </c>
      <c r="N218" s="306">
        <f t="shared" si="27"/>
        <v>10500.79536</v>
      </c>
      <c r="O218" s="307">
        <f t="shared" si="28"/>
        <v>10.50079536</v>
      </c>
      <c r="P218" s="315">
        <f t="shared" si="26"/>
        <v>10500.79536</v>
      </c>
      <c r="Q218" s="316">
        <f t="shared" si="29"/>
        <v>10.50079536</v>
      </c>
    </row>
    <row r="219" spans="1:17" ht="15" customHeight="1" x14ac:dyDescent="0.25">
      <c r="A219" s="333">
        <v>27</v>
      </c>
      <c r="B219" s="334" t="s">
        <v>243</v>
      </c>
      <c r="C219" s="334" t="s">
        <v>244</v>
      </c>
      <c r="D219" s="335"/>
      <c r="E219" s="335">
        <v>435</v>
      </c>
      <c r="F219" s="333" t="s">
        <v>47</v>
      </c>
      <c r="G219" s="336">
        <v>2864</v>
      </c>
      <c r="H219" s="333" t="s">
        <v>19</v>
      </c>
      <c r="I219" s="295">
        <v>17500</v>
      </c>
      <c r="J219" s="295">
        <v>47</v>
      </c>
      <c r="K219" s="336">
        <v>100</v>
      </c>
      <c r="L219" s="295">
        <f t="shared" si="30"/>
        <v>5012</v>
      </c>
      <c r="M219" s="295">
        <f t="shared" si="31"/>
        <v>235564</v>
      </c>
      <c r="N219" s="295">
        <f t="shared" si="27"/>
        <v>188451.20000000001</v>
      </c>
      <c r="O219" s="296">
        <f t="shared" si="28"/>
        <v>188.4512</v>
      </c>
      <c r="P219" s="297">
        <f t="shared" si="26"/>
        <v>188451.20000000001</v>
      </c>
      <c r="Q219" s="298">
        <f t="shared" si="29"/>
        <v>188.4512</v>
      </c>
    </row>
    <row r="220" spans="1:17" ht="15" customHeight="1" x14ac:dyDescent="0.25">
      <c r="A220" s="333">
        <v>27</v>
      </c>
      <c r="B220" s="334" t="s">
        <v>243</v>
      </c>
      <c r="C220" s="334" t="s">
        <v>244</v>
      </c>
      <c r="D220" s="335"/>
      <c r="E220" s="335">
        <v>435</v>
      </c>
      <c r="F220" s="333" t="s">
        <v>47</v>
      </c>
      <c r="G220" s="336">
        <v>2864</v>
      </c>
      <c r="H220" s="333" t="s">
        <v>48</v>
      </c>
      <c r="I220" s="295">
        <v>0</v>
      </c>
      <c r="J220" s="295">
        <v>11</v>
      </c>
      <c r="K220" s="336">
        <v>100</v>
      </c>
      <c r="L220" s="295">
        <f t="shared" si="30"/>
        <v>0</v>
      </c>
      <c r="M220" s="295">
        <f>SUM(G220*J220)</f>
        <v>31504</v>
      </c>
      <c r="N220" s="295">
        <f t="shared" si="27"/>
        <v>25203.200000000001</v>
      </c>
      <c r="O220" s="296">
        <f t="shared" si="28"/>
        <v>25.203200000000002</v>
      </c>
      <c r="P220" s="299">
        <f t="shared" si="26"/>
        <v>25203.200000000001</v>
      </c>
      <c r="Q220" s="300">
        <f t="shared" si="29"/>
        <v>25.203200000000002</v>
      </c>
    </row>
    <row r="221" spans="1:17" ht="15" customHeight="1" x14ac:dyDescent="0.25">
      <c r="A221" s="333">
        <v>27</v>
      </c>
      <c r="B221" s="334" t="s">
        <v>243</v>
      </c>
      <c r="C221" s="334" t="s">
        <v>244</v>
      </c>
      <c r="D221" s="335"/>
      <c r="E221" s="335">
        <v>434</v>
      </c>
      <c r="F221" s="333" t="s">
        <v>47</v>
      </c>
      <c r="G221" s="336">
        <v>2455</v>
      </c>
      <c r="H221" s="322" t="s">
        <v>154</v>
      </c>
      <c r="I221" s="295">
        <v>20000</v>
      </c>
      <c r="J221" s="295">
        <v>140</v>
      </c>
      <c r="K221" s="336">
        <v>30</v>
      </c>
      <c r="L221" s="295">
        <f>SUM((I221*G221)/10000)</f>
        <v>4910</v>
      </c>
      <c r="M221" s="295">
        <f>SUM(L221*J221)</f>
        <v>687400</v>
      </c>
      <c r="N221" s="295">
        <f t="shared" si="27"/>
        <v>549920</v>
      </c>
      <c r="O221" s="296">
        <f t="shared" si="28"/>
        <v>549.91999999999996</v>
      </c>
      <c r="P221" s="299">
        <f t="shared" si="26"/>
        <v>164976</v>
      </c>
      <c r="Q221" s="300">
        <f t="shared" si="29"/>
        <v>164.976</v>
      </c>
    </row>
    <row r="222" spans="1:17" ht="15" customHeight="1" x14ac:dyDescent="0.25">
      <c r="A222" s="333">
        <v>27</v>
      </c>
      <c r="B222" s="334" t="s">
        <v>243</v>
      </c>
      <c r="C222" s="334" t="s">
        <v>244</v>
      </c>
      <c r="D222" s="335"/>
      <c r="E222" s="335">
        <v>434</v>
      </c>
      <c r="F222" s="333" t="s">
        <v>47</v>
      </c>
      <c r="G222" s="336">
        <v>2455</v>
      </c>
      <c r="H222" s="333" t="s">
        <v>48</v>
      </c>
      <c r="I222" s="295">
        <v>0</v>
      </c>
      <c r="J222" s="295">
        <v>11</v>
      </c>
      <c r="K222" s="336">
        <v>30</v>
      </c>
      <c r="L222" s="295">
        <f>SUM((I222*G222)/10000)</f>
        <v>0</v>
      </c>
      <c r="M222" s="295">
        <f>SUM(G222*J222)</f>
        <v>27005</v>
      </c>
      <c r="N222" s="295">
        <f t="shared" si="27"/>
        <v>21604</v>
      </c>
      <c r="O222" s="296">
        <f t="shared" si="28"/>
        <v>21.603999999999999</v>
      </c>
      <c r="P222" s="299">
        <f t="shared" si="26"/>
        <v>6481.2</v>
      </c>
      <c r="Q222" s="300">
        <f t="shared" si="29"/>
        <v>6.4811999999999994</v>
      </c>
    </row>
    <row r="223" spans="1:17" ht="15" customHeight="1" thickBot="1" x14ac:dyDescent="0.3">
      <c r="A223" s="333">
        <v>27</v>
      </c>
      <c r="B223" s="334" t="s">
        <v>243</v>
      </c>
      <c r="C223" s="334" t="s">
        <v>244</v>
      </c>
      <c r="D223" s="335"/>
      <c r="E223" s="335">
        <v>434</v>
      </c>
      <c r="F223" s="333" t="s">
        <v>47</v>
      </c>
      <c r="G223" s="336">
        <v>1</v>
      </c>
      <c r="H223" s="333" t="s">
        <v>247</v>
      </c>
      <c r="I223" s="295">
        <v>19</v>
      </c>
      <c r="J223" s="295">
        <v>70</v>
      </c>
      <c r="K223" s="336">
        <v>100</v>
      </c>
      <c r="L223" s="295">
        <f>SUM((I223*G223))</f>
        <v>19</v>
      </c>
      <c r="M223" s="295">
        <f>SUM(L223*J223)</f>
        <v>1330</v>
      </c>
      <c r="N223" s="295">
        <f t="shared" si="27"/>
        <v>1064</v>
      </c>
      <c r="O223" s="296">
        <f t="shared" si="28"/>
        <v>1.0640000000000001</v>
      </c>
      <c r="P223" s="301">
        <f t="shared" si="26"/>
        <v>1064</v>
      </c>
      <c r="Q223" s="302">
        <f t="shared" si="29"/>
        <v>1.0640000000000001</v>
      </c>
    </row>
    <row r="224" spans="1:17" ht="15" customHeight="1" x14ac:dyDescent="0.25">
      <c r="A224" s="326">
        <v>28</v>
      </c>
      <c r="B224" s="326" t="s">
        <v>252</v>
      </c>
      <c r="C224" s="326" t="s">
        <v>253</v>
      </c>
      <c r="D224" s="327"/>
      <c r="E224" s="327">
        <v>821</v>
      </c>
      <c r="F224" s="326" t="s">
        <v>47</v>
      </c>
      <c r="G224" s="337">
        <v>2394</v>
      </c>
      <c r="H224" s="326" t="s">
        <v>26</v>
      </c>
      <c r="I224" s="306">
        <v>24198</v>
      </c>
      <c r="J224" s="306">
        <v>19</v>
      </c>
      <c r="K224" s="337">
        <v>100</v>
      </c>
      <c r="L224" s="306">
        <f t="shared" ref="L224:L248" si="32">SUM((I224*G224)/10000)</f>
        <v>5793.0011999999997</v>
      </c>
      <c r="M224" s="306">
        <f>SUM(L224*J224)</f>
        <v>110067.02279999999</v>
      </c>
      <c r="N224" s="306">
        <f t="shared" si="27"/>
        <v>88053.618239999996</v>
      </c>
      <c r="O224" s="307">
        <f t="shared" si="28"/>
        <v>88.053618239999992</v>
      </c>
      <c r="P224" s="308">
        <f t="shared" si="26"/>
        <v>88053.618239999996</v>
      </c>
      <c r="Q224" s="309">
        <f t="shared" si="29"/>
        <v>88.053618239999992</v>
      </c>
    </row>
    <row r="225" spans="1:17" ht="15" customHeight="1" x14ac:dyDescent="0.25">
      <c r="A225" s="326">
        <v>28</v>
      </c>
      <c r="B225" s="326" t="s">
        <v>252</v>
      </c>
      <c r="C225" s="326" t="s">
        <v>253</v>
      </c>
      <c r="D225" s="327"/>
      <c r="E225" s="327">
        <v>821</v>
      </c>
      <c r="F225" s="326" t="s">
        <v>47</v>
      </c>
      <c r="G225" s="337">
        <v>2394</v>
      </c>
      <c r="H225" s="326" t="s">
        <v>48</v>
      </c>
      <c r="I225" s="306">
        <v>0</v>
      </c>
      <c r="J225" s="306">
        <v>11</v>
      </c>
      <c r="K225" s="337">
        <v>100</v>
      </c>
      <c r="L225" s="306">
        <f t="shared" si="32"/>
        <v>0</v>
      </c>
      <c r="M225" s="306">
        <f>SUM(G225*J225)</f>
        <v>26334</v>
      </c>
      <c r="N225" s="306">
        <f t="shared" si="27"/>
        <v>21067.200000000001</v>
      </c>
      <c r="O225" s="307">
        <f t="shared" si="28"/>
        <v>21.0672</v>
      </c>
      <c r="P225" s="310">
        <f t="shared" si="26"/>
        <v>21067.200000000001</v>
      </c>
      <c r="Q225" s="311">
        <f t="shared" si="29"/>
        <v>21.0672</v>
      </c>
    </row>
    <row r="226" spans="1:17" ht="15" customHeight="1" x14ac:dyDescent="0.25">
      <c r="A226" s="326">
        <v>28</v>
      </c>
      <c r="B226" s="326" t="s">
        <v>252</v>
      </c>
      <c r="C226" s="326" t="s">
        <v>253</v>
      </c>
      <c r="D226" s="327"/>
      <c r="E226" s="327">
        <v>576</v>
      </c>
      <c r="F226" s="326" t="s">
        <v>47</v>
      </c>
      <c r="G226" s="337">
        <v>2000</v>
      </c>
      <c r="H226" s="326" t="s">
        <v>59</v>
      </c>
      <c r="I226" s="306">
        <v>1639</v>
      </c>
      <c r="J226" s="306">
        <v>390</v>
      </c>
      <c r="K226" s="337">
        <v>60</v>
      </c>
      <c r="L226" s="306">
        <f t="shared" si="32"/>
        <v>327.8</v>
      </c>
      <c r="M226" s="306">
        <f>SUM(L226*J226)</f>
        <v>127842</v>
      </c>
      <c r="N226" s="306">
        <f t="shared" si="27"/>
        <v>102273.60000000001</v>
      </c>
      <c r="O226" s="307">
        <f t="shared" si="28"/>
        <v>102.2736</v>
      </c>
      <c r="P226" s="310">
        <f t="shared" si="26"/>
        <v>61364.160000000003</v>
      </c>
      <c r="Q226" s="311">
        <f t="shared" si="29"/>
        <v>61.364160000000005</v>
      </c>
    </row>
    <row r="227" spans="1:17" ht="15" customHeight="1" x14ac:dyDescent="0.25">
      <c r="A227" s="326">
        <v>28</v>
      </c>
      <c r="B227" s="326" t="s">
        <v>252</v>
      </c>
      <c r="C227" s="326" t="s">
        <v>253</v>
      </c>
      <c r="D227" s="327"/>
      <c r="E227" s="327">
        <v>576</v>
      </c>
      <c r="F227" s="326" t="s">
        <v>47</v>
      </c>
      <c r="G227" s="337">
        <v>2000</v>
      </c>
      <c r="H227" s="326" t="s">
        <v>48</v>
      </c>
      <c r="I227" s="306">
        <v>0</v>
      </c>
      <c r="J227" s="306">
        <v>11</v>
      </c>
      <c r="K227" s="337">
        <v>60</v>
      </c>
      <c r="L227" s="306">
        <f t="shared" si="32"/>
        <v>0</v>
      </c>
      <c r="M227" s="306">
        <f>SUM(G227*J227)</f>
        <v>22000</v>
      </c>
      <c r="N227" s="306">
        <f t="shared" si="27"/>
        <v>17600</v>
      </c>
      <c r="O227" s="307">
        <f t="shared" si="28"/>
        <v>17.600000000000001</v>
      </c>
      <c r="P227" s="310">
        <f t="shared" si="26"/>
        <v>10560</v>
      </c>
      <c r="Q227" s="311">
        <f t="shared" si="29"/>
        <v>10.56</v>
      </c>
    </row>
    <row r="228" spans="1:17" ht="15" customHeight="1" x14ac:dyDescent="0.25">
      <c r="A228" s="326">
        <v>28</v>
      </c>
      <c r="B228" s="326" t="s">
        <v>252</v>
      </c>
      <c r="C228" s="326" t="s">
        <v>253</v>
      </c>
      <c r="D228" s="327"/>
      <c r="E228" s="327">
        <v>576</v>
      </c>
      <c r="F228" s="326" t="s">
        <v>47</v>
      </c>
      <c r="G228" s="337">
        <v>722</v>
      </c>
      <c r="H228" s="326" t="s">
        <v>26</v>
      </c>
      <c r="I228" s="306">
        <v>24198</v>
      </c>
      <c r="J228" s="306">
        <v>19</v>
      </c>
      <c r="K228" s="337">
        <v>100</v>
      </c>
      <c r="L228" s="306">
        <f t="shared" si="32"/>
        <v>1747.0956000000001</v>
      </c>
      <c r="M228" s="306">
        <f>SUM(L228*J228)</f>
        <v>33194.816400000003</v>
      </c>
      <c r="N228" s="306">
        <f t="shared" si="27"/>
        <v>26555.853120000003</v>
      </c>
      <c r="O228" s="307">
        <f t="shared" si="28"/>
        <v>26.555853120000002</v>
      </c>
      <c r="P228" s="310">
        <f t="shared" si="26"/>
        <v>26555.853120000003</v>
      </c>
      <c r="Q228" s="311">
        <f t="shared" si="29"/>
        <v>26.555853120000002</v>
      </c>
    </row>
    <row r="229" spans="1:17" ht="15" customHeight="1" x14ac:dyDescent="0.25">
      <c r="A229" s="326">
        <v>28</v>
      </c>
      <c r="B229" s="326" t="s">
        <v>252</v>
      </c>
      <c r="C229" s="326" t="s">
        <v>253</v>
      </c>
      <c r="D229" s="327"/>
      <c r="E229" s="327">
        <v>576</v>
      </c>
      <c r="F229" s="326" t="s">
        <v>47</v>
      </c>
      <c r="G229" s="337">
        <v>722</v>
      </c>
      <c r="H229" s="326" t="s">
        <v>48</v>
      </c>
      <c r="I229" s="306">
        <v>0</v>
      </c>
      <c r="J229" s="306">
        <v>11</v>
      </c>
      <c r="K229" s="337">
        <v>100</v>
      </c>
      <c r="L229" s="306">
        <f t="shared" si="32"/>
        <v>0</v>
      </c>
      <c r="M229" s="306">
        <f>SUM(G229*J229)</f>
        <v>7942</v>
      </c>
      <c r="N229" s="306">
        <f t="shared" si="27"/>
        <v>6353.6</v>
      </c>
      <c r="O229" s="307">
        <f t="shared" si="28"/>
        <v>6.3536000000000001</v>
      </c>
      <c r="P229" s="310">
        <f t="shared" si="26"/>
        <v>6353.6</v>
      </c>
      <c r="Q229" s="311">
        <f t="shared" si="29"/>
        <v>6.3536000000000001</v>
      </c>
    </row>
    <row r="230" spans="1:17" ht="15" customHeight="1" x14ac:dyDescent="0.25">
      <c r="A230" s="326">
        <v>28</v>
      </c>
      <c r="B230" s="326" t="s">
        <v>252</v>
      </c>
      <c r="C230" s="326" t="s">
        <v>253</v>
      </c>
      <c r="D230" s="327"/>
      <c r="E230" s="327">
        <v>761</v>
      </c>
      <c r="F230" s="326" t="s">
        <v>47</v>
      </c>
      <c r="G230" s="337">
        <v>3250</v>
      </c>
      <c r="H230" s="326" t="s">
        <v>59</v>
      </c>
      <c r="I230" s="306">
        <v>1639</v>
      </c>
      <c r="J230" s="306">
        <v>390</v>
      </c>
      <c r="K230" s="337">
        <v>60</v>
      </c>
      <c r="L230" s="306">
        <f t="shared" si="32"/>
        <v>532.67499999999995</v>
      </c>
      <c r="M230" s="306">
        <f>SUM(L230*J230)</f>
        <v>207743.24999999997</v>
      </c>
      <c r="N230" s="306">
        <f t="shared" si="27"/>
        <v>166194.59999999998</v>
      </c>
      <c r="O230" s="307">
        <f t="shared" si="28"/>
        <v>166.19459999999998</v>
      </c>
      <c r="P230" s="310">
        <f t="shared" si="26"/>
        <v>99716.75999999998</v>
      </c>
      <c r="Q230" s="311">
        <f t="shared" si="29"/>
        <v>99.716759999999979</v>
      </c>
    </row>
    <row r="231" spans="1:17" ht="15" customHeight="1" thickBot="1" x14ac:dyDescent="0.3">
      <c r="A231" s="326">
        <v>28</v>
      </c>
      <c r="B231" s="326" t="s">
        <v>252</v>
      </c>
      <c r="C231" s="326" t="s">
        <v>253</v>
      </c>
      <c r="D231" s="327"/>
      <c r="E231" s="327">
        <v>761</v>
      </c>
      <c r="F231" s="326" t="s">
        <v>47</v>
      </c>
      <c r="G231" s="337">
        <v>3250</v>
      </c>
      <c r="H231" s="326" t="s">
        <v>48</v>
      </c>
      <c r="I231" s="306">
        <v>0</v>
      </c>
      <c r="J231" s="306">
        <v>11</v>
      </c>
      <c r="K231" s="337">
        <v>60</v>
      </c>
      <c r="L231" s="306">
        <f t="shared" si="32"/>
        <v>0</v>
      </c>
      <c r="M231" s="306">
        <f>SUM(G231*J231)</f>
        <v>35750</v>
      </c>
      <c r="N231" s="306">
        <f t="shared" si="27"/>
        <v>28600</v>
      </c>
      <c r="O231" s="307">
        <f t="shared" si="28"/>
        <v>28.6</v>
      </c>
      <c r="P231" s="315">
        <f t="shared" si="26"/>
        <v>17160</v>
      </c>
      <c r="Q231" s="316">
        <f t="shared" si="29"/>
        <v>17.16</v>
      </c>
    </row>
    <row r="232" spans="1:17" ht="15" customHeight="1" x14ac:dyDescent="0.25">
      <c r="A232" s="334">
        <v>29</v>
      </c>
      <c r="B232" s="334" t="s">
        <v>257</v>
      </c>
      <c r="C232" s="334" t="s">
        <v>258</v>
      </c>
      <c r="D232" s="338"/>
      <c r="E232" s="338">
        <v>133</v>
      </c>
      <c r="F232" s="334" t="s">
        <v>47</v>
      </c>
      <c r="G232" s="339">
        <v>1546</v>
      </c>
      <c r="H232" s="334" t="s">
        <v>19</v>
      </c>
      <c r="I232" s="325">
        <v>17500</v>
      </c>
      <c r="J232" s="325">
        <v>47</v>
      </c>
      <c r="K232" s="339">
        <v>100</v>
      </c>
      <c r="L232" s="325">
        <f t="shared" si="32"/>
        <v>2705.5</v>
      </c>
      <c r="M232" s="325">
        <f>SUM(L232*J232)</f>
        <v>127158.5</v>
      </c>
      <c r="N232" s="325">
        <f t="shared" si="27"/>
        <v>101726.8</v>
      </c>
      <c r="O232" s="296">
        <f t="shared" si="28"/>
        <v>101.7268</v>
      </c>
      <c r="P232" s="297">
        <f t="shared" si="26"/>
        <v>101726.8</v>
      </c>
      <c r="Q232" s="298">
        <f t="shared" si="29"/>
        <v>101.7268</v>
      </c>
    </row>
    <row r="233" spans="1:17" ht="15" customHeight="1" x14ac:dyDescent="0.25">
      <c r="A233" s="334">
        <v>29</v>
      </c>
      <c r="B233" s="334" t="s">
        <v>257</v>
      </c>
      <c r="C233" s="334" t="s">
        <v>258</v>
      </c>
      <c r="D233" s="338"/>
      <c r="E233" s="338">
        <v>133</v>
      </c>
      <c r="F233" s="334" t="s">
        <v>47</v>
      </c>
      <c r="G233" s="339">
        <v>1546</v>
      </c>
      <c r="H233" s="334" t="s">
        <v>48</v>
      </c>
      <c r="I233" s="325">
        <v>0</v>
      </c>
      <c r="J233" s="325">
        <v>11</v>
      </c>
      <c r="K233" s="339">
        <v>100</v>
      </c>
      <c r="L233" s="325">
        <f t="shared" si="32"/>
        <v>0</v>
      </c>
      <c r="M233" s="325">
        <f>SUM(G233*J233)</f>
        <v>17006</v>
      </c>
      <c r="N233" s="325">
        <f t="shared" si="27"/>
        <v>13604.8</v>
      </c>
      <c r="O233" s="296">
        <f t="shared" si="28"/>
        <v>13.604799999999999</v>
      </c>
      <c r="P233" s="299">
        <f t="shared" si="26"/>
        <v>13604.8</v>
      </c>
      <c r="Q233" s="300">
        <f t="shared" si="29"/>
        <v>13.604799999999999</v>
      </c>
    </row>
    <row r="234" spans="1:17" ht="15" customHeight="1" x14ac:dyDescent="0.25">
      <c r="A234" s="334">
        <v>29</v>
      </c>
      <c r="B234" s="334" t="s">
        <v>257</v>
      </c>
      <c r="C234" s="334" t="s">
        <v>258</v>
      </c>
      <c r="D234" s="338"/>
      <c r="E234" s="338">
        <v>754</v>
      </c>
      <c r="F234" s="334" t="s">
        <v>47</v>
      </c>
      <c r="G234" s="339">
        <v>995</v>
      </c>
      <c r="H234" s="334" t="s">
        <v>19</v>
      </c>
      <c r="I234" s="325">
        <v>17500</v>
      </c>
      <c r="J234" s="325">
        <v>47</v>
      </c>
      <c r="K234" s="339">
        <v>100</v>
      </c>
      <c r="L234" s="325">
        <f t="shared" si="32"/>
        <v>1741.25</v>
      </c>
      <c r="M234" s="325">
        <f>SUM(L234*J234)</f>
        <v>81838.75</v>
      </c>
      <c r="N234" s="325">
        <f t="shared" si="27"/>
        <v>65471</v>
      </c>
      <c r="O234" s="296">
        <f t="shared" si="28"/>
        <v>65.471000000000004</v>
      </c>
      <c r="P234" s="299">
        <f t="shared" si="26"/>
        <v>65471</v>
      </c>
      <c r="Q234" s="300">
        <f t="shared" si="29"/>
        <v>65.471000000000004</v>
      </c>
    </row>
    <row r="235" spans="1:17" ht="15" customHeight="1" x14ac:dyDescent="0.25">
      <c r="A235" s="334">
        <v>29</v>
      </c>
      <c r="B235" s="334" t="s">
        <v>257</v>
      </c>
      <c r="C235" s="334" t="s">
        <v>258</v>
      </c>
      <c r="D235" s="338"/>
      <c r="E235" s="338">
        <v>754</v>
      </c>
      <c r="F235" s="334" t="s">
        <v>47</v>
      </c>
      <c r="G235" s="339">
        <v>995</v>
      </c>
      <c r="H235" s="334" t="s">
        <v>48</v>
      </c>
      <c r="I235" s="325">
        <v>0</v>
      </c>
      <c r="J235" s="325">
        <v>11</v>
      </c>
      <c r="K235" s="339">
        <v>100</v>
      </c>
      <c r="L235" s="325">
        <f t="shared" si="32"/>
        <v>0</v>
      </c>
      <c r="M235" s="325">
        <f>SUM(G235*J235)</f>
        <v>10945</v>
      </c>
      <c r="N235" s="325">
        <f t="shared" si="27"/>
        <v>8756</v>
      </c>
      <c r="O235" s="296">
        <f t="shared" si="28"/>
        <v>8.7560000000000002</v>
      </c>
      <c r="P235" s="299">
        <f t="shared" si="26"/>
        <v>8756</v>
      </c>
      <c r="Q235" s="300">
        <f t="shared" si="29"/>
        <v>8.7560000000000002</v>
      </c>
    </row>
    <row r="236" spans="1:17" ht="15" customHeight="1" x14ac:dyDescent="0.25">
      <c r="A236" s="334">
        <v>29</v>
      </c>
      <c r="B236" s="334" t="s">
        <v>257</v>
      </c>
      <c r="C236" s="334" t="s">
        <v>258</v>
      </c>
      <c r="D236" s="338"/>
      <c r="E236" s="338">
        <v>135</v>
      </c>
      <c r="F236" s="334" t="s">
        <v>47</v>
      </c>
      <c r="G236" s="339">
        <v>1860</v>
      </c>
      <c r="H236" s="334" t="s">
        <v>59</v>
      </c>
      <c r="I236" s="295">
        <v>1639</v>
      </c>
      <c r="J236" s="325">
        <v>390</v>
      </c>
      <c r="K236" s="339">
        <v>60</v>
      </c>
      <c r="L236" s="325">
        <f t="shared" si="32"/>
        <v>304.85399999999998</v>
      </c>
      <c r="M236" s="325">
        <f>SUM(L236*J236)</f>
        <v>118893.06</v>
      </c>
      <c r="N236" s="325">
        <f t="shared" si="27"/>
        <v>95114.448000000004</v>
      </c>
      <c r="O236" s="296">
        <f t="shared" si="28"/>
        <v>95.11444800000001</v>
      </c>
      <c r="P236" s="299">
        <f t="shared" si="26"/>
        <v>57068.668799999999</v>
      </c>
      <c r="Q236" s="300">
        <f t="shared" si="29"/>
        <v>57.068668799999998</v>
      </c>
    </row>
    <row r="237" spans="1:17" ht="15" customHeight="1" x14ac:dyDescent="0.25">
      <c r="A237" s="334">
        <v>29</v>
      </c>
      <c r="B237" s="334" t="s">
        <v>257</v>
      </c>
      <c r="C237" s="334" t="s">
        <v>258</v>
      </c>
      <c r="D237" s="338"/>
      <c r="E237" s="338">
        <v>136</v>
      </c>
      <c r="F237" s="334" t="s">
        <v>47</v>
      </c>
      <c r="G237" s="339">
        <v>1555</v>
      </c>
      <c r="H237" s="334" t="s">
        <v>19</v>
      </c>
      <c r="I237" s="325">
        <v>17500</v>
      </c>
      <c r="J237" s="325">
        <v>47</v>
      </c>
      <c r="K237" s="339">
        <v>100</v>
      </c>
      <c r="L237" s="325">
        <f t="shared" si="32"/>
        <v>2721.25</v>
      </c>
      <c r="M237" s="325">
        <f>SUM(L237*J237)</f>
        <v>127898.75</v>
      </c>
      <c r="N237" s="325">
        <f t="shared" si="27"/>
        <v>102319</v>
      </c>
      <c r="O237" s="296">
        <f t="shared" si="28"/>
        <v>102.319</v>
      </c>
      <c r="P237" s="299">
        <f t="shared" si="26"/>
        <v>102319</v>
      </c>
      <c r="Q237" s="300">
        <f t="shared" si="29"/>
        <v>102.319</v>
      </c>
    </row>
    <row r="238" spans="1:17" ht="15" customHeight="1" x14ac:dyDescent="0.25">
      <c r="A238" s="334">
        <v>29</v>
      </c>
      <c r="B238" s="334" t="s">
        <v>257</v>
      </c>
      <c r="C238" s="334" t="s">
        <v>258</v>
      </c>
      <c r="D238" s="338"/>
      <c r="E238" s="338">
        <v>136</v>
      </c>
      <c r="F238" s="334" t="s">
        <v>47</v>
      </c>
      <c r="G238" s="339">
        <v>1555</v>
      </c>
      <c r="H238" s="334" t="s">
        <v>48</v>
      </c>
      <c r="I238" s="325">
        <v>0</v>
      </c>
      <c r="J238" s="325">
        <v>11</v>
      </c>
      <c r="K238" s="339">
        <v>100</v>
      </c>
      <c r="L238" s="325">
        <f t="shared" si="32"/>
        <v>0</v>
      </c>
      <c r="M238" s="325">
        <f>SUM(G238*J238)</f>
        <v>17105</v>
      </c>
      <c r="N238" s="325">
        <f t="shared" si="27"/>
        <v>13684</v>
      </c>
      <c r="O238" s="296">
        <f t="shared" si="28"/>
        <v>13.683999999999999</v>
      </c>
      <c r="P238" s="299">
        <f t="shared" si="26"/>
        <v>13684</v>
      </c>
      <c r="Q238" s="300">
        <f t="shared" si="29"/>
        <v>13.683999999999999</v>
      </c>
    </row>
    <row r="239" spans="1:17" ht="15" customHeight="1" x14ac:dyDescent="0.25">
      <c r="A239" s="334">
        <v>29</v>
      </c>
      <c r="B239" s="334" t="s">
        <v>257</v>
      </c>
      <c r="C239" s="334" t="s">
        <v>258</v>
      </c>
      <c r="D239" s="338"/>
      <c r="E239" s="338">
        <v>153</v>
      </c>
      <c r="F239" s="334" t="s">
        <v>47</v>
      </c>
      <c r="G239" s="339">
        <v>4686</v>
      </c>
      <c r="H239" s="334" t="s">
        <v>19</v>
      </c>
      <c r="I239" s="325">
        <v>17500</v>
      </c>
      <c r="J239" s="325">
        <v>47</v>
      </c>
      <c r="K239" s="339">
        <v>100</v>
      </c>
      <c r="L239" s="325">
        <f t="shared" si="32"/>
        <v>8200.5</v>
      </c>
      <c r="M239" s="325">
        <f>SUM(L239*J239)</f>
        <v>385423.5</v>
      </c>
      <c r="N239" s="325">
        <f t="shared" si="27"/>
        <v>308338.8</v>
      </c>
      <c r="O239" s="296">
        <f t="shared" si="28"/>
        <v>308.33879999999999</v>
      </c>
      <c r="P239" s="299">
        <f t="shared" si="26"/>
        <v>308338.8</v>
      </c>
      <c r="Q239" s="300">
        <f t="shared" si="29"/>
        <v>308.33879999999999</v>
      </c>
    </row>
    <row r="240" spans="1:17" ht="15" customHeight="1" thickBot="1" x14ac:dyDescent="0.3">
      <c r="A240" s="334">
        <v>29</v>
      </c>
      <c r="B240" s="334" t="s">
        <v>257</v>
      </c>
      <c r="C240" s="334" t="s">
        <v>258</v>
      </c>
      <c r="D240" s="338"/>
      <c r="E240" s="338">
        <v>153</v>
      </c>
      <c r="F240" s="334" t="s">
        <v>47</v>
      </c>
      <c r="G240" s="339">
        <v>4686</v>
      </c>
      <c r="H240" s="334" t="s">
        <v>48</v>
      </c>
      <c r="I240" s="325">
        <v>0</v>
      </c>
      <c r="J240" s="325">
        <v>11</v>
      </c>
      <c r="K240" s="339">
        <v>100</v>
      </c>
      <c r="L240" s="325">
        <f t="shared" si="32"/>
        <v>0</v>
      </c>
      <c r="M240" s="325">
        <f>SUM(G240*J240)</f>
        <v>51546</v>
      </c>
      <c r="N240" s="325">
        <f t="shared" si="27"/>
        <v>41236.800000000003</v>
      </c>
      <c r="O240" s="296">
        <f t="shared" si="28"/>
        <v>41.236800000000002</v>
      </c>
      <c r="P240" s="301">
        <f t="shared" si="26"/>
        <v>41236.800000000003</v>
      </c>
      <c r="Q240" s="302">
        <f t="shared" si="29"/>
        <v>41.236800000000002</v>
      </c>
    </row>
    <row r="241" spans="1:17" ht="15" customHeight="1" x14ac:dyDescent="0.25">
      <c r="A241" s="326">
        <v>30</v>
      </c>
      <c r="B241" s="326" t="s">
        <v>263</v>
      </c>
      <c r="C241" s="326" t="s">
        <v>264</v>
      </c>
      <c r="D241" s="327"/>
      <c r="E241" s="327">
        <v>535</v>
      </c>
      <c r="F241" s="326" t="s">
        <v>47</v>
      </c>
      <c r="G241" s="337">
        <v>2000</v>
      </c>
      <c r="H241" s="326" t="s">
        <v>26</v>
      </c>
      <c r="I241" s="306">
        <v>24198</v>
      </c>
      <c r="J241" s="306">
        <v>19</v>
      </c>
      <c r="K241" s="337">
        <v>100</v>
      </c>
      <c r="L241" s="306">
        <f t="shared" si="32"/>
        <v>4839.6000000000004</v>
      </c>
      <c r="M241" s="306">
        <f>SUM(L241*J241)</f>
        <v>91952.400000000009</v>
      </c>
      <c r="N241" s="306">
        <f t="shared" si="27"/>
        <v>73561.920000000013</v>
      </c>
      <c r="O241" s="307">
        <f t="shared" si="28"/>
        <v>73.561920000000015</v>
      </c>
      <c r="P241" s="308">
        <f t="shared" si="26"/>
        <v>73561.920000000013</v>
      </c>
      <c r="Q241" s="309">
        <f t="shared" si="29"/>
        <v>73.561920000000015</v>
      </c>
    </row>
    <row r="242" spans="1:17" ht="15" customHeight="1" x14ac:dyDescent="0.25">
      <c r="A242" s="326">
        <v>30</v>
      </c>
      <c r="B242" s="326" t="s">
        <v>263</v>
      </c>
      <c r="C242" s="326" t="s">
        <v>264</v>
      </c>
      <c r="D242" s="327"/>
      <c r="E242" s="327">
        <v>535</v>
      </c>
      <c r="F242" s="326" t="s">
        <v>47</v>
      </c>
      <c r="G242" s="337">
        <v>2000</v>
      </c>
      <c r="H242" s="326" t="s">
        <v>48</v>
      </c>
      <c r="I242" s="306">
        <v>0</v>
      </c>
      <c r="J242" s="306">
        <v>11</v>
      </c>
      <c r="K242" s="337">
        <v>100</v>
      </c>
      <c r="L242" s="306">
        <f t="shared" si="32"/>
        <v>0</v>
      </c>
      <c r="M242" s="306">
        <f>SUM(G242*J242)</f>
        <v>22000</v>
      </c>
      <c r="N242" s="306">
        <f t="shared" si="27"/>
        <v>17600</v>
      </c>
      <c r="O242" s="307">
        <f t="shared" si="28"/>
        <v>17.600000000000001</v>
      </c>
      <c r="P242" s="310">
        <f t="shared" si="26"/>
        <v>17600</v>
      </c>
      <c r="Q242" s="311">
        <f t="shared" si="29"/>
        <v>17.600000000000001</v>
      </c>
    </row>
    <row r="243" spans="1:17" ht="15" customHeight="1" x14ac:dyDescent="0.25">
      <c r="A243" s="326">
        <v>30</v>
      </c>
      <c r="B243" s="326" t="s">
        <v>263</v>
      </c>
      <c r="C243" s="326" t="s">
        <v>264</v>
      </c>
      <c r="D243" s="327"/>
      <c r="E243" s="327">
        <v>535</v>
      </c>
      <c r="F243" s="326" t="s">
        <v>47</v>
      </c>
      <c r="G243" s="337">
        <v>1978</v>
      </c>
      <c r="H243" s="326" t="s">
        <v>25</v>
      </c>
      <c r="I243" s="306">
        <v>27692</v>
      </c>
      <c r="J243" s="306">
        <v>60</v>
      </c>
      <c r="K243" s="337">
        <v>100</v>
      </c>
      <c r="L243" s="306">
        <f t="shared" si="32"/>
        <v>5477.4776000000002</v>
      </c>
      <c r="M243" s="306">
        <f>SUM(L243*J243)</f>
        <v>328648.65600000002</v>
      </c>
      <c r="N243" s="306">
        <f t="shared" si="27"/>
        <v>262918.92479999998</v>
      </c>
      <c r="O243" s="307">
        <f t="shared" si="28"/>
        <v>262.91892479999996</v>
      </c>
      <c r="P243" s="310">
        <f t="shared" si="26"/>
        <v>262918.92479999998</v>
      </c>
      <c r="Q243" s="311">
        <f t="shared" si="29"/>
        <v>262.91892479999996</v>
      </c>
    </row>
    <row r="244" spans="1:17" ht="15" customHeight="1" thickBot="1" x14ac:dyDescent="0.3">
      <c r="A244" s="326">
        <v>30</v>
      </c>
      <c r="B244" s="326" t="s">
        <v>263</v>
      </c>
      <c r="C244" s="326" t="s">
        <v>264</v>
      </c>
      <c r="D244" s="327"/>
      <c r="E244" s="327">
        <v>535</v>
      </c>
      <c r="F244" s="326" t="s">
        <v>47</v>
      </c>
      <c r="G244" s="337">
        <v>1978</v>
      </c>
      <c r="H244" s="326" t="s">
        <v>48</v>
      </c>
      <c r="I244" s="306">
        <v>0</v>
      </c>
      <c r="J244" s="306">
        <v>11</v>
      </c>
      <c r="K244" s="337">
        <v>100</v>
      </c>
      <c r="L244" s="306">
        <f t="shared" si="32"/>
        <v>0</v>
      </c>
      <c r="M244" s="306">
        <f>SUM(G244*J244)</f>
        <v>21758</v>
      </c>
      <c r="N244" s="306">
        <f t="shared" si="27"/>
        <v>17406.400000000001</v>
      </c>
      <c r="O244" s="307">
        <f t="shared" si="28"/>
        <v>17.406400000000001</v>
      </c>
      <c r="P244" s="315">
        <f t="shared" si="26"/>
        <v>17406.400000000001</v>
      </c>
      <c r="Q244" s="316">
        <f t="shared" si="29"/>
        <v>17.406400000000001</v>
      </c>
    </row>
    <row r="245" spans="1:17" ht="15" customHeight="1" x14ac:dyDescent="0.25">
      <c r="A245" s="334">
        <v>31</v>
      </c>
      <c r="B245" s="334" t="s">
        <v>270</v>
      </c>
      <c r="C245" s="334" t="s">
        <v>95</v>
      </c>
      <c r="D245" s="338"/>
      <c r="E245" s="338">
        <v>150</v>
      </c>
      <c r="F245" s="334" t="s">
        <v>47</v>
      </c>
      <c r="G245" s="339">
        <v>3014</v>
      </c>
      <c r="H245" s="334" t="s">
        <v>59</v>
      </c>
      <c r="I245" s="295">
        <v>1639</v>
      </c>
      <c r="J245" s="325">
        <v>390</v>
      </c>
      <c r="K245" s="339">
        <v>60</v>
      </c>
      <c r="L245" s="325">
        <f t="shared" si="32"/>
        <v>493.99459999999999</v>
      </c>
      <c r="M245" s="325">
        <f>SUM(L245*J245)</f>
        <v>192657.894</v>
      </c>
      <c r="N245" s="325">
        <f t="shared" si="27"/>
        <v>154126.31519999998</v>
      </c>
      <c r="O245" s="296">
        <f t="shared" si="28"/>
        <v>154.12631519999999</v>
      </c>
      <c r="P245" s="297">
        <f t="shared" si="26"/>
        <v>92475.789119999987</v>
      </c>
      <c r="Q245" s="298">
        <f t="shared" si="29"/>
        <v>92.475789119999988</v>
      </c>
    </row>
    <row r="246" spans="1:17" ht="15" customHeight="1" x14ac:dyDescent="0.25">
      <c r="A246" s="334">
        <v>31</v>
      </c>
      <c r="B246" s="334" t="s">
        <v>270</v>
      </c>
      <c r="C246" s="334" t="s">
        <v>95</v>
      </c>
      <c r="D246" s="338"/>
      <c r="E246" s="338">
        <v>151</v>
      </c>
      <c r="F246" s="334" t="s">
        <v>47</v>
      </c>
      <c r="G246" s="339">
        <v>2827</v>
      </c>
      <c r="H246" s="334" t="s">
        <v>26</v>
      </c>
      <c r="I246" s="295">
        <v>24198</v>
      </c>
      <c r="J246" s="325">
        <v>19</v>
      </c>
      <c r="K246" s="339">
        <v>100</v>
      </c>
      <c r="L246" s="325">
        <f t="shared" si="32"/>
        <v>6840.7745999999997</v>
      </c>
      <c r="M246" s="325">
        <f>SUM(L246*J246)</f>
        <v>129974.71739999999</v>
      </c>
      <c r="N246" s="325">
        <f t="shared" si="27"/>
        <v>103979.77391999999</v>
      </c>
      <c r="O246" s="296">
        <f t="shared" si="28"/>
        <v>103.97977391999999</v>
      </c>
      <c r="P246" s="299">
        <f t="shared" si="26"/>
        <v>103979.77391999999</v>
      </c>
      <c r="Q246" s="300">
        <f t="shared" si="29"/>
        <v>103.97977391999999</v>
      </c>
    </row>
    <row r="247" spans="1:17" ht="15" customHeight="1" x14ac:dyDescent="0.25">
      <c r="A247" s="334">
        <v>31</v>
      </c>
      <c r="B247" s="334" t="s">
        <v>270</v>
      </c>
      <c r="C247" s="334" t="s">
        <v>95</v>
      </c>
      <c r="D247" s="338"/>
      <c r="E247" s="338">
        <v>151</v>
      </c>
      <c r="F247" s="334" t="s">
        <v>47</v>
      </c>
      <c r="G247" s="339">
        <v>2827</v>
      </c>
      <c r="H247" s="334" t="s">
        <v>48</v>
      </c>
      <c r="I247" s="325">
        <v>0</v>
      </c>
      <c r="J247" s="325">
        <v>11</v>
      </c>
      <c r="K247" s="339">
        <v>100</v>
      </c>
      <c r="L247" s="325">
        <f t="shared" si="32"/>
        <v>0</v>
      </c>
      <c r="M247" s="325">
        <f>SUM(G247*J247)</f>
        <v>31097</v>
      </c>
      <c r="N247" s="325">
        <f t="shared" si="27"/>
        <v>24877.599999999999</v>
      </c>
      <c r="O247" s="296">
        <f t="shared" si="28"/>
        <v>24.877599999999997</v>
      </c>
      <c r="P247" s="299">
        <f t="shared" si="26"/>
        <v>24877.599999999999</v>
      </c>
      <c r="Q247" s="300">
        <f t="shared" si="29"/>
        <v>24.877599999999997</v>
      </c>
    </row>
    <row r="248" spans="1:17" ht="15" customHeight="1" x14ac:dyDescent="0.25">
      <c r="A248" s="334">
        <v>31</v>
      </c>
      <c r="B248" s="334" t="s">
        <v>270</v>
      </c>
      <c r="C248" s="334" t="s">
        <v>95</v>
      </c>
      <c r="D248" s="338"/>
      <c r="E248" s="338" t="s">
        <v>273</v>
      </c>
      <c r="F248" s="334" t="s">
        <v>47</v>
      </c>
      <c r="G248" s="339">
        <v>2190</v>
      </c>
      <c r="H248" s="334" t="s">
        <v>154</v>
      </c>
      <c r="I248" s="325">
        <v>20000</v>
      </c>
      <c r="J248" s="325">
        <v>140</v>
      </c>
      <c r="K248" s="339">
        <v>30</v>
      </c>
      <c r="L248" s="325">
        <f t="shared" si="32"/>
        <v>4380</v>
      </c>
      <c r="M248" s="325">
        <f>SUM(L248*J248)</f>
        <v>613200</v>
      </c>
      <c r="N248" s="325">
        <f t="shared" si="27"/>
        <v>490560</v>
      </c>
      <c r="O248" s="296">
        <f t="shared" si="28"/>
        <v>490.56</v>
      </c>
      <c r="P248" s="299">
        <f t="shared" si="26"/>
        <v>147168</v>
      </c>
      <c r="Q248" s="300">
        <f t="shared" si="29"/>
        <v>147.16800000000001</v>
      </c>
    </row>
    <row r="249" spans="1:17" ht="15" customHeight="1" x14ac:dyDescent="0.25">
      <c r="A249" s="334">
        <v>31</v>
      </c>
      <c r="B249" s="334" t="s">
        <v>270</v>
      </c>
      <c r="C249" s="334" t="s">
        <v>95</v>
      </c>
      <c r="D249" s="338"/>
      <c r="E249" s="338" t="s">
        <v>273</v>
      </c>
      <c r="F249" s="334" t="s">
        <v>47</v>
      </c>
      <c r="G249" s="339">
        <v>2190</v>
      </c>
      <c r="H249" s="334" t="s">
        <v>48</v>
      </c>
      <c r="I249" s="325">
        <v>0</v>
      </c>
      <c r="J249" s="325">
        <v>11</v>
      </c>
      <c r="K249" s="339">
        <v>30</v>
      </c>
      <c r="L249" s="325"/>
      <c r="M249" s="325">
        <f>SUM(G249*J249)</f>
        <v>24090</v>
      </c>
      <c r="N249" s="325">
        <f t="shared" si="27"/>
        <v>19272</v>
      </c>
      <c r="O249" s="296">
        <f t="shared" si="28"/>
        <v>19.271999999999998</v>
      </c>
      <c r="P249" s="299">
        <f t="shared" si="26"/>
        <v>5781.6</v>
      </c>
      <c r="Q249" s="300">
        <f t="shared" si="29"/>
        <v>5.7816000000000001</v>
      </c>
    </row>
    <row r="250" spans="1:17" ht="15" customHeight="1" x14ac:dyDescent="0.25">
      <c r="A250" s="334">
        <v>31</v>
      </c>
      <c r="B250" s="334" t="s">
        <v>270</v>
      </c>
      <c r="C250" s="334" t="s">
        <v>95</v>
      </c>
      <c r="D250" s="338"/>
      <c r="E250" s="338" t="s">
        <v>273</v>
      </c>
      <c r="F250" s="334" t="s">
        <v>47</v>
      </c>
      <c r="G250" s="339">
        <v>2190</v>
      </c>
      <c r="H250" s="334" t="s">
        <v>19</v>
      </c>
      <c r="I250" s="325">
        <v>17500</v>
      </c>
      <c r="J250" s="325">
        <v>47</v>
      </c>
      <c r="K250" s="339">
        <v>100</v>
      </c>
      <c r="L250" s="325">
        <f t="shared" ref="L250:L260" si="33">SUM((I250*G250)/10000)</f>
        <v>3832.5</v>
      </c>
      <c r="M250" s="325">
        <f>SUM(L250*J250)</f>
        <v>180127.5</v>
      </c>
      <c r="N250" s="325">
        <f t="shared" si="27"/>
        <v>144102</v>
      </c>
      <c r="O250" s="296">
        <f t="shared" si="28"/>
        <v>144.102</v>
      </c>
      <c r="P250" s="299">
        <f t="shared" si="26"/>
        <v>144102</v>
      </c>
      <c r="Q250" s="300">
        <f t="shared" si="29"/>
        <v>144.102</v>
      </c>
    </row>
    <row r="251" spans="1:17" ht="15" customHeight="1" thickBot="1" x14ac:dyDescent="0.3">
      <c r="A251" s="334">
        <v>31</v>
      </c>
      <c r="B251" s="334" t="s">
        <v>270</v>
      </c>
      <c r="C251" s="334" t="s">
        <v>95</v>
      </c>
      <c r="D251" s="338"/>
      <c r="E251" s="338" t="s">
        <v>273</v>
      </c>
      <c r="F251" s="334" t="s">
        <v>47</v>
      </c>
      <c r="G251" s="339">
        <v>2190</v>
      </c>
      <c r="H251" s="334" t="s">
        <v>48</v>
      </c>
      <c r="I251" s="325">
        <v>0</v>
      </c>
      <c r="J251" s="325">
        <v>11</v>
      </c>
      <c r="K251" s="339">
        <v>100</v>
      </c>
      <c r="L251" s="325">
        <f t="shared" si="33"/>
        <v>0</v>
      </c>
      <c r="M251" s="325">
        <f>SUM(G251*J251)</f>
        <v>24090</v>
      </c>
      <c r="N251" s="325">
        <f t="shared" si="27"/>
        <v>19272</v>
      </c>
      <c r="O251" s="296">
        <f t="shared" si="28"/>
        <v>19.271999999999998</v>
      </c>
      <c r="P251" s="301">
        <f t="shared" si="26"/>
        <v>19272</v>
      </c>
      <c r="Q251" s="302">
        <f t="shared" si="29"/>
        <v>19.271999999999998</v>
      </c>
    </row>
    <row r="252" spans="1:17" ht="15" customHeight="1" x14ac:dyDescent="0.25">
      <c r="A252" s="326">
        <v>32</v>
      </c>
      <c r="B252" s="326" t="s">
        <v>277</v>
      </c>
      <c r="C252" s="326" t="s">
        <v>253</v>
      </c>
      <c r="D252" s="327"/>
      <c r="E252" s="327">
        <v>719</v>
      </c>
      <c r="F252" s="326" t="s">
        <v>47</v>
      </c>
      <c r="G252" s="337">
        <v>1485</v>
      </c>
      <c r="H252" s="326" t="s">
        <v>59</v>
      </c>
      <c r="I252" s="306">
        <v>1639</v>
      </c>
      <c r="J252" s="306">
        <v>390</v>
      </c>
      <c r="K252" s="337">
        <v>60</v>
      </c>
      <c r="L252" s="306">
        <f t="shared" si="33"/>
        <v>243.39150000000001</v>
      </c>
      <c r="M252" s="306">
        <f>SUM(L252*J252)</f>
        <v>94922.684999999998</v>
      </c>
      <c r="N252" s="306">
        <f t="shared" si="27"/>
        <v>75938.148000000001</v>
      </c>
      <c r="O252" s="307">
        <f t="shared" si="28"/>
        <v>75.938147999999998</v>
      </c>
      <c r="P252" s="308">
        <f t="shared" si="26"/>
        <v>45562.888800000001</v>
      </c>
      <c r="Q252" s="309">
        <f t="shared" si="29"/>
        <v>45.562888800000003</v>
      </c>
    </row>
    <row r="253" spans="1:17" ht="15" customHeight="1" thickBot="1" x14ac:dyDescent="0.3">
      <c r="A253" s="326">
        <v>32</v>
      </c>
      <c r="B253" s="326" t="s">
        <v>277</v>
      </c>
      <c r="C253" s="326" t="s">
        <v>253</v>
      </c>
      <c r="D253" s="327"/>
      <c r="E253" s="327">
        <v>816</v>
      </c>
      <c r="F253" s="326" t="s">
        <v>47</v>
      </c>
      <c r="G253" s="337">
        <v>3691</v>
      </c>
      <c r="H253" s="326" t="s">
        <v>59</v>
      </c>
      <c r="I253" s="306">
        <v>1639</v>
      </c>
      <c r="J253" s="306">
        <v>390</v>
      </c>
      <c r="K253" s="337">
        <v>60</v>
      </c>
      <c r="L253" s="306">
        <f t="shared" si="33"/>
        <v>604.95489999999995</v>
      </c>
      <c r="M253" s="306">
        <f>SUM(L253*J253)</f>
        <v>235932.41099999999</v>
      </c>
      <c r="N253" s="306">
        <f t="shared" si="27"/>
        <v>188745.92879999999</v>
      </c>
      <c r="O253" s="307">
        <f t="shared" si="28"/>
        <v>188.7459288</v>
      </c>
      <c r="P253" s="315">
        <f t="shared" si="26"/>
        <v>113247.55728000001</v>
      </c>
      <c r="Q253" s="316">
        <f t="shared" si="29"/>
        <v>113.24755728000001</v>
      </c>
    </row>
    <row r="254" spans="1:17" ht="15" customHeight="1" x14ac:dyDescent="0.25">
      <c r="A254" s="334">
        <v>33</v>
      </c>
      <c r="B254" s="334" t="s">
        <v>281</v>
      </c>
      <c r="C254" s="334" t="s">
        <v>282</v>
      </c>
      <c r="D254" s="338"/>
      <c r="E254" s="338" t="s">
        <v>286</v>
      </c>
      <c r="F254" s="334" t="s">
        <v>47</v>
      </c>
      <c r="G254" s="339">
        <v>1529</v>
      </c>
      <c r="H254" s="334" t="s">
        <v>19</v>
      </c>
      <c r="I254" s="325">
        <v>17500</v>
      </c>
      <c r="J254" s="325">
        <v>47</v>
      </c>
      <c r="K254" s="339">
        <v>100</v>
      </c>
      <c r="L254" s="325">
        <f t="shared" si="33"/>
        <v>2675.75</v>
      </c>
      <c r="M254" s="325">
        <f>SUM(L254*J254)</f>
        <v>125760.25</v>
      </c>
      <c r="N254" s="325">
        <f t="shared" si="27"/>
        <v>100608.2</v>
      </c>
      <c r="O254" s="296">
        <f t="shared" si="28"/>
        <v>100.6082</v>
      </c>
      <c r="P254" s="297">
        <f t="shared" si="26"/>
        <v>100608.2</v>
      </c>
      <c r="Q254" s="298">
        <f t="shared" si="29"/>
        <v>100.6082</v>
      </c>
    </row>
    <row r="255" spans="1:17" ht="15" customHeight="1" x14ac:dyDescent="0.25">
      <c r="A255" s="334">
        <v>33</v>
      </c>
      <c r="B255" s="334" t="s">
        <v>281</v>
      </c>
      <c r="C255" s="334" t="s">
        <v>282</v>
      </c>
      <c r="D255" s="338"/>
      <c r="E255" s="338" t="s">
        <v>286</v>
      </c>
      <c r="F255" s="334" t="s">
        <v>47</v>
      </c>
      <c r="G255" s="339">
        <v>1529</v>
      </c>
      <c r="H255" s="334" t="s">
        <v>48</v>
      </c>
      <c r="I255" s="325">
        <v>0</v>
      </c>
      <c r="J255" s="325">
        <v>11</v>
      </c>
      <c r="K255" s="339">
        <v>100</v>
      </c>
      <c r="L255" s="325">
        <f t="shared" si="33"/>
        <v>0</v>
      </c>
      <c r="M255" s="325">
        <f>SUM(G255*J255)</f>
        <v>16819</v>
      </c>
      <c r="N255" s="325">
        <f t="shared" si="27"/>
        <v>13455.2</v>
      </c>
      <c r="O255" s="296">
        <f t="shared" si="28"/>
        <v>13.455200000000001</v>
      </c>
      <c r="P255" s="299">
        <f t="shared" si="26"/>
        <v>13455.2</v>
      </c>
      <c r="Q255" s="300">
        <f t="shared" si="29"/>
        <v>13.455200000000001</v>
      </c>
    </row>
    <row r="256" spans="1:17" ht="15" customHeight="1" x14ac:dyDescent="0.25">
      <c r="A256" s="334">
        <v>33</v>
      </c>
      <c r="B256" s="334" t="s">
        <v>281</v>
      </c>
      <c r="C256" s="334" t="s">
        <v>282</v>
      </c>
      <c r="D256" s="338"/>
      <c r="E256" s="338" t="s">
        <v>287</v>
      </c>
      <c r="F256" s="334" t="s">
        <v>47</v>
      </c>
      <c r="G256" s="339">
        <v>1530</v>
      </c>
      <c r="H256" s="334" t="s">
        <v>19</v>
      </c>
      <c r="I256" s="325">
        <v>17500</v>
      </c>
      <c r="J256" s="325">
        <v>47</v>
      </c>
      <c r="K256" s="339">
        <v>100</v>
      </c>
      <c r="L256" s="325">
        <f t="shared" si="33"/>
        <v>2677.5</v>
      </c>
      <c r="M256" s="325">
        <f>SUM(L256*J256)</f>
        <v>125842.5</v>
      </c>
      <c r="N256" s="325">
        <f t="shared" si="27"/>
        <v>100674</v>
      </c>
      <c r="O256" s="296">
        <f t="shared" si="28"/>
        <v>100.67400000000001</v>
      </c>
      <c r="P256" s="299">
        <f t="shared" si="26"/>
        <v>100674</v>
      </c>
      <c r="Q256" s="300">
        <f t="shared" si="29"/>
        <v>100.67400000000001</v>
      </c>
    </row>
    <row r="257" spans="1:17" ht="15" customHeight="1" x14ac:dyDescent="0.25">
      <c r="A257" s="334">
        <v>33</v>
      </c>
      <c r="B257" s="334" t="s">
        <v>281</v>
      </c>
      <c r="C257" s="334" t="s">
        <v>282</v>
      </c>
      <c r="D257" s="338"/>
      <c r="E257" s="338" t="s">
        <v>287</v>
      </c>
      <c r="F257" s="334" t="s">
        <v>47</v>
      </c>
      <c r="G257" s="339">
        <v>1530</v>
      </c>
      <c r="H257" s="334" t="s">
        <v>48</v>
      </c>
      <c r="I257" s="325">
        <v>0</v>
      </c>
      <c r="J257" s="325">
        <v>11</v>
      </c>
      <c r="K257" s="339">
        <v>100</v>
      </c>
      <c r="L257" s="325">
        <f t="shared" si="33"/>
        <v>0</v>
      </c>
      <c r="M257" s="325">
        <f>SUM(G257*J257)</f>
        <v>16830</v>
      </c>
      <c r="N257" s="325">
        <f t="shared" ref="N257:N320" si="34">SUM(M257*80)/100</f>
        <v>13464</v>
      </c>
      <c r="O257" s="296">
        <f t="shared" si="28"/>
        <v>13.464</v>
      </c>
      <c r="P257" s="299">
        <f t="shared" si="26"/>
        <v>13464</v>
      </c>
      <c r="Q257" s="300">
        <f t="shared" si="29"/>
        <v>13.464</v>
      </c>
    </row>
    <row r="258" spans="1:17" ht="15" customHeight="1" x14ac:dyDescent="0.25">
      <c r="A258" s="334">
        <v>33</v>
      </c>
      <c r="B258" s="334" t="s">
        <v>281</v>
      </c>
      <c r="C258" s="334" t="s">
        <v>282</v>
      </c>
      <c r="D258" s="338"/>
      <c r="E258" s="338">
        <v>157</v>
      </c>
      <c r="F258" s="334" t="s">
        <v>47</v>
      </c>
      <c r="G258" s="339">
        <v>2700</v>
      </c>
      <c r="H258" s="334" t="s">
        <v>19</v>
      </c>
      <c r="I258" s="325">
        <v>17500</v>
      </c>
      <c r="J258" s="325">
        <v>47</v>
      </c>
      <c r="K258" s="339">
        <v>100</v>
      </c>
      <c r="L258" s="325">
        <f t="shared" si="33"/>
        <v>4725</v>
      </c>
      <c r="M258" s="325">
        <f>SUM(L258*J258)</f>
        <v>222075</v>
      </c>
      <c r="N258" s="325">
        <f t="shared" si="34"/>
        <v>177660</v>
      </c>
      <c r="O258" s="296">
        <f t="shared" si="28"/>
        <v>177.66</v>
      </c>
      <c r="P258" s="299">
        <f t="shared" ref="P258:P321" si="35">SUM(N258*K258)/100</f>
        <v>177660</v>
      </c>
      <c r="Q258" s="300">
        <f t="shared" si="29"/>
        <v>177.66</v>
      </c>
    </row>
    <row r="259" spans="1:17" ht="15" customHeight="1" x14ac:dyDescent="0.25">
      <c r="A259" s="334">
        <v>33</v>
      </c>
      <c r="B259" s="334" t="s">
        <v>281</v>
      </c>
      <c r="C259" s="334" t="s">
        <v>282</v>
      </c>
      <c r="D259" s="338"/>
      <c r="E259" s="338">
        <v>157</v>
      </c>
      <c r="F259" s="334" t="s">
        <v>47</v>
      </c>
      <c r="G259" s="339">
        <v>2700</v>
      </c>
      <c r="H259" s="334" t="s">
        <v>48</v>
      </c>
      <c r="I259" s="325">
        <v>0</v>
      </c>
      <c r="J259" s="325">
        <v>11</v>
      </c>
      <c r="K259" s="339">
        <v>100</v>
      </c>
      <c r="L259" s="325">
        <f t="shared" si="33"/>
        <v>0</v>
      </c>
      <c r="M259" s="325">
        <f>SUM(G259*J259)</f>
        <v>29700</v>
      </c>
      <c r="N259" s="325">
        <f t="shared" si="34"/>
        <v>23760</v>
      </c>
      <c r="O259" s="296">
        <f t="shared" ref="O259:O322" si="36">SUM(N259/1000)</f>
        <v>23.76</v>
      </c>
      <c r="P259" s="299">
        <f t="shared" si="35"/>
        <v>23760</v>
      </c>
      <c r="Q259" s="300">
        <f t="shared" ref="Q259:Q322" si="37">SUM(P259/1000)</f>
        <v>23.76</v>
      </c>
    </row>
    <row r="260" spans="1:17" ht="15" customHeight="1" x14ac:dyDescent="0.25">
      <c r="A260" s="334">
        <v>33</v>
      </c>
      <c r="B260" s="334" t="s">
        <v>281</v>
      </c>
      <c r="C260" s="334" t="s">
        <v>282</v>
      </c>
      <c r="D260" s="338"/>
      <c r="E260" s="338">
        <v>157</v>
      </c>
      <c r="F260" s="334" t="s">
        <v>47</v>
      </c>
      <c r="G260" s="339">
        <v>4625</v>
      </c>
      <c r="H260" s="292" t="s">
        <v>683</v>
      </c>
      <c r="I260" s="325">
        <v>0</v>
      </c>
      <c r="J260" s="325">
        <v>31</v>
      </c>
      <c r="K260" s="339">
        <v>100</v>
      </c>
      <c r="L260" s="325">
        <f t="shared" si="33"/>
        <v>0</v>
      </c>
      <c r="M260" s="325">
        <f>SUM(G260*J260)</f>
        <v>143375</v>
      </c>
      <c r="N260" s="325">
        <f t="shared" si="34"/>
        <v>114700</v>
      </c>
      <c r="O260" s="296">
        <f t="shared" si="36"/>
        <v>114.7</v>
      </c>
      <c r="P260" s="299">
        <f t="shared" si="35"/>
        <v>114700</v>
      </c>
      <c r="Q260" s="300">
        <f t="shared" si="37"/>
        <v>114.7</v>
      </c>
    </row>
    <row r="261" spans="1:17" ht="15" customHeight="1" x14ac:dyDescent="0.25">
      <c r="A261" s="334">
        <v>33</v>
      </c>
      <c r="B261" s="334" t="s">
        <v>281</v>
      </c>
      <c r="C261" s="334" t="s">
        <v>282</v>
      </c>
      <c r="D261" s="338"/>
      <c r="E261" s="338">
        <v>157</v>
      </c>
      <c r="F261" s="334" t="s">
        <v>47</v>
      </c>
      <c r="G261" s="339">
        <v>600</v>
      </c>
      <c r="H261" s="334" t="s">
        <v>154</v>
      </c>
      <c r="I261" s="325">
        <v>20000</v>
      </c>
      <c r="J261" s="325">
        <v>140</v>
      </c>
      <c r="K261" s="339">
        <v>30</v>
      </c>
      <c r="L261" s="325">
        <f t="shared" ref="L261:L267" si="38">SUM((I261*G261)/10000)</f>
        <v>1200</v>
      </c>
      <c r="M261" s="325">
        <f t="shared" ref="M261:M266" si="39">SUM(L261*J261)</f>
        <v>168000</v>
      </c>
      <c r="N261" s="325">
        <f t="shared" si="34"/>
        <v>134400</v>
      </c>
      <c r="O261" s="296">
        <f t="shared" si="36"/>
        <v>134.4</v>
      </c>
      <c r="P261" s="299">
        <f t="shared" si="35"/>
        <v>40320</v>
      </c>
      <c r="Q261" s="300">
        <f t="shared" si="37"/>
        <v>40.32</v>
      </c>
    </row>
    <row r="262" spans="1:17" ht="15" customHeight="1" x14ac:dyDescent="0.25">
      <c r="A262" s="334">
        <v>33</v>
      </c>
      <c r="B262" s="334" t="s">
        <v>281</v>
      </c>
      <c r="C262" s="334" t="s">
        <v>282</v>
      </c>
      <c r="D262" s="338"/>
      <c r="E262" s="338">
        <v>157</v>
      </c>
      <c r="F262" s="334" t="s">
        <v>47</v>
      </c>
      <c r="G262" s="339">
        <v>200</v>
      </c>
      <c r="H262" s="334" t="s">
        <v>22</v>
      </c>
      <c r="I262" s="325">
        <v>23137</v>
      </c>
      <c r="J262" s="325">
        <v>79</v>
      </c>
      <c r="K262" s="339">
        <v>60</v>
      </c>
      <c r="L262" s="325">
        <f t="shared" si="38"/>
        <v>462.74</v>
      </c>
      <c r="M262" s="325">
        <f t="shared" si="39"/>
        <v>36556.46</v>
      </c>
      <c r="N262" s="325">
        <f t="shared" si="34"/>
        <v>29245.167999999998</v>
      </c>
      <c r="O262" s="296">
        <f t="shared" si="36"/>
        <v>29.245168</v>
      </c>
      <c r="P262" s="299">
        <f t="shared" si="35"/>
        <v>17547.1008</v>
      </c>
      <c r="Q262" s="300">
        <f t="shared" si="37"/>
        <v>17.547100799999999</v>
      </c>
    </row>
    <row r="263" spans="1:17" ht="15" customHeight="1" x14ac:dyDescent="0.25">
      <c r="A263" s="334">
        <v>33</v>
      </c>
      <c r="B263" s="334" t="s">
        <v>281</v>
      </c>
      <c r="C263" s="334" t="s">
        <v>282</v>
      </c>
      <c r="D263" s="338"/>
      <c r="E263" s="338">
        <v>831</v>
      </c>
      <c r="F263" s="334" t="s">
        <v>47</v>
      </c>
      <c r="G263" s="339">
        <v>5585</v>
      </c>
      <c r="H263" s="334" t="s">
        <v>59</v>
      </c>
      <c r="I263" s="325">
        <v>1639</v>
      </c>
      <c r="J263" s="325">
        <v>390</v>
      </c>
      <c r="K263" s="339">
        <v>60</v>
      </c>
      <c r="L263" s="325">
        <f t="shared" si="38"/>
        <v>915.38149999999996</v>
      </c>
      <c r="M263" s="325">
        <f t="shared" si="39"/>
        <v>356998.78499999997</v>
      </c>
      <c r="N263" s="325">
        <f t="shared" si="34"/>
        <v>285599.02799999999</v>
      </c>
      <c r="O263" s="296">
        <f t="shared" si="36"/>
        <v>285.59902799999998</v>
      </c>
      <c r="P263" s="299">
        <f t="shared" si="35"/>
        <v>171359.41680000001</v>
      </c>
      <c r="Q263" s="300">
        <f t="shared" si="37"/>
        <v>171.35941680000002</v>
      </c>
    </row>
    <row r="264" spans="1:17" ht="15" customHeight="1" x14ac:dyDescent="0.25">
      <c r="A264" s="334">
        <v>33</v>
      </c>
      <c r="B264" s="334" t="s">
        <v>281</v>
      </c>
      <c r="C264" s="334" t="s">
        <v>282</v>
      </c>
      <c r="D264" s="338"/>
      <c r="E264" s="338">
        <v>119</v>
      </c>
      <c r="F264" s="334" t="s">
        <v>47</v>
      </c>
      <c r="G264" s="339">
        <v>1978</v>
      </c>
      <c r="H264" s="334" t="s">
        <v>59</v>
      </c>
      <c r="I264" s="325">
        <v>1639</v>
      </c>
      <c r="J264" s="325">
        <v>390</v>
      </c>
      <c r="K264" s="339">
        <v>60</v>
      </c>
      <c r="L264" s="325">
        <f t="shared" si="38"/>
        <v>324.19420000000002</v>
      </c>
      <c r="M264" s="325">
        <f t="shared" si="39"/>
        <v>126435.73800000001</v>
      </c>
      <c r="N264" s="325">
        <f t="shared" si="34"/>
        <v>101148.59040000002</v>
      </c>
      <c r="O264" s="296">
        <f t="shared" si="36"/>
        <v>101.14859040000002</v>
      </c>
      <c r="P264" s="299">
        <f t="shared" si="35"/>
        <v>60689.154240000003</v>
      </c>
      <c r="Q264" s="300">
        <f t="shared" si="37"/>
        <v>60.689154240000001</v>
      </c>
    </row>
    <row r="265" spans="1:17" ht="15" customHeight="1" thickBot="1" x14ac:dyDescent="0.3">
      <c r="A265" s="334">
        <v>33</v>
      </c>
      <c r="B265" s="334" t="s">
        <v>281</v>
      </c>
      <c r="C265" s="334" t="s">
        <v>282</v>
      </c>
      <c r="D265" s="338"/>
      <c r="E265" s="338">
        <v>158</v>
      </c>
      <c r="F265" s="334" t="s">
        <v>47</v>
      </c>
      <c r="G265" s="339">
        <v>5204</v>
      </c>
      <c r="H265" s="334" t="s">
        <v>85</v>
      </c>
      <c r="I265" s="325">
        <v>3398</v>
      </c>
      <c r="J265" s="325">
        <v>11</v>
      </c>
      <c r="K265" s="339">
        <v>60</v>
      </c>
      <c r="L265" s="325">
        <f t="shared" si="38"/>
        <v>1768.3191999999999</v>
      </c>
      <c r="M265" s="325">
        <f t="shared" si="39"/>
        <v>19451.511200000001</v>
      </c>
      <c r="N265" s="325">
        <f t="shared" si="34"/>
        <v>15561.208960000002</v>
      </c>
      <c r="O265" s="296">
        <f t="shared" si="36"/>
        <v>15.561208960000002</v>
      </c>
      <c r="P265" s="301">
        <f t="shared" si="35"/>
        <v>9336.7253760000021</v>
      </c>
      <c r="Q265" s="302">
        <f t="shared" si="37"/>
        <v>9.3367253760000022</v>
      </c>
    </row>
    <row r="266" spans="1:17" ht="15" customHeight="1" x14ac:dyDescent="0.25">
      <c r="A266" s="326">
        <v>34</v>
      </c>
      <c r="B266" s="326" t="s">
        <v>281</v>
      </c>
      <c r="C266" s="326" t="s">
        <v>289</v>
      </c>
      <c r="D266" s="327"/>
      <c r="E266" s="327">
        <v>778</v>
      </c>
      <c r="F266" s="326" t="s">
        <v>47</v>
      </c>
      <c r="G266" s="337">
        <v>3500</v>
      </c>
      <c r="H266" s="326" t="s">
        <v>19</v>
      </c>
      <c r="I266" s="306">
        <v>17500</v>
      </c>
      <c r="J266" s="306">
        <v>47</v>
      </c>
      <c r="K266" s="337">
        <v>100</v>
      </c>
      <c r="L266" s="306">
        <f t="shared" si="38"/>
        <v>6125</v>
      </c>
      <c r="M266" s="306">
        <f t="shared" si="39"/>
        <v>287875</v>
      </c>
      <c r="N266" s="306">
        <f t="shared" si="34"/>
        <v>230300</v>
      </c>
      <c r="O266" s="340">
        <f t="shared" si="36"/>
        <v>230.3</v>
      </c>
      <c r="P266" s="341">
        <f t="shared" si="35"/>
        <v>230300</v>
      </c>
      <c r="Q266" s="342">
        <f t="shared" si="37"/>
        <v>230.3</v>
      </c>
    </row>
    <row r="267" spans="1:17" ht="15" customHeight="1" x14ac:dyDescent="0.25">
      <c r="A267" s="326">
        <v>34</v>
      </c>
      <c r="B267" s="326" t="s">
        <v>281</v>
      </c>
      <c r="C267" s="326" t="s">
        <v>289</v>
      </c>
      <c r="D267" s="327"/>
      <c r="E267" s="327">
        <v>778</v>
      </c>
      <c r="F267" s="326" t="s">
        <v>47</v>
      </c>
      <c r="G267" s="337">
        <v>3500</v>
      </c>
      <c r="H267" s="326" t="s">
        <v>48</v>
      </c>
      <c r="I267" s="306">
        <v>0</v>
      </c>
      <c r="J267" s="306">
        <v>11</v>
      </c>
      <c r="K267" s="337">
        <v>100</v>
      </c>
      <c r="L267" s="306">
        <f t="shared" si="38"/>
        <v>0</v>
      </c>
      <c r="M267" s="306">
        <f>SUM(G267*J267)</f>
        <v>38500</v>
      </c>
      <c r="N267" s="306">
        <f t="shared" si="34"/>
        <v>30800</v>
      </c>
      <c r="O267" s="340">
        <f t="shared" si="36"/>
        <v>30.8</v>
      </c>
      <c r="P267" s="343">
        <f t="shared" si="35"/>
        <v>30800</v>
      </c>
      <c r="Q267" s="344">
        <f t="shared" si="37"/>
        <v>30.8</v>
      </c>
    </row>
    <row r="268" spans="1:17" ht="15" customHeight="1" x14ac:dyDescent="0.25">
      <c r="A268" s="326">
        <v>34</v>
      </c>
      <c r="B268" s="326" t="s">
        <v>281</v>
      </c>
      <c r="C268" s="326" t="s">
        <v>289</v>
      </c>
      <c r="D268" s="327"/>
      <c r="E268" s="327">
        <v>778</v>
      </c>
      <c r="F268" s="326" t="s">
        <v>47</v>
      </c>
      <c r="G268" s="337">
        <v>2000</v>
      </c>
      <c r="H268" s="326" t="s">
        <v>154</v>
      </c>
      <c r="I268" s="306">
        <v>20000</v>
      </c>
      <c r="J268" s="306">
        <v>140</v>
      </c>
      <c r="K268" s="337">
        <v>30</v>
      </c>
      <c r="L268" s="306">
        <f t="shared" ref="L268:L278" si="40">SUM((I268*G268)/10000)</f>
        <v>4000</v>
      </c>
      <c r="M268" s="306">
        <f>SUM(L268*J268)</f>
        <v>560000</v>
      </c>
      <c r="N268" s="306">
        <f t="shared" si="34"/>
        <v>448000</v>
      </c>
      <c r="O268" s="340">
        <f t="shared" si="36"/>
        <v>448</v>
      </c>
      <c r="P268" s="343">
        <f t="shared" si="35"/>
        <v>134400</v>
      </c>
      <c r="Q268" s="344">
        <f t="shared" si="37"/>
        <v>134.4</v>
      </c>
    </row>
    <row r="269" spans="1:17" ht="15" customHeight="1" x14ac:dyDescent="0.25">
      <c r="A269" s="326">
        <v>34</v>
      </c>
      <c r="B269" s="326" t="s">
        <v>281</v>
      </c>
      <c r="C269" s="326" t="s">
        <v>289</v>
      </c>
      <c r="D269" s="327"/>
      <c r="E269" s="327">
        <v>778</v>
      </c>
      <c r="F269" s="326" t="s">
        <v>47</v>
      </c>
      <c r="G269" s="337">
        <v>2000</v>
      </c>
      <c r="H269" s="326" t="s">
        <v>48</v>
      </c>
      <c r="I269" s="306">
        <v>0</v>
      </c>
      <c r="J269" s="306">
        <v>11</v>
      </c>
      <c r="K269" s="337">
        <v>30</v>
      </c>
      <c r="L269" s="306">
        <f t="shared" si="40"/>
        <v>0</v>
      </c>
      <c r="M269" s="306">
        <f>SUM(G269*J269)</f>
        <v>22000</v>
      </c>
      <c r="N269" s="306">
        <f t="shared" si="34"/>
        <v>17600</v>
      </c>
      <c r="O269" s="340">
        <f t="shared" si="36"/>
        <v>17.600000000000001</v>
      </c>
      <c r="P269" s="343">
        <f t="shared" si="35"/>
        <v>5280</v>
      </c>
      <c r="Q269" s="344">
        <f t="shared" si="37"/>
        <v>5.28</v>
      </c>
    </row>
    <row r="270" spans="1:17" ht="15" customHeight="1" x14ac:dyDescent="0.25">
      <c r="A270" s="326">
        <v>34</v>
      </c>
      <c r="B270" s="326" t="s">
        <v>281</v>
      </c>
      <c r="C270" s="326" t="s">
        <v>289</v>
      </c>
      <c r="D270" s="327"/>
      <c r="E270" s="327">
        <v>459</v>
      </c>
      <c r="F270" s="326" t="s">
        <v>47</v>
      </c>
      <c r="G270" s="337">
        <v>1750</v>
      </c>
      <c r="H270" s="326" t="s">
        <v>77</v>
      </c>
      <c r="I270" s="306">
        <v>3164</v>
      </c>
      <c r="J270" s="306">
        <v>9</v>
      </c>
      <c r="K270" s="337">
        <v>60</v>
      </c>
      <c r="L270" s="306">
        <f t="shared" si="40"/>
        <v>553.70000000000005</v>
      </c>
      <c r="M270" s="306">
        <f>SUM(L270*J270)</f>
        <v>4983.3</v>
      </c>
      <c r="N270" s="306">
        <f t="shared" si="34"/>
        <v>3986.64</v>
      </c>
      <c r="O270" s="340">
        <f t="shared" si="36"/>
        <v>3.98664</v>
      </c>
      <c r="P270" s="343">
        <f t="shared" si="35"/>
        <v>2391.9839999999999</v>
      </c>
      <c r="Q270" s="344">
        <f t="shared" si="37"/>
        <v>2.3919839999999999</v>
      </c>
    </row>
    <row r="271" spans="1:17" ht="15" customHeight="1" x14ac:dyDescent="0.25">
      <c r="A271" s="326">
        <v>34</v>
      </c>
      <c r="B271" s="326" t="s">
        <v>281</v>
      </c>
      <c r="C271" s="326" t="s">
        <v>289</v>
      </c>
      <c r="D271" s="327"/>
      <c r="E271" s="327">
        <v>620</v>
      </c>
      <c r="F271" s="326" t="s">
        <v>47</v>
      </c>
      <c r="G271" s="337">
        <v>4660</v>
      </c>
      <c r="H271" s="326" t="s">
        <v>77</v>
      </c>
      <c r="I271" s="306">
        <v>3164</v>
      </c>
      <c r="J271" s="306">
        <v>9</v>
      </c>
      <c r="K271" s="337">
        <v>60</v>
      </c>
      <c r="L271" s="306">
        <f t="shared" si="40"/>
        <v>1474.424</v>
      </c>
      <c r="M271" s="306">
        <f>SUM(L271*J271)</f>
        <v>13269.815999999999</v>
      </c>
      <c r="N271" s="306">
        <f t="shared" si="34"/>
        <v>10615.852799999999</v>
      </c>
      <c r="O271" s="340">
        <f t="shared" si="36"/>
        <v>10.615852799999999</v>
      </c>
      <c r="P271" s="343">
        <f t="shared" si="35"/>
        <v>6369.5116799999996</v>
      </c>
      <c r="Q271" s="344">
        <f t="shared" si="37"/>
        <v>6.3695116799999996</v>
      </c>
    </row>
    <row r="272" spans="1:17" ht="15" customHeight="1" x14ac:dyDescent="0.25">
      <c r="A272" s="326">
        <v>34</v>
      </c>
      <c r="B272" s="326" t="s">
        <v>281</v>
      </c>
      <c r="C272" s="326" t="s">
        <v>289</v>
      </c>
      <c r="D272" s="327"/>
      <c r="E272" s="327">
        <v>371</v>
      </c>
      <c r="F272" s="326" t="s">
        <v>47</v>
      </c>
      <c r="G272" s="337">
        <v>2660</v>
      </c>
      <c r="H272" s="326" t="s">
        <v>77</v>
      </c>
      <c r="I272" s="306">
        <v>3164</v>
      </c>
      <c r="J272" s="306">
        <v>9</v>
      </c>
      <c r="K272" s="337">
        <v>60</v>
      </c>
      <c r="L272" s="306">
        <f t="shared" si="40"/>
        <v>841.62400000000002</v>
      </c>
      <c r="M272" s="306">
        <f>SUM(L272*J272)</f>
        <v>7574.616</v>
      </c>
      <c r="N272" s="306">
        <f t="shared" si="34"/>
        <v>6059.6928000000007</v>
      </c>
      <c r="O272" s="340">
        <f t="shared" si="36"/>
        <v>6.0596928000000005</v>
      </c>
      <c r="P272" s="343">
        <f t="shared" si="35"/>
        <v>3635.8156800000002</v>
      </c>
      <c r="Q272" s="344">
        <f t="shared" si="37"/>
        <v>3.6358156800000003</v>
      </c>
    </row>
    <row r="273" spans="1:17" ht="15" customHeight="1" x14ac:dyDescent="0.25">
      <c r="A273" s="326">
        <v>34</v>
      </c>
      <c r="B273" s="326" t="s">
        <v>281</v>
      </c>
      <c r="C273" s="326" t="s">
        <v>289</v>
      </c>
      <c r="D273" s="327"/>
      <c r="E273" s="327">
        <v>2429</v>
      </c>
      <c r="F273" s="326" t="s">
        <v>188</v>
      </c>
      <c r="G273" s="337">
        <v>5245</v>
      </c>
      <c r="H273" s="326" t="s">
        <v>26</v>
      </c>
      <c r="I273" s="306">
        <v>24198</v>
      </c>
      <c r="J273" s="306">
        <v>19</v>
      </c>
      <c r="K273" s="337">
        <v>100</v>
      </c>
      <c r="L273" s="306">
        <f t="shared" si="40"/>
        <v>12691.851000000001</v>
      </c>
      <c r="M273" s="306">
        <f>SUM(L273*J273)</f>
        <v>241145.16900000002</v>
      </c>
      <c r="N273" s="306">
        <f t="shared" si="34"/>
        <v>192916.13520000002</v>
      </c>
      <c r="O273" s="340">
        <f t="shared" si="36"/>
        <v>192.91613520000001</v>
      </c>
      <c r="P273" s="343">
        <f t="shared" si="35"/>
        <v>192916.13520000002</v>
      </c>
      <c r="Q273" s="344">
        <f t="shared" si="37"/>
        <v>192.91613520000001</v>
      </c>
    </row>
    <row r="274" spans="1:17" ht="15" customHeight="1" thickBot="1" x14ac:dyDescent="0.3">
      <c r="A274" s="326">
        <v>34</v>
      </c>
      <c r="B274" s="326" t="s">
        <v>281</v>
      </c>
      <c r="C274" s="326" t="s">
        <v>289</v>
      </c>
      <c r="D274" s="327"/>
      <c r="E274" s="327">
        <v>2429</v>
      </c>
      <c r="F274" s="326" t="s">
        <v>188</v>
      </c>
      <c r="G274" s="337">
        <v>5245</v>
      </c>
      <c r="H274" s="326" t="s">
        <v>48</v>
      </c>
      <c r="I274" s="306">
        <v>0</v>
      </c>
      <c r="J274" s="306">
        <v>11</v>
      </c>
      <c r="K274" s="337">
        <v>100</v>
      </c>
      <c r="L274" s="306">
        <f t="shared" si="40"/>
        <v>0</v>
      </c>
      <c r="M274" s="306">
        <f>SUM(G274*J274)</f>
        <v>57695</v>
      </c>
      <c r="N274" s="306">
        <f t="shared" si="34"/>
        <v>46156</v>
      </c>
      <c r="O274" s="340">
        <f t="shared" si="36"/>
        <v>46.155999999999999</v>
      </c>
      <c r="P274" s="345">
        <f t="shared" si="35"/>
        <v>46156</v>
      </c>
      <c r="Q274" s="346">
        <f t="shared" si="37"/>
        <v>46.155999999999999</v>
      </c>
    </row>
    <row r="275" spans="1:17" s="347" customFormat="1" ht="15" customHeight="1" x14ac:dyDescent="0.25">
      <c r="A275" s="334">
        <v>35</v>
      </c>
      <c r="B275" s="334" t="s">
        <v>294</v>
      </c>
      <c r="C275" s="334" t="s">
        <v>192</v>
      </c>
      <c r="D275" s="338"/>
      <c r="E275" s="338" t="s">
        <v>298</v>
      </c>
      <c r="F275" s="334" t="s">
        <v>61</v>
      </c>
      <c r="G275" s="339">
        <v>2964</v>
      </c>
      <c r="H275" s="334" t="s">
        <v>238</v>
      </c>
      <c r="I275" s="325">
        <v>5162</v>
      </c>
      <c r="J275" s="325">
        <v>10</v>
      </c>
      <c r="K275" s="339">
        <v>60</v>
      </c>
      <c r="L275" s="325">
        <f t="shared" si="40"/>
        <v>1530.0168000000001</v>
      </c>
      <c r="M275" s="325">
        <f>SUM(L275*J275)</f>
        <v>15300.168000000001</v>
      </c>
      <c r="N275" s="325">
        <f t="shared" si="34"/>
        <v>12240.134400000003</v>
      </c>
      <c r="O275" s="330">
        <f t="shared" si="36"/>
        <v>12.240134400000002</v>
      </c>
      <c r="P275" s="297">
        <f t="shared" si="35"/>
        <v>7344.080640000001</v>
      </c>
      <c r="Q275" s="298">
        <f t="shared" si="37"/>
        <v>7.3440806400000014</v>
      </c>
    </row>
    <row r="276" spans="1:17" s="347" customFormat="1" ht="15" customHeight="1" x14ac:dyDescent="0.25">
      <c r="A276" s="334">
        <v>35</v>
      </c>
      <c r="B276" s="334" t="s">
        <v>294</v>
      </c>
      <c r="C276" s="334" t="s">
        <v>192</v>
      </c>
      <c r="D276" s="338"/>
      <c r="E276" s="338" t="s">
        <v>299</v>
      </c>
      <c r="F276" s="334" t="s">
        <v>61</v>
      </c>
      <c r="G276" s="339">
        <v>7836</v>
      </c>
      <c r="H276" s="334" t="s">
        <v>26</v>
      </c>
      <c r="I276" s="325">
        <v>24198</v>
      </c>
      <c r="J276" s="325">
        <v>19</v>
      </c>
      <c r="K276" s="339">
        <v>100</v>
      </c>
      <c r="L276" s="325">
        <f t="shared" si="40"/>
        <v>18961.552800000001</v>
      </c>
      <c r="M276" s="325">
        <f>SUM(L276*J276)</f>
        <v>360269.50320000004</v>
      </c>
      <c r="N276" s="325">
        <f t="shared" si="34"/>
        <v>288215.60256000003</v>
      </c>
      <c r="O276" s="330">
        <f t="shared" si="36"/>
        <v>288.21560256000004</v>
      </c>
      <c r="P276" s="299">
        <f t="shared" si="35"/>
        <v>288215.60256000003</v>
      </c>
      <c r="Q276" s="300">
        <f t="shared" si="37"/>
        <v>288.21560256000004</v>
      </c>
    </row>
    <row r="277" spans="1:17" s="347" customFormat="1" ht="15" customHeight="1" x14ac:dyDescent="0.25">
      <c r="A277" s="334">
        <v>35</v>
      </c>
      <c r="B277" s="334" t="s">
        <v>294</v>
      </c>
      <c r="C277" s="334" t="s">
        <v>192</v>
      </c>
      <c r="D277" s="338"/>
      <c r="E277" s="338" t="s">
        <v>299</v>
      </c>
      <c r="F277" s="334" t="s">
        <v>61</v>
      </c>
      <c r="G277" s="339">
        <v>7836</v>
      </c>
      <c r="H277" s="334" t="s">
        <v>48</v>
      </c>
      <c r="I277" s="325">
        <v>0</v>
      </c>
      <c r="J277" s="325">
        <v>11</v>
      </c>
      <c r="K277" s="339">
        <v>100</v>
      </c>
      <c r="L277" s="325">
        <f t="shared" si="40"/>
        <v>0</v>
      </c>
      <c r="M277" s="325">
        <f>SUM(G277*J277)</f>
        <v>86196</v>
      </c>
      <c r="N277" s="325">
        <f t="shared" si="34"/>
        <v>68956.800000000003</v>
      </c>
      <c r="O277" s="330">
        <f t="shared" si="36"/>
        <v>68.956800000000001</v>
      </c>
      <c r="P277" s="299">
        <f t="shared" si="35"/>
        <v>68956.800000000003</v>
      </c>
      <c r="Q277" s="300">
        <f t="shared" si="37"/>
        <v>68.956800000000001</v>
      </c>
    </row>
    <row r="278" spans="1:17" s="347" customFormat="1" ht="15" customHeight="1" x14ac:dyDescent="0.25">
      <c r="A278" s="334">
        <v>35</v>
      </c>
      <c r="B278" s="334" t="s">
        <v>294</v>
      </c>
      <c r="C278" s="334" t="s">
        <v>192</v>
      </c>
      <c r="D278" s="338"/>
      <c r="E278" s="338" t="s">
        <v>300</v>
      </c>
      <c r="F278" s="334" t="s">
        <v>61</v>
      </c>
      <c r="G278" s="339">
        <v>2583</v>
      </c>
      <c r="H278" s="334" t="s">
        <v>26</v>
      </c>
      <c r="I278" s="325">
        <v>24198</v>
      </c>
      <c r="J278" s="325">
        <v>19</v>
      </c>
      <c r="K278" s="339">
        <v>100</v>
      </c>
      <c r="L278" s="325">
        <f t="shared" si="40"/>
        <v>6250.3433999999997</v>
      </c>
      <c r="M278" s="325">
        <f>SUM(L278*J278)</f>
        <v>118756.52459999999</v>
      </c>
      <c r="N278" s="325">
        <f t="shared" si="34"/>
        <v>95005.21967999998</v>
      </c>
      <c r="O278" s="330">
        <f t="shared" si="36"/>
        <v>95.005219679999982</v>
      </c>
      <c r="P278" s="299">
        <f t="shared" si="35"/>
        <v>95005.21967999998</v>
      </c>
      <c r="Q278" s="300">
        <f t="shared" si="37"/>
        <v>95.005219679999982</v>
      </c>
    </row>
    <row r="279" spans="1:17" s="347" customFormat="1" ht="15" customHeight="1" x14ac:dyDescent="0.25">
      <c r="A279" s="334">
        <v>35</v>
      </c>
      <c r="B279" s="334" t="s">
        <v>294</v>
      </c>
      <c r="C279" s="334" t="s">
        <v>192</v>
      </c>
      <c r="D279" s="338"/>
      <c r="E279" s="338" t="s">
        <v>300</v>
      </c>
      <c r="F279" s="334" t="s">
        <v>61</v>
      </c>
      <c r="G279" s="339">
        <v>2583</v>
      </c>
      <c r="H279" s="334" t="s">
        <v>48</v>
      </c>
      <c r="I279" s="325">
        <v>0</v>
      </c>
      <c r="J279" s="325">
        <v>11</v>
      </c>
      <c r="K279" s="339">
        <v>100</v>
      </c>
      <c r="L279" s="325"/>
      <c r="M279" s="325">
        <f>SUM(G279*J279)</f>
        <v>28413</v>
      </c>
      <c r="N279" s="325">
        <f t="shared" si="34"/>
        <v>22730.400000000001</v>
      </c>
      <c r="O279" s="330">
        <f t="shared" si="36"/>
        <v>22.730400000000003</v>
      </c>
      <c r="P279" s="299">
        <f t="shared" si="35"/>
        <v>22730.400000000001</v>
      </c>
      <c r="Q279" s="300">
        <f t="shared" si="37"/>
        <v>22.730400000000003</v>
      </c>
    </row>
    <row r="280" spans="1:17" s="347" customFormat="1" ht="15" customHeight="1" x14ac:dyDescent="0.25">
      <c r="A280" s="334">
        <v>35</v>
      </c>
      <c r="B280" s="334" t="s">
        <v>294</v>
      </c>
      <c r="C280" s="334" t="s">
        <v>192</v>
      </c>
      <c r="D280" s="338"/>
      <c r="E280" s="338">
        <v>331</v>
      </c>
      <c r="F280" s="334" t="s">
        <v>61</v>
      </c>
      <c r="G280" s="339">
        <v>2975</v>
      </c>
      <c r="H280" s="334" t="s">
        <v>26</v>
      </c>
      <c r="I280" s="325">
        <v>24198</v>
      </c>
      <c r="J280" s="325">
        <v>19</v>
      </c>
      <c r="K280" s="339">
        <v>100</v>
      </c>
      <c r="L280" s="325">
        <f t="shared" ref="L280:L288" si="41">SUM((I280*G280)/10000)</f>
        <v>7198.9049999999997</v>
      </c>
      <c r="M280" s="325">
        <f>SUM(L280*J280)</f>
        <v>136779.19500000001</v>
      </c>
      <c r="N280" s="325">
        <f t="shared" si="34"/>
        <v>109423.35600000001</v>
      </c>
      <c r="O280" s="330">
        <f t="shared" si="36"/>
        <v>109.42335600000001</v>
      </c>
      <c r="P280" s="299">
        <f t="shared" si="35"/>
        <v>109423.35600000001</v>
      </c>
      <c r="Q280" s="300">
        <f t="shared" si="37"/>
        <v>109.42335600000001</v>
      </c>
    </row>
    <row r="281" spans="1:17" s="347" customFormat="1" ht="15" customHeight="1" x14ac:dyDescent="0.25">
      <c r="A281" s="334">
        <v>35</v>
      </c>
      <c r="B281" s="334" t="s">
        <v>294</v>
      </c>
      <c r="C281" s="334" t="s">
        <v>192</v>
      </c>
      <c r="D281" s="338"/>
      <c r="E281" s="338">
        <v>331</v>
      </c>
      <c r="F281" s="334" t="s">
        <v>61</v>
      </c>
      <c r="G281" s="339">
        <v>2975</v>
      </c>
      <c r="H281" s="334" t="s">
        <v>48</v>
      </c>
      <c r="I281" s="325">
        <v>0</v>
      </c>
      <c r="J281" s="325">
        <v>11</v>
      </c>
      <c r="K281" s="339">
        <v>100</v>
      </c>
      <c r="L281" s="325">
        <f t="shared" si="41"/>
        <v>0</v>
      </c>
      <c r="M281" s="325">
        <f>SUM(G281*J281)</f>
        <v>32725</v>
      </c>
      <c r="N281" s="325">
        <f t="shared" si="34"/>
        <v>26180</v>
      </c>
      <c r="O281" s="330">
        <f t="shared" si="36"/>
        <v>26.18</v>
      </c>
      <c r="P281" s="299">
        <f t="shared" si="35"/>
        <v>26180</v>
      </c>
      <c r="Q281" s="300">
        <f t="shared" si="37"/>
        <v>26.18</v>
      </c>
    </row>
    <row r="282" spans="1:17" s="347" customFormat="1" ht="15" customHeight="1" x14ac:dyDescent="0.25">
      <c r="A282" s="334">
        <v>35</v>
      </c>
      <c r="B282" s="334" t="s">
        <v>294</v>
      </c>
      <c r="C282" s="334" t="s">
        <v>192</v>
      </c>
      <c r="D282" s="338"/>
      <c r="E282" s="338">
        <v>811</v>
      </c>
      <c r="F282" s="334" t="s">
        <v>61</v>
      </c>
      <c r="G282" s="339">
        <v>1853</v>
      </c>
      <c r="H282" s="334" t="s">
        <v>77</v>
      </c>
      <c r="I282" s="325">
        <v>3164</v>
      </c>
      <c r="J282" s="325">
        <v>9</v>
      </c>
      <c r="K282" s="339">
        <v>60</v>
      </c>
      <c r="L282" s="325">
        <f t="shared" si="41"/>
        <v>586.28920000000005</v>
      </c>
      <c r="M282" s="325">
        <f>SUM(L282*J282)</f>
        <v>5276.6028000000006</v>
      </c>
      <c r="N282" s="325">
        <f t="shared" si="34"/>
        <v>4221.2822400000005</v>
      </c>
      <c r="O282" s="330">
        <f t="shared" si="36"/>
        <v>4.2212822400000007</v>
      </c>
      <c r="P282" s="299">
        <f t="shared" si="35"/>
        <v>2532.7693440000003</v>
      </c>
      <c r="Q282" s="300">
        <f t="shared" si="37"/>
        <v>2.5327693440000001</v>
      </c>
    </row>
    <row r="283" spans="1:17" s="347" customFormat="1" ht="15" customHeight="1" x14ac:dyDescent="0.25">
      <c r="A283" s="334">
        <v>35</v>
      </c>
      <c r="B283" s="334" t="s">
        <v>294</v>
      </c>
      <c r="C283" s="334" t="s">
        <v>192</v>
      </c>
      <c r="D283" s="338"/>
      <c r="E283" s="338">
        <v>817</v>
      </c>
      <c r="F283" s="334" t="s">
        <v>61</v>
      </c>
      <c r="G283" s="339">
        <v>1741</v>
      </c>
      <c r="H283" s="334" t="s">
        <v>77</v>
      </c>
      <c r="I283" s="325">
        <v>3164</v>
      </c>
      <c r="J283" s="325">
        <v>9</v>
      </c>
      <c r="K283" s="339">
        <v>60</v>
      </c>
      <c r="L283" s="325">
        <f t="shared" si="41"/>
        <v>550.85239999999999</v>
      </c>
      <c r="M283" s="325">
        <f>SUM(L283*J283)</f>
        <v>4957.6715999999997</v>
      </c>
      <c r="N283" s="325">
        <f t="shared" si="34"/>
        <v>3966.1372799999999</v>
      </c>
      <c r="O283" s="330">
        <f t="shared" si="36"/>
        <v>3.9661372799999999</v>
      </c>
      <c r="P283" s="299">
        <f t="shared" si="35"/>
        <v>2379.6823679999998</v>
      </c>
      <c r="Q283" s="300">
        <f t="shared" si="37"/>
        <v>2.3796823679999997</v>
      </c>
    </row>
    <row r="284" spans="1:17" s="347" customFormat="1" ht="15" customHeight="1" x14ac:dyDescent="0.25">
      <c r="A284" s="334">
        <v>35</v>
      </c>
      <c r="B284" s="334" t="s">
        <v>294</v>
      </c>
      <c r="C284" s="334" t="s">
        <v>192</v>
      </c>
      <c r="D284" s="338"/>
      <c r="E284" s="338">
        <v>329</v>
      </c>
      <c r="F284" s="334" t="s">
        <v>61</v>
      </c>
      <c r="G284" s="339">
        <v>2934</v>
      </c>
      <c r="H284" s="334" t="s">
        <v>238</v>
      </c>
      <c r="I284" s="325">
        <v>5162</v>
      </c>
      <c r="J284" s="325">
        <v>10</v>
      </c>
      <c r="K284" s="339">
        <v>100</v>
      </c>
      <c r="L284" s="325">
        <f t="shared" si="41"/>
        <v>1514.5308</v>
      </c>
      <c r="M284" s="325">
        <f>SUM(L284*J284)</f>
        <v>15145.308000000001</v>
      </c>
      <c r="N284" s="325">
        <f t="shared" si="34"/>
        <v>12116.246400000002</v>
      </c>
      <c r="O284" s="330">
        <f t="shared" si="36"/>
        <v>12.116246400000001</v>
      </c>
      <c r="P284" s="299">
        <f t="shared" si="35"/>
        <v>12116.246400000002</v>
      </c>
      <c r="Q284" s="300">
        <f t="shared" si="37"/>
        <v>12.116246400000001</v>
      </c>
    </row>
    <row r="285" spans="1:17" s="347" customFormat="1" ht="15" customHeight="1" x14ac:dyDescent="0.25">
      <c r="A285" s="334">
        <v>35</v>
      </c>
      <c r="B285" s="334" t="s">
        <v>294</v>
      </c>
      <c r="C285" s="334" t="s">
        <v>192</v>
      </c>
      <c r="D285" s="338"/>
      <c r="E285" s="338">
        <v>333</v>
      </c>
      <c r="F285" s="334" t="s">
        <v>61</v>
      </c>
      <c r="G285" s="339">
        <v>2912</v>
      </c>
      <c r="H285" s="334" t="s">
        <v>26</v>
      </c>
      <c r="I285" s="325">
        <v>24198</v>
      </c>
      <c r="J285" s="325">
        <v>19</v>
      </c>
      <c r="K285" s="339">
        <v>100</v>
      </c>
      <c r="L285" s="325">
        <f t="shared" si="41"/>
        <v>7046.4575999999997</v>
      </c>
      <c r="M285" s="325">
        <f>SUM(L285*J285)</f>
        <v>133882.69440000001</v>
      </c>
      <c r="N285" s="325">
        <f t="shared" si="34"/>
        <v>107106.15552000001</v>
      </c>
      <c r="O285" s="330">
        <f t="shared" si="36"/>
        <v>107.10615552000002</v>
      </c>
      <c r="P285" s="299">
        <f t="shared" si="35"/>
        <v>107106.15552000001</v>
      </c>
      <c r="Q285" s="300">
        <f t="shared" si="37"/>
        <v>107.10615552000002</v>
      </c>
    </row>
    <row r="286" spans="1:17" s="347" customFormat="1" ht="15" customHeight="1" x14ac:dyDescent="0.25">
      <c r="A286" s="334">
        <v>35</v>
      </c>
      <c r="B286" s="334" t="s">
        <v>294</v>
      </c>
      <c r="C286" s="334" t="s">
        <v>192</v>
      </c>
      <c r="D286" s="338"/>
      <c r="E286" s="338">
        <v>333</v>
      </c>
      <c r="F286" s="334" t="s">
        <v>61</v>
      </c>
      <c r="G286" s="339">
        <v>2912</v>
      </c>
      <c r="H286" s="334" t="s">
        <v>48</v>
      </c>
      <c r="I286" s="325">
        <v>0</v>
      </c>
      <c r="J286" s="325">
        <v>11</v>
      </c>
      <c r="K286" s="339">
        <v>100</v>
      </c>
      <c r="L286" s="325">
        <f t="shared" si="41"/>
        <v>0</v>
      </c>
      <c r="M286" s="325">
        <f>SUM(G286*J286)</f>
        <v>32032</v>
      </c>
      <c r="N286" s="325">
        <f t="shared" si="34"/>
        <v>25625.599999999999</v>
      </c>
      <c r="O286" s="330">
        <f t="shared" si="36"/>
        <v>25.625599999999999</v>
      </c>
      <c r="P286" s="299">
        <f t="shared" si="35"/>
        <v>25625.599999999999</v>
      </c>
      <c r="Q286" s="300">
        <f t="shared" si="37"/>
        <v>25.625599999999999</v>
      </c>
    </row>
    <row r="287" spans="1:17" s="347" customFormat="1" ht="15" customHeight="1" x14ac:dyDescent="0.25">
      <c r="A287" s="334">
        <v>35</v>
      </c>
      <c r="B287" s="334" t="s">
        <v>294</v>
      </c>
      <c r="C287" s="334" t="s">
        <v>192</v>
      </c>
      <c r="D287" s="338"/>
      <c r="E287" s="338">
        <v>295</v>
      </c>
      <c r="F287" s="334" t="s">
        <v>61</v>
      </c>
      <c r="G287" s="339">
        <v>1945</v>
      </c>
      <c r="H287" s="334" t="s">
        <v>85</v>
      </c>
      <c r="I287" s="325">
        <v>3398</v>
      </c>
      <c r="J287" s="325">
        <v>11</v>
      </c>
      <c r="K287" s="339">
        <v>60</v>
      </c>
      <c r="L287" s="325">
        <f t="shared" si="41"/>
        <v>660.91099999999994</v>
      </c>
      <c r="M287" s="325">
        <f>SUM(L287*J287)</f>
        <v>7270.0209999999997</v>
      </c>
      <c r="N287" s="325">
        <f t="shared" si="34"/>
        <v>5816.0167999999994</v>
      </c>
      <c r="O287" s="330">
        <f t="shared" si="36"/>
        <v>5.816016799999999</v>
      </c>
      <c r="P287" s="299">
        <f t="shared" si="35"/>
        <v>3489.6100799999999</v>
      </c>
      <c r="Q287" s="300">
        <f t="shared" si="37"/>
        <v>3.4896100799999998</v>
      </c>
    </row>
    <row r="288" spans="1:17" s="347" customFormat="1" ht="15" customHeight="1" x14ac:dyDescent="0.25">
      <c r="A288" s="334">
        <v>35</v>
      </c>
      <c r="B288" s="334" t="s">
        <v>294</v>
      </c>
      <c r="C288" s="334" t="s">
        <v>192</v>
      </c>
      <c r="D288" s="338"/>
      <c r="E288" s="338" t="s">
        <v>302</v>
      </c>
      <c r="F288" s="334" t="s">
        <v>61</v>
      </c>
      <c r="G288" s="339">
        <v>2698</v>
      </c>
      <c r="H288" s="334" t="s">
        <v>26</v>
      </c>
      <c r="I288" s="325">
        <v>24198</v>
      </c>
      <c r="J288" s="325">
        <v>19</v>
      </c>
      <c r="K288" s="339">
        <v>100</v>
      </c>
      <c r="L288" s="325">
        <f t="shared" si="41"/>
        <v>6528.6203999999998</v>
      </c>
      <c r="M288" s="325">
        <f>SUM(L288*J288)</f>
        <v>124043.7876</v>
      </c>
      <c r="N288" s="325">
        <f t="shared" si="34"/>
        <v>99235.030079999997</v>
      </c>
      <c r="O288" s="330">
        <f t="shared" si="36"/>
        <v>99.235030080000001</v>
      </c>
      <c r="P288" s="299">
        <f t="shared" si="35"/>
        <v>99235.030079999997</v>
      </c>
      <c r="Q288" s="300">
        <f t="shared" si="37"/>
        <v>99.235030080000001</v>
      </c>
    </row>
    <row r="289" spans="1:17" s="347" customFormat="1" ht="15" customHeight="1" x14ac:dyDescent="0.25">
      <c r="A289" s="334">
        <v>35</v>
      </c>
      <c r="B289" s="334" t="s">
        <v>294</v>
      </c>
      <c r="C289" s="334" t="s">
        <v>192</v>
      </c>
      <c r="D289" s="338"/>
      <c r="E289" s="338" t="s">
        <v>302</v>
      </c>
      <c r="F289" s="334" t="s">
        <v>61</v>
      </c>
      <c r="G289" s="339">
        <v>2698</v>
      </c>
      <c r="H289" s="334" t="s">
        <v>48</v>
      </c>
      <c r="I289" s="325">
        <v>0</v>
      </c>
      <c r="J289" s="325">
        <v>11</v>
      </c>
      <c r="K289" s="339">
        <v>100</v>
      </c>
      <c r="L289" s="325"/>
      <c r="M289" s="325">
        <f>SUM(G289*J289)</f>
        <v>29678</v>
      </c>
      <c r="N289" s="325">
        <f t="shared" si="34"/>
        <v>23742.400000000001</v>
      </c>
      <c r="O289" s="330">
        <f t="shared" si="36"/>
        <v>23.7424</v>
      </c>
      <c r="P289" s="299">
        <f t="shared" si="35"/>
        <v>23742.400000000001</v>
      </c>
      <c r="Q289" s="300">
        <f t="shared" si="37"/>
        <v>23.7424</v>
      </c>
    </row>
    <row r="290" spans="1:17" s="347" customFormat="1" ht="15" customHeight="1" x14ac:dyDescent="0.25">
      <c r="A290" s="334">
        <v>35</v>
      </c>
      <c r="B290" s="334" t="s">
        <v>294</v>
      </c>
      <c r="C290" s="334" t="s">
        <v>192</v>
      </c>
      <c r="D290" s="338"/>
      <c r="E290" s="338" t="s">
        <v>302</v>
      </c>
      <c r="F290" s="334" t="s">
        <v>61</v>
      </c>
      <c r="G290" s="339">
        <v>1710</v>
      </c>
      <c r="H290" s="334" t="s">
        <v>26</v>
      </c>
      <c r="I290" s="325">
        <v>24198</v>
      </c>
      <c r="J290" s="325">
        <v>19</v>
      </c>
      <c r="K290" s="339">
        <v>100</v>
      </c>
      <c r="L290" s="325">
        <f t="shared" ref="L290:L305" si="42">SUM((I290*G290)/10000)</f>
        <v>4137.8580000000002</v>
      </c>
      <c r="M290" s="325">
        <f>SUM(L290*J290)</f>
        <v>78619.301999999996</v>
      </c>
      <c r="N290" s="325">
        <f t="shared" si="34"/>
        <v>62895.441599999998</v>
      </c>
      <c r="O290" s="330">
        <f t="shared" si="36"/>
        <v>62.895441599999998</v>
      </c>
      <c r="P290" s="299">
        <f t="shared" si="35"/>
        <v>62895.441599999998</v>
      </c>
      <c r="Q290" s="300">
        <f t="shared" si="37"/>
        <v>62.895441599999998</v>
      </c>
    </row>
    <row r="291" spans="1:17" s="347" customFormat="1" ht="15" customHeight="1" x14ac:dyDescent="0.25">
      <c r="A291" s="334">
        <v>35</v>
      </c>
      <c r="B291" s="334" t="s">
        <v>294</v>
      </c>
      <c r="C291" s="334" t="s">
        <v>192</v>
      </c>
      <c r="D291" s="338"/>
      <c r="E291" s="338" t="s">
        <v>302</v>
      </c>
      <c r="F291" s="334" t="s">
        <v>61</v>
      </c>
      <c r="G291" s="339">
        <v>1710</v>
      </c>
      <c r="H291" s="334" t="s">
        <v>48</v>
      </c>
      <c r="I291" s="325">
        <v>0</v>
      </c>
      <c r="J291" s="325">
        <v>11</v>
      </c>
      <c r="K291" s="339">
        <v>100</v>
      </c>
      <c r="L291" s="325">
        <f t="shared" si="42"/>
        <v>0</v>
      </c>
      <c r="M291" s="325">
        <f>SUM(G291*J291)</f>
        <v>18810</v>
      </c>
      <c r="N291" s="325">
        <f t="shared" si="34"/>
        <v>15048</v>
      </c>
      <c r="O291" s="330">
        <f t="shared" si="36"/>
        <v>15.048</v>
      </c>
      <c r="P291" s="299">
        <f t="shared" si="35"/>
        <v>15048</v>
      </c>
      <c r="Q291" s="300">
        <f t="shared" si="37"/>
        <v>15.048</v>
      </c>
    </row>
    <row r="292" spans="1:17" s="347" customFormat="1" ht="15" customHeight="1" x14ac:dyDescent="0.25">
      <c r="A292" s="334">
        <v>35</v>
      </c>
      <c r="B292" s="334" t="s">
        <v>294</v>
      </c>
      <c r="C292" s="334" t="s">
        <v>192</v>
      </c>
      <c r="D292" s="338"/>
      <c r="E292" s="338" t="s">
        <v>303</v>
      </c>
      <c r="F292" s="334" t="s">
        <v>61</v>
      </c>
      <c r="G292" s="339">
        <v>251</v>
      </c>
      <c r="H292" s="334" t="s">
        <v>26</v>
      </c>
      <c r="I292" s="325">
        <v>24198</v>
      </c>
      <c r="J292" s="325">
        <v>19</v>
      </c>
      <c r="K292" s="339">
        <v>100</v>
      </c>
      <c r="L292" s="325">
        <f t="shared" si="42"/>
        <v>607.36980000000005</v>
      </c>
      <c r="M292" s="325">
        <f>SUM(L292*J292)</f>
        <v>11540.0262</v>
      </c>
      <c r="N292" s="325">
        <f t="shared" si="34"/>
        <v>9232.0209599999998</v>
      </c>
      <c r="O292" s="330">
        <f t="shared" si="36"/>
        <v>9.2320209599999998</v>
      </c>
      <c r="P292" s="299">
        <f t="shared" si="35"/>
        <v>9232.0209599999998</v>
      </c>
      <c r="Q292" s="300">
        <f t="shared" si="37"/>
        <v>9.2320209599999998</v>
      </c>
    </row>
    <row r="293" spans="1:17" s="347" customFormat="1" ht="15" customHeight="1" x14ac:dyDescent="0.25">
      <c r="A293" s="334">
        <v>35</v>
      </c>
      <c r="B293" s="334" t="s">
        <v>294</v>
      </c>
      <c r="C293" s="334" t="s">
        <v>192</v>
      </c>
      <c r="D293" s="338"/>
      <c r="E293" s="338" t="s">
        <v>303</v>
      </c>
      <c r="F293" s="334" t="s">
        <v>61</v>
      </c>
      <c r="G293" s="339">
        <v>251</v>
      </c>
      <c r="H293" s="334" t="s">
        <v>48</v>
      </c>
      <c r="I293" s="325">
        <v>0</v>
      </c>
      <c r="J293" s="325">
        <v>11</v>
      </c>
      <c r="K293" s="339">
        <v>100</v>
      </c>
      <c r="L293" s="325">
        <f t="shared" si="42"/>
        <v>0</v>
      </c>
      <c r="M293" s="325">
        <f>SUM(G293*J293)</f>
        <v>2761</v>
      </c>
      <c r="N293" s="325">
        <f t="shared" si="34"/>
        <v>2208.8000000000002</v>
      </c>
      <c r="O293" s="330">
        <f t="shared" si="36"/>
        <v>2.2088000000000001</v>
      </c>
      <c r="P293" s="299">
        <f t="shared" si="35"/>
        <v>2208.8000000000002</v>
      </c>
      <c r="Q293" s="300">
        <f t="shared" si="37"/>
        <v>2.2088000000000001</v>
      </c>
    </row>
    <row r="294" spans="1:17" s="347" customFormat="1" ht="15" customHeight="1" x14ac:dyDescent="0.25">
      <c r="A294" s="334">
        <v>35</v>
      </c>
      <c r="B294" s="334" t="s">
        <v>294</v>
      </c>
      <c r="C294" s="334" t="s">
        <v>192</v>
      </c>
      <c r="D294" s="338"/>
      <c r="E294" s="338" t="s">
        <v>304</v>
      </c>
      <c r="F294" s="334" t="s">
        <v>61</v>
      </c>
      <c r="G294" s="339">
        <v>1644</v>
      </c>
      <c r="H294" s="334" t="s">
        <v>26</v>
      </c>
      <c r="I294" s="325">
        <v>24198</v>
      </c>
      <c r="J294" s="325">
        <v>19</v>
      </c>
      <c r="K294" s="339">
        <v>100</v>
      </c>
      <c r="L294" s="325">
        <f t="shared" si="42"/>
        <v>3978.1511999999998</v>
      </c>
      <c r="M294" s="325">
        <f>SUM(L294*J294)</f>
        <v>75584.872799999997</v>
      </c>
      <c r="N294" s="325">
        <f t="shared" si="34"/>
        <v>60467.898240000002</v>
      </c>
      <c r="O294" s="330">
        <f t="shared" si="36"/>
        <v>60.467898240000004</v>
      </c>
      <c r="P294" s="299">
        <f t="shared" si="35"/>
        <v>60467.898240000002</v>
      </c>
      <c r="Q294" s="300">
        <f t="shared" si="37"/>
        <v>60.467898240000004</v>
      </c>
    </row>
    <row r="295" spans="1:17" s="347" customFormat="1" ht="15" customHeight="1" x14ac:dyDescent="0.25">
      <c r="A295" s="334">
        <v>35</v>
      </c>
      <c r="B295" s="334" t="s">
        <v>294</v>
      </c>
      <c r="C295" s="334" t="s">
        <v>192</v>
      </c>
      <c r="D295" s="338"/>
      <c r="E295" s="338" t="s">
        <v>304</v>
      </c>
      <c r="F295" s="334" t="s">
        <v>61</v>
      </c>
      <c r="G295" s="339">
        <v>1644</v>
      </c>
      <c r="H295" s="334" t="s">
        <v>48</v>
      </c>
      <c r="I295" s="325">
        <v>0</v>
      </c>
      <c r="J295" s="325">
        <v>11</v>
      </c>
      <c r="K295" s="339">
        <v>100</v>
      </c>
      <c r="L295" s="325">
        <f t="shared" si="42"/>
        <v>0</v>
      </c>
      <c r="M295" s="325">
        <f>SUM(G295*J295)</f>
        <v>18084</v>
      </c>
      <c r="N295" s="325">
        <f t="shared" si="34"/>
        <v>14467.2</v>
      </c>
      <c r="O295" s="330">
        <f t="shared" si="36"/>
        <v>14.4672</v>
      </c>
      <c r="P295" s="299">
        <f t="shared" si="35"/>
        <v>14467.2</v>
      </c>
      <c r="Q295" s="300">
        <f t="shared" si="37"/>
        <v>14.4672</v>
      </c>
    </row>
    <row r="296" spans="1:17" s="347" customFormat="1" ht="15" customHeight="1" x14ac:dyDescent="0.25">
      <c r="A296" s="334">
        <v>35</v>
      </c>
      <c r="B296" s="334" t="s">
        <v>294</v>
      </c>
      <c r="C296" s="334" t="s">
        <v>192</v>
      </c>
      <c r="D296" s="338"/>
      <c r="E296" s="338" t="s">
        <v>304</v>
      </c>
      <c r="F296" s="334" t="s">
        <v>61</v>
      </c>
      <c r="G296" s="339">
        <v>643</v>
      </c>
      <c r="H296" s="334" t="s">
        <v>26</v>
      </c>
      <c r="I296" s="325">
        <v>24198</v>
      </c>
      <c r="J296" s="325">
        <v>19</v>
      </c>
      <c r="K296" s="339">
        <v>100</v>
      </c>
      <c r="L296" s="325">
        <f t="shared" si="42"/>
        <v>1555.9313999999999</v>
      </c>
      <c r="M296" s="325">
        <f>SUM(L296*J296)</f>
        <v>29562.696599999999</v>
      </c>
      <c r="N296" s="325">
        <f t="shared" si="34"/>
        <v>23650.157279999999</v>
      </c>
      <c r="O296" s="330">
        <f t="shared" si="36"/>
        <v>23.650157279999998</v>
      </c>
      <c r="P296" s="299">
        <f t="shared" si="35"/>
        <v>23650.157279999999</v>
      </c>
      <c r="Q296" s="300">
        <f t="shared" si="37"/>
        <v>23.650157279999998</v>
      </c>
    </row>
    <row r="297" spans="1:17" s="347" customFormat="1" ht="15" customHeight="1" x14ac:dyDescent="0.25">
      <c r="A297" s="334">
        <v>35</v>
      </c>
      <c r="B297" s="334" t="s">
        <v>294</v>
      </c>
      <c r="C297" s="334" t="s">
        <v>192</v>
      </c>
      <c r="D297" s="338"/>
      <c r="E297" s="338" t="s">
        <v>304</v>
      </c>
      <c r="F297" s="334" t="s">
        <v>61</v>
      </c>
      <c r="G297" s="339">
        <v>643</v>
      </c>
      <c r="H297" s="334" t="s">
        <v>48</v>
      </c>
      <c r="I297" s="325">
        <v>0</v>
      </c>
      <c r="J297" s="325">
        <v>11</v>
      </c>
      <c r="K297" s="339">
        <v>100</v>
      </c>
      <c r="L297" s="325">
        <f t="shared" si="42"/>
        <v>0</v>
      </c>
      <c r="M297" s="325">
        <f>SUM(G297*J297)</f>
        <v>7073</v>
      </c>
      <c r="N297" s="325">
        <f t="shared" si="34"/>
        <v>5658.4</v>
      </c>
      <c r="O297" s="330">
        <f t="shared" si="36"/>
        <v>5.6583999999999994</v>
      </c>
      <c r="P297" s="299">
        <f t="shared" si="35"/>
        <v>5658.4</v>
      </c>
      <c r="Q297" s="300">
        <f t="shared" si="37"/>
        <v>5.6583999999999994</v>
      </c>
    </row>
    <row r="298" spans="1:17" s="347" customFormat="1" ht="15" customHeight="1" x14ac:dyDescent="0.25">
      <c r="A298" s="334">
        <v>35</v>
      </c>
      <c r="B298" s="334" t="s">
        <v>294</v>
      </c>
      <c r="C298" s="334" t="s">
        <v>192</v>
      </c>
      <c r="D298" s="338"/>
      <c r="E298" s="338" t="s">
        <v>305</v>
      </c>
      <c r="F298" s="334" t="s">
        <v>61</v>
      </c>
      <c r="G298" s="339">
        <v>3143</v>
      </c>
      <c r="H298" s="334" t="s">
        <v>26</v>
      </c>
      <c r="I298" s="325">
        <v>24198</v>
      </c>
      <c r="J298" s="325">
        <v>19</v>
      </c>
      <c r="K298" s="339">
        <v>100</v>
      </c>
      <c r="L298" s="325">
        <f t="shared" si="42"/>
        <v>7605.4314000000004</v>
      </c>
      <c r="M298" s="325">
        <f>SUM(L298*J298)</f>
        <v>144503.1966</v>
      </c>
      <c r="N298" s="325">
        <f t="shared" si="34"/>
        <v>115602.55728000001</v>
      </c>
      <c r="O298" s="330">
        <f t="shared" si="36"/>
        <v>115.60255728000001</v>
      </c>
      <c r="P298" s="299">
        <f t="shared" si="35"/>
        <v>115602.55728000001</v>
      </c>
      <c r="Q298" s="300">
        <f t="shared" si="37"/>
        <v>115.60255728000001</v>
      </c>
    </row>
    <row r="299" spans="1:17" s="347" customFormat="1" ht="15" customHeight="1" x14ac:dyDescent="0.25">
      <c r="A299" s="334">
        <v>35</v>
      </c>
      <c r="B299" s="334" t="s">
        <v>294</v>
      </c>
      <c r="C299" s="334" t="s">
        <v>192</v>
      </c>
      <c r="D299" s="338"/>
      <c r="E299" s="338" t="s">
        <v>305</v>
      </c>
      <c r="F299" s="334" t="s">
        <v>61</v>
      </c>
      <c r="G299" s="339">
        <v>3143</v>
      </c>
      <c r="H299" s="334" t="s">
        <v>48</v>
      </c>
      <c r="I299" s="325">
        <v>0</v>
      </c>
      <c r="J299" s="325">
        <v>11</v>
      </c>
      <c r="K299" s="339">
        <v>100</v>
      </c>
      <c r="L299" s="325">
        <f t="shared" si="42"/>
        <v>0</v>
      </c>
      <c r="M299" s="325">
        <f>SUM(G299*J299)</f>
        <v>34573</v>
      </c>
      <c r="N299" s="325">
        <f t="shared" si="34"/>
        <v>27658.400000000001</v>
      </c>
      <c r="O299" s="330">
        <f t="shared" si="36"/>
        <v>27.6584</v>
      </c>
      <c r="P299" s="299">
        <f t="shared" si="35"/>
        <v>27658.400000000001</v>
      </c>
      <c r="Q299" s="300">
        <f t="shared" si="37"/>
        <v>27.6584</v>
      </c>
    </row>
    <row r="300" spans="1:17" s="347" customFormat="1" ht="15" customHeight="1" x14ac:dyDescent="0.25">
      <c r="A300" s="334">
        <v>35</v>
      </c>
      <c r="B300" s="334" t="s">
        <v>294</v>
      </c>
      <c r="C300" s="334" t="s">
        <v>192</v>
      </c>
      <c r="D300" s="338"/>
      <c r="E300" s="338" t="s">
        <v>306</v>
      </c>
      <c r="F300" s="334" t="s">
        <v>61</v>
      </c>
      <c r="G300" s="339">
        <v>4116</v>
      </c>
      <c r="H300" s="334" t="s">
        <v>26</v>
      </c>
      <c r="I300" s="325">
        <v>24198</v>
      </c>
      <c r="J300" s="325">
        <v>19</v>
      </c>
      <c r="K300" s="339">
        <v>100</v>
      </c>
      <c r="L300" s="325">
        <f t="shared" si="42"/>
        <v>9959.8968000000004</v>
      </c>
      <c r="M300" s="325">
        <f>SUM(L300*J300)</f>
        <v>189238.0392</v>
      </c>
      <c r="N300" s="325">
        <f t="shared" si="34"/>
        <v>151390.43135999999</v>
      </c>
      <c r="O300" s="330">
        <f t="shared" si="36"/>
        <v>151.39043135999998</v>
      </c>
      <c r="P300" s="299">
        <f t="shared" si="35"/>
        <v>151390.43135999999</v>
      </c>
      <c r="Q300" s="300">
        <f t="shared" si="37"/>
        <v>151.39043135999998</v>
      </c>
    </row>
    <row r="301" spans="1:17" s="347" customFormat="1" ht="15" customHeight="1" x14ac:dyDescent="0.25">
      <c r="A301" s="334">
        <v>35</v>
      </c>
      <c r="B301" s="334" t="s">
        <v>294</v>
      </c>
      <c r="C301" s="334" t="s">
        <v>192</v>
      </c>
      <c r="D301" s="338"/>
      <c r="E301" s="338" t="s">
        <v>306</v>
      </c>
      <c r="F301" s="334" t="s">
        <v>61</v>
      </c>
      <c r="G301" s="339">
        <v>4116</v>
      </c>
      <c r="H301" s="334" t="s">
        <v>48</v>
      </c>
      <c r="I301" s="325">
        <v>0</v>
      </c>
      <c r="J301" s="325">
        <v>11</v>
      </c>
      <c r="K301" s="339">
        <v>100</v>
      </c>
      <c r="L301" s="325">
        <f t="shared" si="42"/>
        <v>0</v>
      </c>
      <c r="M301" s="325">
        <f>SUM(G301*J301)</f>
        <v>45276</v>
      </c>
      <c r="N301" s="325">
        <f t="shared" si="34"/>
        <v>36220.800000000003</v>
      </c>
      <c r="O301" s="330">
        <f t="shared" si="36"/>
        <v>36.220800000000004</v>
      </c>
      <c r="P301" s="299">
        <f t="shared" si="35"/>
        <v>36220.800000000003</v>
      </c>
      <c r="Q301" s="300">
        <f t="shared" si="37"/>
        <v>36.220800000000004</v>
      </c>
    </row>
    <row r="302" spans="1:17" s="347" customFormat="1" ht="15" customHeight="1" x14ac:dyDescent="0.25">
      <c r="A302" s="334">
        <v>35</v>
      </c>
      <c r="B302" s="334" t="s">
        <v>294</v>
      </c>
      <c r="C302" s="334" t="s">
        <v>192</v>
      </c>
      <c r="D302" s="338"/>
      <c r="E302" s="338" t="s">
        <v>307</v>
      </c>
      <c r="F302" s="334" t="s">
        <v>61</v>
      </c>
      <c r="G302" s="339">
        <v>4427</v>
      </c>
      <c r="H302" s="334" t="s">
        <v>26</v>
      </c>
      <c r="I302" s="325">
        <v>24198</v>
      </c>
      <c r="J302" s="325">
        <v>19</v>
      </c>
      <c r="K302" s="339">
        <v>100</v>
      </c>
      <c r="L302" s="325">
        <f t="shared" si="42"/>
        <v>10712.454599999999</v>
      </c>
      <c r="M302" s="325">
        <f>SUM(L302*J302)</f>
        <v>203536.63739999998</v>
      </c>
      <c r="N302" s="325">
        <f t="shared" si="34"/>
        <v>162829.30992</v>
      </c>
      <c r="O302" s="330">
        <f t="shared" si="36"/>
        <v>162.82930991999999</v>
      </c>
      <c r="P302" s="299">
        <f t="shared" si="35"/>
        <v>162829.30992</v>
      </c>
      <c r="Q302" s="300">
        <f t="shared" si="37"/>
        <v>162.82930991999999</v>
      </c>
    </row>
    <row r="303" spans="1:17" s="347" customFormat="1" ht="15" customHeight="1" x14ac:dyDescent="0.25">
      <c r="A303" s="334">
        <v>35</v>
      </c>
      <c r="B303" s="334" t="s">
        <v>294</v>
      </c>
      <c r="C303" s="334" t="s">
        <v>192</v>
      </c>
      <c r="D303" s="338"/>
      <c r="E303" s="338" t="s">
        <v>307</v>
      </c>
      <c r="F303" s="334" t="s">
        <v>61</v>
      </c>
      <c r="G303" s="339">
        <v>4427</v>
      </c>
      <c r="H303" s="334" t="s">
        <v>48</v>
      </c>
      <c r="I303" s="325">
        <v>0</v>
      </c>
      <c r="J303" s="325">
        <v>11</v>
      </c>
      <c r="K303" s="339">
        <v>100</v>
      </c>
      <c r="L303" s="325">
        <f t="shared" si="42"/>
        <v>0</v>
      </c>
      <c r="M303" s="325">
        <f>SUM(G303*J303)</f>
        <v>48697</v>
      </c>
      <c r="N303" s="325">
        <f t="shared" si="34"/>
        <v>38957.599999999999</v>
      </c>
      <c r="O303" s="330">
        <f t="shared" si="36"/>
        <v>38.957599999999999</v>
      </c>
      <c r="P303" s="299">
        <f t="shared" si="35"/>
        <v>38957.599999999999</v>
      </c>
      <c r="Q303" s="300">
        <f t="shared" si="37"/>
        <v>38.957599999999999</v>
      </c>
    </row>
    <row r="304" spans="1:17" s="347" customFormat="1" ht="15" customHeight="1" x14ac:dyDescent="0.25">
      <c r="A304" s="334">
        <v>35</v>
      </c>
      <c r="B304" s="334" t="s">
        <v>294</v>
      </c>
      <c r="C304" s="334" t="s">
        <v>192</v>
      </c>
      <c r="D304" s="338"/>
      <c r="E304" s="338" t="s">
        <v>308</v>
      </c>
      <c r="F304" s="334" t="s">
        <v>61</v>
      </c>
      <c r="G304" s="339">
        <v>44</v>
      </c>
      <c r="H304" s="334" t="s">
        <v>26</v>
      </c>
      <c r="I304" s="325">
        <v>24198</v>
      </c>
      <c r="J304" s="325">
        <v>19</v>
      </c>
      <c r="K304" s="339">
        <v>100</v>
      </c>
      <c r="L304" s="325">
        <f t="shared" si="42"/>
        <v>106.4712</v>
      </c>
      <c r="M304" s="325">
        <f>SUM(L304*J304)</f>
        <v>2022.9528</v>
      </c>
      <c r="N304" s="325">
        <f t="shared" si="34"/>
        <v>1618.3622399999999</v>
      </c>
      <c r="O304" s="330">
        <f t="shared" si="36"/>
        <v>1.61836224</v>
      </c>
      <c r="P304" s="299">
        <f t="shared" si="35"/>
        <v>1618.3622399999999</v>
      </c>
      <c r="Q304" s="300">
        <f t="shared" si="37"/>
        <v>1.61836224</v>
      </c>
    </row>
    <row r="305" spans="1:17" s="347" customFormat="1" ht="15" customHeight="1" x14ac:dyDescent="0.25">
      <c r="A305" s="334">
        <v>35</v>
      </c>
      <c r="B305" s="334" t="s">
        <v>294</v>
      </c>
      <c r="C305" s="334" t="s">
        <v>192</v>
      </c>
      <c r="D305" s="338"/>
      <c r="E305" s="338" t="s">
        <v>308</v>
      </c>
      <c r="F305" s="334" t="s">
        <v>61</v>
      </c>
      <c r="G305" s="339">
        <v>44</v>
      </c>
      <c r="H305" s="334" t="s">
        <v>48</v>
      </c>
      <c r="I305" s="325">
        <v>0</v>
      </c>
      <c r="J305" s="325">
        <v>11</v>
      </c>
      <c r="K305" s="339">
        <v>100</v>
      </c>
      <c r="L305" s="325">
        <f t="shared" si="42"/>
        <v>0</v>
      </c>
      <c r="M305" s="325">
        <f>SUM(G305*J305)</f>
        <v>484</v>
      </c>
      <c r="N305" s="325">
        <f t="shared" si="34"/>
        <v>387.2</v>
      </c>
      <c r="O305" s="330">
        <f t="shared" si="36"/>
        <v>0.38719999999999999</v>
      </c>
      <c r="P305" s="299">
        <f t="shared" si="35"/>
        <v>387.2</v>
      </c>
      <c r="Q305" s="300">
        <f t="shared" si="37"/>
        <v>0.38719999999999999</v>
      </c>
    </row>
    <row r="306" spans="1:17" s="347" customFormat="1" ht="15" customHeight="1" x14ac:dyDescent="0.25">
      <c r="A306" s="334">
        <v>35</v>
      </c>
      <c r="B306" s="334" t="s">
        <v>294</v>
      </c>
      <c r="C306" s="334" t="s">
        <v>192</v>
      </c>
      <c r="D306" s="338"/>
      <c r="E306" s="338">
        <v>548</v>
      </c>
      <c r="F306" s="334" t="s">
        <v>61</v>
      </c>
      <c r="G306" s="339">
        <v>2093</v>
      </c>
      <c r="H306" s="334" t="s">
        <v>77</v>
      </c>
      <c r="I306" s="325">
        <v>3164</v>
      </c>
      <c r="J306" s="325">
        <v>9</v>
      </c>
      <c r="K306" s="339">
        <v>60</v>
      </c>
      <c r="L306" s="325">
        <f t="shared" ref="L306:L319" si="43">SUM((I306*G306)/10000)</f>
        <v>662.22519999999997</v>
      </c>
      <c r="M306" s="325">
        <f t="shared" ref="M306:M318" si="44">SUM(L306*J306)</f>
        <v>5960.0267999999996</v>
      </c>
      <c r="N306" s="325">
        <f t="shared" si="34"/>
        <v>4768.0214399999995</v>
      </c>
      <c r="O306" s="330">
        <f t="shared" si="36"/>
        <v>4.7680214399999992</v>
      </c>
      <c r="P306" s="299">
        <f t="shared" si="35"/>
        <v>2860.812864</v>
      </c>
      <c r="Q306" s="300">
        <f t="shared" si="37"/>
        <v>2.8608128640000001</v>
      </c>
    </row>
    <row r="307" spans="1:17" s="347" customFormat="1" ht="15" customHeight="1" x14ac:dyDescent="0.25">
      <c r="A307" s="334">
        <v>35</v>
      </c>
      <c r="B307" s="334" t="s">
        <v>294</v>
      </c>
      <c r="C307" s="334" t="s">
        <v>192</v>
      </c>
      <c r="D307" s="338"/>
      <c r="E307" s="338">
        <v>498</v>
      </c>
      <c r="F307" s="334" t="s">
        <v>61</v>
      </c>
      <c r="G307" s="339">
        <v>2960</v>
      </c>
      <c r="H307" s="334" t="s">
        <v>77</v>
      </c>
      <c r="I307" s="325">
        <v>3164</v>
      </c>
      <c r="J307" s="325">
        <v>9</v>
      </c>
      <c r="K307" s="339">
        <v>60</v>
      </c>
      <c r="L307" s="325">
        <f t="shared" si="43"/>
        <v>936.54399999999998</v>
      </c>
      <c r="M307" s="325">
        <f t="shared" si="44"/>
        <v>8428.8960000000006</v>
      </c>
      <c r="N307" s="325">
        <f t="shared" si="34"/>
        <v>6743.1168000000007</v>
      </c>
      <c r="O307" s="330">
        <f t="shared" si="36"/>
        <v>6.743116800000001</v>
      </c>
      <c r="P307" s="299">
        <f t="shared" si="35"/>
        <v>4045.8700800000001</v>
      </c>
      <c r="Q307" s="300">
        <f t="shared" si="37"/>
        <v>4.0458700800000003</v>
      </c>
    </row>
    <row r="308" spans="1:17" s="347" customFormat="1" ht="15" customHeight="1" x14ac:dyDescent="0.25">
      <c r="A308" s="334">
        <v>35</v>
      </c>
      <c r="B308" s="334" t="s">
        <v>294</v>
      </c>
      <c r="C308" s="334" t="s">
        <v>192</v>
      </c>
      <c r="D308" s="338"/>
      <c r="E308" s="338">
        <v>92</v>
      </c>
      <c r="F308" s="334" t="s">
        <v>47</v>
      </c>
      <c r="G308" s="339">
        <v>1017</v>
      </c>
      <c r="H308" s="334" t="s">
        <v>77</v>
      </c>
      <c r="I308" s="325">
        <v>3164</v>
      </c>
      <c r="J308" s="325">
        <v>9</v>
      </c>
      <c r="K308" s="339">
        <v>60</v>
      </c>
      <c r="L308" s="325">
        <f t="shared" si="43"/>
        <v>321.77879999999999</v>
      </c>
      <c r="M308" s="325">
        <f t="shared" si="44"/>
        <v>2896.0092</v>
      </c>
      <c r="N308" s="325">
        <f t="shared" si="34"/>
        <v>2316.8073600000002</v>
      </c>
      <c r="O308" s="330">
        <f t="shared" si="36"/>
        <v>2.3168073600000003</v>
      </c>
      <c r="P308" s="299">
        <f t="shared" si="35"/>
        <v>1390.0844160000001</v>
      </c>
      <c r="Q308" s="300">
        <f t="shared" si="37"/>
        <v>1.3900844160000001</v>
      </c>
    </row>
    <row r="309" spans="1:17" s="347" customFormat="1" ht="15" customHeight="1" x14ac:dyDescent="0.25">
      <c r="A309" s="334">
        <v>35</v>
      </c>
      <c r="B309" s="334" t="s">
        <v>294</v>
      </c>
      <c r="C309" s="334" t="s">
        <v>192</v>
      </c>
      <c r="D309" s="338"/>
      <c r="E309" s="338">
        <v>549</v>
      </c>
      <c r="F309" s="334" t="s">
        <v>47</v>
      </c>
      <c r="G309" s="339">
        <v>3712</v>
      </c>
      <c r="H309" s="334" t="s">
        <v>77</v>
      </c>
      <c r="I309" s="325">
        <v>3164</v>
      </c>
      <c r="J309" s="325">
        <v>9</v>
      </c>
      <c r="K309" s="339">
        <v>60</v>
      </c>
      <c r="L309" s="325">
        <f t="shared" si="43"/>
        <v>1174.4767999999999</v>
      </c>
      <c r="M309" s="325">
        <f t="shared" si="44"/>
        <v>10570.2912</v>
      </c>
      <c r="N309" s="325">
        <f t="shared" si="34"/>
        <v>8456.2329599999994</v>
      </c>
      <c r="O309" s="330">
        <f t="shared" si="36"/>
        <v>8.4562329599999995</v>
      </c>
      <c r="P309" s="299">
        <f t="shared" si="35"/>
        <v>5073.7397759999994</v>
      </c>
      <c r="Q309" s="300">
        <f t="shared" si="37"/>
        <v>5.0737397759999991</v>
      </c>
    </row>
    <row r="310" spans="1:17" s="347" customFormat="1" ht="15" customHeight="1" x14ac:dyDescent="0.25">
      <c r="A310" s="334">
        <v>35</v>
      </c>
      <c r="B310" s="334" t="s">
        <v>294</v>
      </c>
      <c r="C310" s="334" t="s">
        <v>192</v>
      </c>
      <c r="D310" s="338"/>
      <c r="E310" s="338">
        <v>555</v>
      </c>
      <c r="F310" s="334" t="s">
        <v>47</v>
      </c>
      <c r="G310" s="339">
        <v>2829</v>
      </c>
      <c r="H310" s="334" t="s">
        <v>77</v>
      </c>
      <c r="I310" s="325">
        <v>3164</v>
      </c>
      <c r="J310" s="325">
        <v>9</v>
      </c>
      <c r="K310" s="339">
        <v>60</v>
      </c>
      <c r="L310" s="325">
        <f t="shared" si="43"/>
        <v>895.09559999999999</v>
      </c>
      <c r="M310" s="325">
        <f t="shared" si="44"/>
        <v>8055.8603999999996</v>
      </c>
      <c r="N310" s="325">
        <f t="shared" si="34"/>
        <v>6444.6883199999993</v>
      </c>
      <c r="O310" s="330">
        <f t="shared" si="36"/>
        <v>6.4446883199999991</v>
      </c>
      <c r="P310" s="299">
        <f t="shared" si="35"/>
        <v>3866.8129919999997</v>
      </c>
      <c r="Q310" s="300">
        <f t="shared" si="37"/>
        <v>3.8668129919999998</v>
      </c>
    </row>
    <row r="311" spans="1:17" s="347" customFormat="1" ht="15" customHeight="1" x14ac:dyDescent="0.25">
      <c r="A311" s="334">
        <v>35</v>
      </c>
      <c r="B311" s="334" t="s">
        <v>294</v>
      </c>
      <c r="C311" s="334" t="s">
        <v>192</v>
      </c>
      <c r="D311" s="338"/>
      <c r="E311" s="338">
        <v>379</v>
      </c>
      <c r="F311" s="334" t="s">
        <v>61</v>
      </c>
      <c r="G311" s="339">
        <v>5115</v>
      </c>
      <c r="H311" s="334" t="s">
        <v>85</v>
      </c>
      <c r="I311" s="325">
        <v>3398</v>
      </c>
      <c r="J311" s="325">
        <v>11</v>
      </c>
      <c r="K311" s="339">
        <v>60</v>
      </c>
      <c r="L311" s="325">
        <f t="shared" si="43"/>
        <v>1738.077</v>
      </c>
      <c r="M311" s="325">
        <f t="shared" si="44"/>
        <v>19118.847000000002</v>
      </c>
      <c r="N311" s="325">
        <f t="shared" si="34"/>
        <v>15295.077600000002</v>
      </c>
      <c r="O311" s="330">
        <f t="shared" si="36"/>
        <v>15.295077600000003</v>
      </c>
      <c r="P311" s="299">
        <f t="shared" si="35"/>
        <v>9177.0465600000025</v>
      </c>
      <c r="Q311" s="300">
        <f t="shared" si="37"/>
        <v>9.1770465600000026</v>
      </c>
    </row>
    <row r="312" spans="1:17" s="347" customFormat="1" ht="15" customHeight="1" x14ac:dyDescent="0.25">
      <c r="A312" s="334">
        <v>35</v>
      </c>
      <c r="B312" s="334" t="s">
        <v>294</v>
      </c>
      <c r="C312" s="334" t="s">
        <v>192</v>
      </c>
      <c r="D312" s="338"/>
      <c r="E312" s="338">
        <v>401</v>
      </c>
      <c r="F312" s="334" t="s">
        <v>61</v>
      </c>
      <c r="G312" s="339">
        <v>10930</v>
      </c>
      <c r="H312" s="334" t="s">
        <v>85</v>
      </c>
      <c r="I312" s="325">
        <v>3398</v>
      </c>
      <c r="J312" s="325">
        <v>11</v>
      </c>
      <c r="K312" s="339">
        <v>60</v>
      </c>
      <c r="L312" s="325">
        <f t="shared" si="43"/>
        <v>3714.0140000000001</v>
      </c>
      <c r="M312" s="325">
        <f t="shared" si="44"/>
        <v>40854.154000000002</v>
      </c>
      <c r="N312" s="325">
        <f t="shared" si="34"/>
        <v>32683.323200000003</v>
      </c>
      <c r="O312" s="330">
        <f t="shared" si="36"/>
        <v>32.683323200000004</v>
      </c>
      <c r="P312" s="299">
        <f t="shared" si="35"/>
        <v>19609.993920000001</v>
      </c>
      <c r="Q312" s="300">
        <f t="shared" si="37"/>
        <v>19.609993920000001</v>
      </c>
    </row>
    <row r="313" spans="1:17" s="347" customFormat="1" ht="15" customHeight="1" x14ac:dyDescent="0.25">
      <c r="A313" s="334">
        <v>35</v>
      </c>
      <c r="B313" s="334" t="s">
        <v>294</v>
      </c>
      <c r="C313" s="334" t="s">
        <v>192</v>
      </c>
      <c r="D313" s="338"/>
      <c r="E313" s="338" t="s">
        <v>310</v>
      </c>
      <c r="F313" s="334" t="s">
        <v>61</v>
      </c>
      <c r="G313" s="339">
        <v>1868</v>
      </c>
      <c r="H313" s="334" t="s">
        <v>85</v>
      </c>
      <c r="I313" s="325">
        <v>3398</v>
      </c>
      <c r="J313" s="325">
        <v>11</v>
      </c>
      <c r="K313" s="339">
        <v>60</v>
      </c>
      <c r="L313" s="325">
        <f t="shared" si="43"/>
        <v>634.74639999999999</v>
      </c>
      <c r="M313" s="325">
        <f t="shared" si="44"/>
        <v>6982.2103999999999</v>
      </c>
      <c r="N313" s="325">
        <f t="shared" si="34"/>
        <v>5585.7683199999992</v>
      </c>
      <c r="O313" s="330">
        <f t="shared" si="36"/>
        <v>5.5857683199999988</v>
      </c>
      <c r="P313" s="299">
        <f t="shared" si="35"/>
        <v>3351.4609919999994</v>
      </c>
      <c r="Q313" s="300">
        <f t="shared" si="37"/>
        <v>3.3514609919999994</v>
      </c>
    </row>
    <row r="314" spans="1:17" s="347" customFormat="1" ht="15" customHeight="1" thickBot="1" x14ac:dyDescent="0.3">
      <c r="A314" s="334">
        <v>35</v>
      </c>
      <c r="B314" s="334" t="s">
        <v>294</v>
      </c>
      <c r="C314" s="334" t="s">
        <v>192</v>
      </c>
      <c r="D314" s="338"/>
      <c r="E314" s="338" t="s">
        <v>311</v>
      </c>
      <c r="F314" s="334" t="s">
        <v>220</v>
      </c>
      <c r="G314" s="339">
        <v>2397</v>
      </c>
      <c r="H314" s="334" t="s">
        <v>77</v>
      </c>
      <c r="I314" s="325">
        <v>3164</v>
      </c>
      <c r="J314" s="325">
        <v>9</v>
      </c>
      <c r="K314" s="339">
        <v>60</v>
      </c>
      <c r="L314" s="325">
        <f t="shared" si="43"/>
        <v>758.41079999999999</v>
      </c>
      <c r="M314" s="325">
        <f t="shared" si="44"/>
        <v>6825.6971999999996</v>
      </c>
      <c r="N314" s="325">
        <f t="shared" si="34"/>
        <v>5460.5577599999997</v>
      </c>
      <c r="O314" s="330">
        <f t="shared" si="36"/>
        <v>5.4605577599999995</v>
      </c>
      <c r="P314" s="301">
        <f t="shared" si="35"/>
        <v>3276.334656</v>
      </c>
      <c r="Q314" s="302">
        <f t="shared" si="37"/>
        <v>3.276334656</v>
      </c>
    </row>
    <row r="315" spans="1:17" ht="15" customHeight="1" x14ac:dyDescent="0.25">
      <c r="A315" s="326">
        <v>36</v>
      </c>
      <c r="B315" s="326" t="s">
        <v>312</v>
      </c>
      <c r="C315" s="326" t="s">
        <v>313</v>
      </c>
      <c r="D315" s="327"/>
      <c r="E315" s="327">
        <v>499</v>
      </c>
      <c r="F315" s="326" t="s">
        <v>47</v>
      </c>
      <c r="G315" s="337">
        <v>3144</v>
      </c>
      <c r="H315" s="326" t="s">
        <v>77</v>
      </c>
      <c r="I315" s="306">
        <v>3164</v>
      </c>
      <c r="J315" s="306">
        <v>9</v>
      </c>
      <c r="K315" s="337">
        <v>60</v>
      </c>
      <c r="L315" s="306">
        <f t="shared" si="43"/>
        <v>994.76160000000004</v>
      </c>
      <c r="M315" s="306">
        <f t="shared" si="44"/>
        <v>8952.8544000000002</v>
      </c>
      <c r="N315" s="306">
        <f t="shared" si="34"/>
        <v>7162.28352</v>
      </c>
      <c r="O315" s="307">
        <f t="shared" si="36"/>
        <v>7.1622835199999999</v>
      </c>
      <c r="P315" s="348">
        <f t="shared" si="35"/>
        <v>4297.3701120000005</v>
      </c>
      <c r="Q315" s="349">
        <f t="shared" si="37"/>
        <v>4.2973701120000003</v>
      </c>
    </row>
    <row r="316" spans="1:17" ht="15" customHeight="1" x14ac:dyDescent="0.25">
      <c r="A316" s="326">
        <v>36</v>
      </c>
      <c r="B316" s="326" t="s">
        <v>312</v>
      </c>
      <c r="C316" s="326" t="s">
        <v>313</v>
      </c>
      <c r="D316" s="327"/>
      <c r="E316" s="327">
        <v>583</v>
      </c>
      <c r="F316" s="326" t="s">
        <v>47</v>
      </c>
      <c r="G316" s="337">
        <v>1829</v>
      </c>
      <c r="H316" s="326" t="s">
        <v>59</v>
      </c>
      <c r="I316" s="306">
        <v>1639</v>
      </c>
      <c r="J316" s="306">
        <v>390</v>
      </c>
      <c r="K316" s="337">
        <v>60</v>
      </c>
      <c r="L316" s="306">
        <f t="shared" si="43"/>
        <v>299.7731</v>
      </c>
      <c r="M316" s="306">
        <f t="shared" si="44"/>
        <v>116911.50900000001</v>
      </c>
      <c r="N316" s="306">
        <f t="shared" si="34"/>
        <v>93529.207200000004</v>
      </c>
      <c r="O316" s="307">
        <f t="shared" si="36"/>
        <v>93.529207200000002</v>
      </c>
      <c r="P316" s="310">
        <f t="shared" si="35"/>
        <v>56117.524319999997</v>
      </c>
      <c r="Q316" s="311">
        <f t="shared" si="37"/>
        <v>56.117524319999994</v>
      </c>
    </row>
    <row r="317" spans="1:17" ht="15" customHeight="1" x14ac:dyDescent="0.25">
      <c r="A317" s="326">
        <v>36</v>
      </c>
      <c r="B317" s="326" t="s">
        <v>312</v>
      </c>
      <c r="C317" s="326" t="s">
        <v>313</v>
      </c>
      <c r="D317" s="327"/>
      <c r="E317" s="327">
        <v>568</v>
      </c>
      <c r="F317" s="326" t="s">
        <v>47</v>
      </c>
      <c r="G317" s="337">
        <v>2779</v>
      </c>
      <c r="H317" s="326" t="s">
        <v>59</v>
      </c>
      <c r="I317" s="306">
        <v>1639</v>
      </c>
      <c r="J317" s="306">
        <v>390</v>
      </c>
      <c r="K317" s="337">
        <v>60</v>
      </c>
      <c r="L317" s="306">
        <f t="shared" si="43"/>
        <v>455.47809999999998</v>
      </c>
      <c r="M317" s="306">
        <f t="shared" si="44"/>
        <v>177636.459</v>
      </c>
      <c r="N317" s="306">
        <f t="shared" si="34"/>
        <v>142109.1672</v>
      </c>
      <c r="O317" s="307">
        <f t="shared" si="36"/>
        <v>142.1091672</v>
      </c>
      <c r="P317" s="310">
        <f t="shared" si="35"/>
        <v>85265.500319999992</v>
      </c>
      <c r="Q317" s="311">
        <f t="shared" si="37"/>
        <v>85.265500319999987</v>
      </c>
    </row>
    <row r="318" spans="1:17" ht="15" customHeight="1" x14ac:dyDescent="0.25">
      <c r="A318" s="326">
        <v>36</v>
      </c>
      <c r="B318" s="326" t="s">
        <v>312</v>
      </c>
      <c r="C318" s="326" t="s">
        <v>313</v>
      </c>
      <c r="D318" s="327"/>
      <c r="E318" s="327" t="s">
        <v>316</v>
      </c>
      <c r="F318" s="326" t="s">
        <v>61</v>
      </c>
      <c r="G318" s="337">
        <v>1866</v>
      </c>
      <c r="H318" s="326" t="s">
        <v>19</v>
      </c>
      <c r="I318" s="306">
        <v>17500</v>
      </c>
      <c r="J318" s="306">
        <v>47</v>
      </c>
      <c r="K318" s="337">
        <v>100</v>
      </c>
      <c r="L318" s="306">
        <f t="shared" si="43"/>
        <v>3265.5</v>
      </c>
      <c r="M318" s="306">
        <f t="shared" si="44"/>
        <v>153478.5</v>
      </c>
      <c r="N318" s="306">
        <f t="shared" si="34"/>
        <v>122782.8</v>
      </c>
      <c r="O318" s="307">
        <f t="shared" si="36"/>
        <v>122.78280000000001</v>
      </c>
      <c r="P318" s="310">
        <f t="shared" si="35"/>
        <v>122782.8</v>
      </c>
      <c r="Q318" s="311">
        <f t="shared" si="37"/>
        <v>122.78280000000001</v>
      </c>
    </row>
    <row r="319" spans="1:17" ht="15" customHeight="1" x14ac:dyDescent="0.25">
      <c r="A319" s="326">
        <v>36</v>
      </c>
      <c r="B319" s="326" t="s">
        <v>312</v>
      </c>
      <c r="C319" s="326" t="s">
        <v>313</v>
      </c>
      <c r="D319" s="327"/>
      <c r="E319" s="327" t="s">
        <v>316</v>
      </c>
      <c r="F319" s="326" t="s">
        <v>61</v>
      </c>
      <c r="G319" s="337">
        <v>1866</v>
      </c>
      <c r="H319" s="326" t="s">
        <v>48</v>
      </c>
      <c r="I319" s="306">
        <v>0</v>
      </c>
      <c r="J319" s="306">
        <v>11</v>
      </c>
      <c r="K319" s="337">
        <v>100</v>
      </c>
      <c r="L319" s="306">
        <f t="shared" si="43"/>
        <v>0</v>
      </c>
      <c r="M319" s="306">
        <f>SUM(G319*J319)</f>
        <v>20526</v>
      </c>
      <c r="N319" s="306">
        <f t="shared" si="34"/>
        <v>16420.8</v>
      </c>
      <c r="O319" s="307">
        <f t="shared" si="36"/>
        <v>16.4208</v>
      </c>
      <c r="P319" s="310">
        <f t="shared" si="35"/>
        <v>16420.8</v>
      </c>
      <c r="Q319" s="311">
        <f t="shared" si="37"/>
        <v>16.4208</v>
      </c>
    </row>
    <row r="320" spans="1:17" ht="15" customHeight="1" x14ac:dyDescent="0.25">
      <c r="A320" s="326">
        <v>36</v>
      </c>
      <c r="B320" s="326" t="s">
        <v>312</v>
      </c>
      <c r="C320" s="326" t="s">
        <v>313</v>
      </c>
      <c r="D320" s="327"/>
      <c r="E320" s="327" t="s">
        <v>317</v>
      </c>
      <c r="F320" s="326" t="s">
        <v>61</v>
      </c>
      <c r="G320" s="337">
        <v>3112</v>
      </c>
      <c r="H320" s="326" t="s">
        <v>26</v>
      </c>
      <c r="I320" s="306">
        <v>24198</v>
      </c>
      <c r="J320" s="306">
        <v>19</v>
      </c>
      <c r="K320" s="337">
        <v>100</v>
      </c>
      <c r="L320" s="306">
        <f t="shared" ref="L320:L327" si="45">SUM((I320*G320)/10000)</f>
        <v>7530.4175999999998</v>
      </c>
      <c r="M320" s="306">
        <f>SUM(L320*J320)</f>
        <v>143077.9344</v>
      </c>
      <c r="N320" s="306">
        <f t="shared" si="34"/>
        <v>114462.34752000001</v>
      </c>
      <c r="O320" s="307">
        <f t="shared" si="36"/>
        <v>114.46234752000001</v>
      </c>
      <c r="P320" s="310">
        <f t="shared" si="35"/>
        <v>114462.34752000001</v>
      </c>
      <c r="Q320" s="311">
        <f t="shared" si="37"/>
        <v>114.46234752000001</v>
      </c>
    </row>
    <row r="321" spans="1:17" ht="15" customHeight="1" thickBot="1" x14ac:dyDescent="0.3">
      <c r="A321" s="326">
        <v>36</v>
      </c>
      <c r="B321" s="326" t="s">
        <v>312</v>
      </c>
      <c r="C321" s="326" t="s">
        <v>313</v>
      </c>
      <c r="D321" s="327"/>
      <c r="E321" s="327" t="s">
        <v>317</v>
      </c>
      <c r="F321" s="326" t="s">
        <v>61</v>
      </c>
      <c r="G321" s="337">
        <v>3112</v>
      </c>
      <c r="H321" s="326" t="s">
        <v>48</v>
      </c>
      <c r="I321" s="306">
        <v>0</v>
      </c>
      <c r="J321" s="306">
        <v>11</v>
      </c>
      <c r="K321" s="337">
        <v>100</v>
      </c>
      <c r="L321" s="306">
        <f t="shared" si="45"/>
        <v>0</v>
      </c>
      <c r="M321" s="306">
        <f>SUM(G321*J321)</f>
        <v>34232</v>
      </c>
      <c r="N321" s="306">
        <f t="shared" ref="N321:N384" si="46">SUM(M321*80)/100</f>
        <v>27385.599999999999</v>
      </c>
      <c r="O321" s="307">
        <f t="shared" si="36"/>
        <v>27.3856</v>
      </c>
      <c r="P321" s="315">
        <f t="shared" si="35"/>
        <v>27385.599999999999</v>
      </c>
      <c r="Q321" s="316">
        <f t="shared" si="37"/>
        <v>27.3856</v>
      </c>
    </row>
    <row r="322" spans="1:17" ht="15" customHeight="1" x14ac:dyDescent="0.25">
      <c r="A322" s="334">
        <v>37</v>
      </c>
      <c r="B322" s="334" t="s">
        <v>320</v>
      </c>
      <c r="C322" s="334" t="s">
        <v>89</v>
      </c>
      <c r="D322" s="338"/>
      <c r="E322" s="338">
        <v>609</v>
      </c>
      <c r="F322" s="334" t="s">
        <v>47</v>
      </c>
      <c r="G322" s="339">
        <v>6374</v>
      </c>
      <c r="H322" s="334" t="s">
        <v>59</v>
      </c>
      <c r="I322" s="295">
        <v>1639</v>
      </c>
      <c r="J322" s="325">
        <v>390</v>
      </c>
      <c r="K322" s="339">
        <v>60</v>
      </c>
      <c r="L322" s="325">
        <f t="shared" si="45"/>
        <v>1044.6985999999999</v>
      </c>
      <c r="M322" s="325">
        <f>SUM(L322*J322)</f>
        <v>407432.45399999997</v>
      </c>
      <c r="N322" s="325">
        <f t="shared" si="46"/>
        <v>325945.96319999994</v>
      </c>
      <c r="O322" s="296">
        <f t="shared" si="36"/>
        <v>325.94596319999994</v>
      </c>
      <c r="P322" s="297">
        <f t="shared" ref="P322:P385" si="47">SUM(N322*K322)/100</f>
        <v>195567.57791999995</v>
      </c>
      <c r="Q322" s="298">
        <f t="shared" si="37"/>
        <v>195.56757791999996</v>
      </c>
    </row>
    <row r="323" spans="1:17" ht="15" customHeight="1" x14ac:dyDescent="0.25">
      <c r="A323" s="334">
        <v>37</v>
      </c>
      <c r="B323" s="334" t="s">
        <v>320</v>
      </c>
      <c r="C323" s="334" t="s">
        <v>89</v>
      </c>
      <c r="D323" s="338"/>
      <c r="E323" s="338">
        <v>884</v>
      </c>
      <c r="F323" s="334" t="s">
        <v>47</v>
      </c>
      <c r="G323" s="339">
        <v>3684</v>
      </c>
      <c r="H323" s="334" t="s">
        <v>59</v>
      </c>
      <c r="I323" s="295">
        <v>1639</v>
      </c>
      <c r="J323" s="325">
        <v>390</v>
      </c>
      <c r="K323" s="339">
        <v>60</v>
      </c>
      <c r="L323" s="325">
        <f t="shared" si="45"/>
        <v>603.80759999999998</v>
      </c>
      <c r="M323" s="325">
        <f>SUM(L323*J323)</f>
        <v>235484.96399999998</v>
      </c>
      <c r="N323" s="325">
        <f t="shared" si="46"/>
        <v>188387.97119999997</v>
      </c>
      <c r="O323" s="296">
        <f t="shared" ref="O323:O386" si="48">SUM(N323/1000)</f>
        <v>188.38797119999998</v>
      </c>
      <c r="P323" s="299">
        <f t="shared" si="47"/>
        <v>113032.78271999997</v>
      </c>
      <c r="Q323" s="300">
        <f t="shared" ref="Q323:Q386" si="49">SUM(P323/1000)</f>
        <v>113.03278271999997</v>
      </c>
    </row>
    <row r="324" spans="1:17" ht="15" customHeight="1" x14ac:dyDescent="0.25">
      <c r="A324" s="334">
        <v>37</v>
      </c>
      <c r="B324" s="334" t="s">
        <v>320</v>
      </c>
      <c r="C324" s="334" t="s">
        <v>89</v>
      </c>
      <c r="D324" s="338"/>
      <c r="E324" s="338">
        <v>406</v>
      </c>
      <c r="F324" s="334" t="s">
        <v>47</v>
      </c>
      <c r="G324" s="339">
        <v>2162</v>
      </c>
      <c r="H324" s="334" t="s">
        <v>26</v>
      </c>
      <c r="I324" s="295">
        <v>24198</v>
      </c>
      <c r="J324" s="325">
        <v>19</v>
      </c>
      <c r="K324" s="339">
        <v>100</v>
      </c>
      <c r="L324" s="325">
        <f t="shared" si="45"/>
        <v>5231.6076000000003</v>
      </c>
      <c r="M324" s="325">
        <f>SUM(L324*J324)</f>
        <v>99400.544399999999</v>
      </c>
      <c r="N324" s="325">
        <f t="shared" si="46"/>
        <v>79520.435519999999</v>
      </c>
      <c r="O324" s="296">
        <f t="shared" si="48"/>
        <v>79.520435519999992</v>
      </c>
      <c r="P324" s="299">
        <f t="shared" si="47"/>
        <v>79520.435519999999</v>
      </c>
      <c r="Q324" s="300">
        <f t="shared" si="49"/>
        <v>79.520435519999992</v>
      </c>
    </row>
    <row r="325" spans="1:17" ht="15" customHeight="1" x14ac:dyDescent="0.25">
      <c r="A325" s="334">
        <v>37</v>
      </c>
      <c r="B325" s="334" t="s">
        <v>320</v>
      </c>
      <c r="C325" s="334" t="s">
        <v>89</v>
      </c>
      <c r="D325" s="338"/>
      <c r="E325" s="338">
        <v>407</v>
      </c>
      <c r="F325" s="334" t="s">
        <v>47</v>
      </c>
      <c r="G325" s="339">
        <v>2414</v>
      </c>
      <c r="H325" s="334" t="s">
        <v>154</v>
      </c>
      <c r="I325" s="325">
        <v>20000</v>
      </c>
      <c r="J325" s="325">
        <v>140</v>
      </c>
      <c r="K325" s="339">
        <v>30</v>
      </c>
      <c r="L325" s="325">
        <f t="shared" si="45"/>
        <v>4828</v>
      </c>
      <c r="M325" s="325">
        <f>SUM(L325*J325)</f>
        <v>675920</v>
      </c>
      <c r="N325" s="325">
        <f t="shared" si="46"/>
        <v>540736</v>
      </c>
      <c r="O325" s="296">
        <f t="shared" si="48"/>
        <v>540.73599999999999</v>
      </c>
      <c r="P325" s="299">
        <f t="shared" si="47"/>
        <v>162220.79999999999</v>
      </c>
      <c r="Q325" s="300">
        <f t="shared" si="49"/>
        <v>162.2208</v>
      </c>
    </row>
    <row r="326" spans="1:17" ht="15" customHeight="1" x14ac:dyDescent="0.25">
      <c r="A326" s="334">
        <v>37</v>
      </c>
      <c r="B326" s="334" t="s">
        <v>320</v>
      </c>
      <c r="C326" s="334" t="s">
        <v>89</v>
      </c>
      <c r="D326" s="338"/>
      <c r="E326" s="338">
        <v>406</v>
      </c>
      <c r="F326" s="334" t="s">
        <v>47</v>
      </c>
      <c r="G326" s="339">
        <v>2162</v>
      </c>
      <c r="H326" s="334" t="s">
        <v>48</v>
      </c>
      <c r="I326" s="325">
        <v>0</v>
      </c>
      <c r="J326" s="325">
        <v>11</v>
      </c>
      <c r="K326" s="339">
        <v>100</v>
      </c>
      <c r="L326" s="325">
        <f t="shared" si="45"/>
        <v>0</v>
      </c>
      <c r="M326" s="325">
        <f>SUM(G326*J326)</f>
        <v>23782</v>
      </c>
      <c r="N326" s="325">
        <f t="shared" si="46"/>
        <v>19025.599999999999</v>
      </c>
      <c r="O326" s="296">
        <f t="shared" si="48"/>
        <v>19.025599999999997</v>
      </c>
      <c r="P326" s="299">
        <f t="shared" si="47"/>
        <v>19025.599999999999</v>
      </c>
      <c r="Q326" s="300">
        <f t="shared" si="49"/>
        <v>19.025599999999997</v>
      </c>
    </row>
    <row r="327" spans="1:17" ht="15" customHeight="1" thickBot="1" x14ac:dyDescent="0.3">
      <c r="A327" s="334">
        <v>37</v>
      </c>
      <c r="B327" s="334" t="s">
        <v>320</v>
      </c>
      <c r="C327" s="334" t="s">
        <v>89</v>
      </c>
      <c r="D327" s="338"/>
      <c r="E327" s="338">
        <v>407</v>
      </c>
      <c r="F327" s="334" t="s">
        <v>47</v>
      </c>
      <c r="G327" s="339">
        <v>2414</v>
      </c>
      <c r="H327" s="334" t="s">
        <v>48</v>
      </c>
      <c r="I327" s="325">
        <v>0</v>
      </c>
      <c r="J327" s="325">
        <v>11</v>
      </c>
      <c r="K327" s="339">
        <v>30</v>
      </c>
      <c r="L327" s="325">
        <f t="shared" si="45"/>
        <v>0</v>
      </c>
      <c r="M327" s="325">
        <f>SUM(G327*J327)</f>
        <v>26554</v>
      </c>
      <c r="N327" s="325">
        <f t="shared" si="46"/>
        <v>21243.200000000001</v>
      </c>
      <c r="O327" s="296">
        <f t="shared" si="48"/>
        <v>21.243200000000002</v>
      </c>
      <c r="P327" s="301">
        <f t="shared" si="47"/>
        <v>6372.96</v>
      </c>
      <c r="Q327" s="302">
        <f t="shared" si="49"/>
        <v>6.37296</v>
      </c>
    </row>
    <row r="328" spans="1:17" ht="15" customHeight="1" x14ac:dyDescent="0.25">
      <c r="A328" s="326">
        <v>38</v>
      </c>
      <c r="B328" s="389" t="s">
        <v>325</v>
      </c>
      <c r="C328" s="389"/>
      <c r="D328" s="327"/>
      <c r="E328" s="327" t="s">
        <v>329</v>
      </c>
      <c r="F328" s="326" t="s">
        <v>188</v>
      </c>
      <c r="G328" s="337">
        <v>2015</v>
      </c>
      <c r="H328" s="326" t="s">
        <v>334</v>
      </c>
      <c r="I328" s="306">
        <v>17</v>
      </c>
      <c r="J328" s="306">
        <v>533</v>
      </c>
      <c r="K328" s="337">
        <v>100</v>
      </c>
      <c r="L328" s="306">
        <f t="shared" ref="L328:L346" si="50">SUM((I328*G328))</f>
        <v>34255</v>
      </c>
      <c r="M328" s="306">
        <f t="shared" ref="M328:M348" si="51">SUM(L328*J328)</f>
        <v>18257915</v>
      </c>
      <c r="N328" s="306">
        <f t="shared" si="46"/>
        <v>14606332</v>
      </c>
      <c r="O328" s="307">
        <f t="shared" si="48"/>
        <v>14606.332</v>
      </c>
      <c r="P328" s="308">
        <f t="shared" si="47"/>
        <v>14606332</v>
      </c>
      <c r="Q328" s="309">
        <f t="shared" si="49"/>
        <v>14606.332</v>
      </c>
    </row>
    <row r="329" spans="1:17" ht="15" customHeight="1" x14ac:dyDescent="0.25">
      <c r="A329" s="326">
        <v>38</v>
      </c>
      <c r="B329" s="389" t="s">
        <v>325</v>
      </c>
      <c r="C329" s="389"/>
      <c r="D329" s="327"/>
      <c r="E329" s="327">
        <v>3947</v>
      </c>
      <c r="F329" s="326" t="s">
        <v>188</v>
      </c>
      <c r="G329" s="337">
        <v>0</v>
      </c>
      <c r="H329" s="326" t="s">
        <v>334</v>
      </c>
      <c r="I329" s="306">
        <v>17</v>
      </c>
      <c r="J329" s="306">
        <v>533</v>
      </c>
      <c r="K329" s="337">
        <v>100</v>
      </c>
      <c r="L329" s="306">
        <f t="shared" si="50"/>
        <v>0</v>
      </c>
      <c r="M329" s="306">
        <f t="shared" si="51"/>
        <v>0</v>
      </c>
      <c r="N329" s="306">
        <f t="shared" si="46"/>
        <v>0</v>
      </c>
      <c r="O329" s="307">
        <f t="shared" si="48"/>
        <v>0</v>
      </c>
      <c r="P329" s="310">
        <f t="shared" si="47"/>
        <v>0</v>
      </c>
      <c r="Q329" s="311">
        <f t="shared" si="49"/>
        <v>0</v>
      </c>
    </row>
    <row r="330" spans="1:17" ht="15" customHeight="1" x14ac:dyDescent="0.25">
      <c r="A330" s="326">
        <v>38</v>
      </c>
      <c r="B330" s="389" t="s">
        <v>325</v>
      </c>
      <c r="C330" s="389"/>
      <c r="D330" s="327"/>
      <c r="E330" s="327">
        <v>3948</v>
      </c>
      <c r="F330" s="326" t="s">
        <v>188</v>
      </c>
      <c r="G330" s="337">
        <v>0</v>
      </c>
      <c r="H330" s="326" t="s">
        <v>334</v>
      </c>
      <c r="I330" s="306">
        <v>17</v>
      </c>
      <c r="J330" s="306">
        <v>533</v>
      </c>
      <c r="K330" s="337">
        <v>100</v>
      </c>
      <c r="L330" s="306">
        <f t="shared" si="50"/>
        <v>0</v>
      </c>
      <c r="M330" s="306">
        <f t="shared" si="51"/>
        <v>0</v>
      </c>
      <c r="N330" s="306">
        <f t="shared" si="46"/>
        <v>0</v>
      </c>
      <c r="O330" s="307">
        <f t="shared" si="48"/>
        <v>0</v>
      </c>
      <c r="P330" s="310">
        <f t="shared" si="47"/>
        <v>0</v>
      </c>
      <c r="Q330" s="311">
        <f t="shared" si="49"/>
        <v>0</v>
      </c>
    </row>
    <row r="331" spans="1:17" ht="15" customHeight="1" x14ac:dyDescent="0.25">
      <c r="A331" s="326">
        <v>38</v>
      </c>
      <c r="B331" s="389" t="s">
        <v>325</v>
      </c>
      <c r="C331" s="389"/>
      <c r="D331" s="327"/>
      <c r="E331" s="327">
        <v>3950</v>
      </c>
      <c r="F331" s="326" t="s">
        <v>188</v>
      </c>
      <c r="G331" s="337">
        <v>0</v>
      </c>
      <c r="H331" s="326" t="s">
        <v>334</v>
      </c>
      <c r="I331" s="306">
        <v>17</v>
      </c>
      <c r="J331" s="306">
        <v>533</v>
      </c>
      <c r="K331" s="337">
        <v>100</v>
      </c>
      <c r="L331" s="306">
        <f t="shared" si="50"/>
        <v>0</v>
      </c>
      <c r="M331" s="306">
        <f t="shared" si="51"/>
        <v>0</v>
      </c>
      <c r="N331" s="306">
        <f t="shared" si="46"/>
        <v>0</v>
      </c>
      <c r="O331" s="307">
        <f t="shared" si="48"/>
        <v>0</v>
      </c>
      <c r="P331" s="310">
        <f t="shared" si="47"/>
        <v>0</v>
      </c>
      <c r="Q331" s="311">
        <f t="shared" si="49"/>
        <v>0</v>
      </c>
    </row>
    <row r="332" spans="1:17" ht="15" customHeight="1" x14ac:dyDescent="0.25">
      <c r="A332" s="326">
        <v>38</v>
      </c>
      <c r="B332" s="389" t="s">
        <v>325</v>
      </c>
      <c r="C332" s="389"/>
      <c r="D332" s="327"/>
      <c r="E332" s="327">
        <v>3951</v>
      </c>
      <c r="F332" s="326" t="s">
        <v>188</v>
      </c>
      <c r="G332" s="337">
        <v>0</v>
      </c>
      <c r="H332" s="326" t="s">
        <v>334</v>
      </c>
      <c r="I332" s="306">
        <v>17</v>
      </c>
      <c r="J332" s="306">
        <v>533</v>
      </c>
      <c r="K332" s="337">
        <v>100</v>
      </c>
      <c r="L332" s="306">
        <f t="shared" si="50"/>
        <v>0</v>
      </c>
      <c r="M332" s="306">
        <f t="shared" si="51"/>
        <v>0</v>
      </c>
      <c r="N332" s="306">
        <f t="shared" si="46"/>
        <v>0</v>
      </c>
      <c r="O332" s="307">
        <f t="shared" si="48"/>
        <v>0</v>
      </c>
      <c r="P332" s="310">
        <f t="shared" si="47"/>
        <v>0</v>
      </c>
      <c r="Q332" s="311">
        <f t="shared" si="49"/>
        <v>0</v>
      </c>
    </row>
    <row r="333" spans="1:17" ht="15" customHeight="1" x14ac:dyDescent="0.25">
      <c r="A333" s="326">
        <v>38</v>
      </c>
      <c r="B333" s="389" t="s">
        <v>325</v>
      </c>
      <c r="C333" s="389"/>
      <c r="D333" s="327"/>
      <c r="E333" s="327">
        <v>3973</v>
      </c>
      <c r="F333" s="326" t="s">
        <v>188</v>
      </c>
      <c r="G333" s="337">
        <v>0</v>
      </c>
      <c r="H333" s="326" t="s">
        <v>334</v>
      </c>
      <c r="I333" s="306">
        <v>17</v>
      </c>
      <c r="J333" s="306">
        <v>533</v>
      </c>
      <c r="K333" s="337">
        <v>100</v>
      </c>
      <c r="L333" s="306">
        <f t="shared" si="50"/>
        <v>0</v>
      </c>
      <c r="M333" s="306">
        <f t="shared" si="51"/>
        <v>0</v>
      </c>
      <c r="N333" s="306">
        <f t="shared" si="46"/>
        <v>0</v>
      </c>
      <c r="O333" s="307">
        <f t="shared" si="48"/>
        <v>0</v>
      </c>
      <c r="P333" s="310">
        <f t="shared" si="47"/>
        <v>0</v>
      </c>
      <c r="Q333" s="311">
        <f t="shared" si="49"/>
        <v>0</v>
      </c>
    </row>
    <row r="334" spans="1:17" ht="15" customHeight="1" x14ac:dyDescent="0.25">
      <c r="A334" s="326">
        <v>38</v>
      </c>
      <c r="B334" s="389" t="s">
        <v>325</v>
      </c>
      <c r="C334" s="389"/>
      <c r="D334" s="327"/>
      <c r="E334" s="327">
        <v>3978</v>
      </c>
      <c r="F334" s="326" t="s">
        <v>188</v>
      </c>
      <c r="G334" s="337">
        <v>0</v>
      </c>
      <c r="H334" s="326" t="s">
        <v>334</v>
      </c>
      <c r="I334" s="306">
        <v>17</v>
      </c>
      <c r="J334" s="306">
        <v>533</v>
      </c>
      <c r="K334" s="337">
        <v>100</v>
      </c>
      <c r="L334" s="306">
        <f t="shared" si="50"/>
        <v>0</v>
      </c>
      <c r="M334" s="306">
        <f t="shared" si="51"/>
        <v>0</v>
      </c>
      <c r="N334" s="306">
        <f t="shared" si="46"/>
        <v>0</v>
      </c>
      <c r="O334" s="307">
        <f t="shared" si="48"/>
        <v>0</v>
      </c>
      <c r="P334" s="310">
        <f t="shared" si="47"/>
        <v>0</v>
      </c>
      <c r="Q334" s="311">
        <f t="shared" si="49"/>
        <v>0</v>
      </c>
    </row>
    <row r="335" spans="1:17" ht="15" customHeight="1" x14ac:dyDescent="0.25">
      <c r="A335" s="326">
        <v>38</v>
      </c>
      <c r="B335" s="389" t="s">
        <v>325</v>
      </c>
      <c r="C335" s="389"/>
      <c r="D335" s="327"/>
      <c r="E335" s="327">
        <v>4074</v>
      </c>
      <c r="F335" s="326" t="s">
        <v>188</v>
      </c>
      <c r="G335" s="337">
        <v>0</v>
      </c>
      <c r="H335" s="326" t="s">
        <v>334</v>
      </c>
      <c r="I335" s="306">
        <v>17</v>
      </c>
      <c r="J335" s="306">
        <v>533</v>
      </c>
      <c r="K335" s="337">
        <v>100</v>
      </c>
      <c r="L335" s="306">
        <f t="shared" si="50"/>
        <v>0</v>
      </c>
      <c r="M335" s="306">
        <f t="shared" si="51"/>
        <v>0</v>
      </c>
      <c r="N335" s="306">
        <f t="shared" si="46"/>
        <v>0</v>
      </c>
      <c r="O335" s="307">
        <f t="shared" si="48"/>
        <v>0</v>
      </c>
      <c r="P335" s="310">
        <f t="shared" si="47"/>
        <v>0</v>
      </c>
      <c r="Q335" s="311">
        <f t="shared" si="49"/>
        <v>0</v>
      </c>
    </row>
    <row r="336" spans="1:17" ht="15" customHeight="1" x14ac:dyDescent="0.25">
      <c r="A336" s="326">
        <v>38</v>
      </c>
      <c r="B336" s="389" t="s">
        <v>325</v>
      </c>
      <c r="C336" s="389"/>
      <c r="D336" s="327"/>
      <c r="E336" s="327" t="s">
        <v>330</v>
      </c>
      <c r="F336" s="326" t="s">
        <v>188</v>
      </c>
      <c r="G336" s="337">
        <v>0</v>
      </c>
      <c r="H336" s="326" t="s">
        <v>334</v>
      </c>
      <c r="I336" s="306">
        <v>17</v>
      </c>
      <c r="J336" s="306">
        <v>533</v>
      </c>
      <c r="K336" s="337">
        <v>100</v>
      </c>
      <c r="L336" s="306">
        <f t="shared" si="50"/>
        <v>0</v>
      </c>
      <c r="M336" s="306">
        <f t="shared" si="51"/>
        <v>0</v>
      </c>
      <c r="N336" s="306">
        <f t="shared" si="46"/>
        <v>0</v>
      </c>
      <c r="O336" s="307">
        <f t="shared" si="48"/>
        <v>0</v>
      </c>
      <c r="P336" s="310">
        <f t="shared" si="47"/>
        <v>0</v>
      </c>
      <c r="Q336" s="311">
        <f t="shared" si="49"/>
        <v>0</v>
      </c>
    </row>
    <row r="337" spans="1:17" ht="15" customHeight="1" x14ac:dyDescent="0.25">
      <c r="A337" s="326">
        <v>38</v>
      </c>
      <c r="B337" s="389" t="s">
        <v>325</v>
      </c>
      <c r="C337" s="389"/>
      <c r="D337" s="327"/>
      <c r="E337" s="327">
        <v>4077</v>
      </c>
      <c r="F337" s="326" t="s">
        <v>188</v>
      </c>
      <c r="G337" s="337">
        <v>0</v>
      </c>
      <c r="H337" s="326" t="s">
        <v>334</v>
      </c>
      <c r="I337" s="306">
        <v>17</v>
      </c>
      <c r="J337" s="306">
        <v>533</v>
      </c>
      <c r="K337" s="337">
        <v>100</v>
      </c>
      <c r="L337" s="306">
        <f t="shared" si="50"/>
        <v>0</v>
      </c>
      <c r="M337" s="306">
        <f t="shared" si="51"/>
        <v>0</v>
      </c>
      <c r="N337" s="306">
        <f t="shared" si="46"/>
        <v>0</v>
      </c>
      <c r="O337" s="307">
        <f t="shared" si="48"/>
        <v>0</v>
      </c>
      <c r="P337" s="310">
        <f t="shared" si="47"/>
        <v>0</v>
      </c>
      <c r="Q337" s="311">
        <f t="shared" si="49"/>
        <v>0</v>
      </c>
    </row>
    <row r="338" spans="1:17" ht="15" customHeight="1" x14ac:dyDescent="0.25">
      <c r="A338" s="326">
        <v>38</v>
      </c>
      <c r="B338" s="389" t="s">
        <v>325</v>
      </c>
      <c r="C338" s="389"/>
      <c r="D338" s="327"/>
      <c r="E338" s="327">
        <v>4078</v>
      </c>
      <c r="F338" s="326" t="s">
        <v>188</v>
      </c>
      <c r="G338" s="337">
        <v>0</v>
      </c>
      <c r="H338" s="326" t="s">
        <v>334</v>
      </c>
      <c r="I338" s="306">
        <v>17</v>
      </c>
      <c r="J338" s="306">
        <v>533</v>
      </c>
      <c r="K338" s="337">
        <v>100</v>
      </c>
      <c r="L338" s="306">
        <f t="shared" si="50"/>
        <v>0</v>
      </c>
      <c r="M338" s="306">
        <f t="shared" si="51"/>
        <v>0</v>
      </c>
      <c r="N338" s="306">
        <f t="shared" si="46"/>
        <v>0</v>
      </c>
      <c r="O338" s="307">
        <f t="shared" si="48"/>
        <v>0</v>
      </c>
      <c r="P338" s="310">
        <f t="shared" si="47"/>
        <v>0</v>
      </c>
      <c r="Q338" s="311">
        <f t="shared" si="49"/>
        <v>0</v>
      </c>
    </row>
    <row r="339" spans="1:17" ht="15" customHeight="1" x14ac:dyDescent="0.25">
      <c r="A339" s="326">
        <v>38</v>
      </c>
      <c r="B339" s="389" t="s">
        <v>325</v>
      </c>
      <c r="C339" s="389"/>
      <c r="D339" s="327"/>
      <c r="E339" s="327" t="s">
        <v>331</v>
      </c>
      <c r="F339" s="326" t="s">
        <v>188</v>
      </c>
      <c r="G339" s="337">
        <v>0</v>
      </c>
      <c r="H339" s="326" t="s">
        <v>334</v>
      </c>
      <c r="I339" s="306">
        <v>17</v>
      </c>
      <c r="J339" s="306">
        <v>533</v>
      </c>
      <c r="K339" s="337">
        <v>100</v>
      </c>
      <c r="L339" s="306">
        <f t="shared" si="50"/>
        <v>0</v>
      </c>
      <c r="M339" s="306">
        <f t="shared" si="51"/>
        <v>0</v>
      </c>
      <c r="N339" s="306">
        <f t="shared" si="46"/>
        <v>0</v>
      </c>
      <c r="O339" s="307">
        <f t="shared" si="48"/>
        <v>0</v>
      </c>
      <c r="P339" s="310">
        <f t="shared" si="47"/>
        <v>0</v>
      </c>
      <c r="Q339" s="311">
        <f t="shared" si="49"/>
        <v>0</v>
      </c>
    </row>
    <row r="340" spans="1:17" ht="15" customHeight="1" x14ac:dyDescent="0.25">
      <c r="A340" s="326">
        <v>38</v>
      </c>
      <c r="B340" s="389" t="s">
        <v>325</v>
      </c>
      <c r="C340" s="389"/>
      <c r="D340" s="327"/>
      <c r="E340" s="327">
        <v>4081</v>
      </c>
      <c r="F340" s="326" t="s">
        <v>188</v>
      </c>
      <c r="G340" s="337">
        <v>0</v>
      </c>
      <c r="H340" s="326" t="s">
        <v>334</v>
      </c>
      <c r="I340" s="306">
        <v>17</v>
      </c>
      <c r="J340" s="306">
        <v>533</v>
      </c>
      <c r="K340" s="337">
        <v>100</v>
      </c>
      <c r="L340" s="306">
        <f t="shared" si="50"/>
        <v>0</v>
      </c>
      <c r="M340" s="306">
        <f t="shared" si="51"/>
        <v>0</v>
      </c>
      <c r="N340" s="306">
        <f t="shared" si="46"/>
        <v>0</v>
      </c>
      <c r="O340" s="307">
        <f t="shared" si="48"/>
        <v>0</v>
      </c>
      <c r="P340" s="310">
        <f t="shared" si="47"/>
        <v>0</v>
      </c>
      <c r="Q340" s="311">
        <f t="shared" si="49"/>
        <v>0</v>
      </c>
    </row>
    <row r="341" spans="1:17" ht="15" customHeight="1" x14ac:dyDescent="0.25">
      <c r="A341" s="326">
        <v>38</v>
      </c>
      <c r="B341" s="389" t="s">
        <v>325</v>
      </c>
      <c r="C341" s="389"/>
      <c r="D341" s="327"/>
      <c r="E341" s="327">
        <v>4082</v>
      </c>
      <c r="F341" s="326" t="s">
        <v>188</v>
      </c>
      <c r="G341" s="337">
        <v>0</v>
      </c>
      <c r="H341" s="326" t="s">
        <v>334</v>
      </c>
      <c r="I341" s="306">
        <v>17</v>
      </c>
      <c r="J341" s="306">
        <v>533</v>
      </c>
      <c r="K341" s="337">
        <v>100</v>
      </c>
      <c r="L341" s="306">
        <f t="shared" si="50"/>
        <v>0</v>
      </c>
      <c r="M341" s="306">
        <f t="shared" si="51"/>
        <v>0</v>
      </c>
      <c r="N341" s="306">
        <f t="shared" si="46"/>
        <v>0</v>
      </c>
      <c r="O341" s="307">
        <f t="shared" si="48"/>
        <v>0</v>
      </c>
      <c r="P341" s="310">
        <f t="shared" si="47"/>
        <v>0</v>
      </c>
      <c r="Q341" s="311">
        <f t="shared" si="49"/>
        <v>0</v>
      </c>
    </row>
    <row r="342" spans="1:17" ht="15" customHeight="1" x14ac:dyDescent="0.25">
      <c r="A342" s="326">
        <v>38</v>
      </c>
      <c r="B342" s="389" t="s">
        <v>325</v>
      </c>
      <c r="C342" s="389"/>
      <c r="D342" s="327"/>
      <c r="E342" s="327">
        <v>4084</v>
      </c>
      <c r="F342" s="326" t="s">
        <v>188</v>
      </c>
      <c r="G342" s="337">
        <v>0</v>
      </c>
      <c r="H342" s="326" t="s">
        <v>334</v>
      </c>
      <c r="I342" s="306">
        <v>17</v>
      </c>
      <c r="J342" s="306">
        <v>533</v>
      </c>
      <c r="K342" s="337">
        <v>100</v>
      </c>
      <c r="L342" s="306">
        <f t="shared" si="50"/>
        <v>0</v>
      </c>
      <c r="M342" s="306">
        <f t="shared" si="51"/>
        <v>0</v>
      </c>
      <c r="N342" s="306">
        <f t="shared" si="46"/>
        <v>0</v>
      </c>
      <c r="O342" s="307">
        <f t="shared" si="48"/>
        <v>0</v>
      </c>
      <c r="P342" s="310">
        <f t="shared" si="47"/>
        <v>0</v>
      </c>
      <c r="Q342" s="311">
        <f t="shared" si="49"/>
        <v>0</v>
      </c>
    </row>
    <row r="343" spans="1:17" ht="15" customHeight="1" x14ac:dyDescent="0.25">
      <c r="A343" s="326">
        <v>38</v>
      </c>
      <c r="B343" s="389" t="s">
        <v>325</v>
      </c>
      <c r="C343" s="389"/>
      <c r="D343" s="327"/>
      <c r="E343" s="327">
        <v>4085</v>
      </c>
      <c r="F343" s="326" t="s">
        <v>188</v>
      </c>
      <c r="G343" s="337">
        <v>0</v>
      </c>
      <c r="H343" s="326" t="s">
        <v>334</v>
      </c>
      <c r="I343" s="306">
        <v>17</v>
      </c>
      <c r="J343" s="306">
        <v>533</v>
      </c>
      <c r="K343" s="337">
        <v>100</v>
      </c>
      <c r="L343" s="306">
        <f t="shared" si="50"/>
        <v>0</v>
      </c>
      <c r="M343" s="306">
        <f t="shared" si="51"/>
        <v>0</v>
      </c>
      <c r="N343" s="306">
        <f t="shared" si="46"/>
        <v>0</v>
      </c>
      <c r="O343" s="307">
        <f t="shared" si="48"/>
        <v>0</v>
      </c>
      <c r="P343" s="310">
        <f t="shared" si="47"/>
        <v>0</v>
      </c>
      <c r="Q343" s="311">
        <f t="shared" si="49"/>
        <v>0</v>
      </c>
    </row>
    <row r="344" spans="1:17" ht="15" customHeight="1" x14ac:dyDescent="0.25">
      <c r="A344" s="326">
        <v>38</v>
      </c>
      <c r="B344" s="389" t="s">
        <v>325</v>
      </c>
      <c r="C344" s="389"/>
      <c r="D344" s="327"/>
      <c r="E344" s="327">
        <v>4086</v>
      </c>
      <c r="F344" s="326" t="s">
        <v>188</v>
      </c>
      <c r="G344" s="337">
        <v>0</v>
      </c>
      <c r="H344" s="326" t="s">
        <v>334</v>
      </c>
      <c r="I344" s="306">
        <v>17</v>
      </c>
      <c r="J344" s="306">
        <v>533</v>
      </c>
      <c r="K344" s="337">
        <v>100</v>
      </c>
      <c r="L344" s="306">
        <f t="shared" si="50"/>
        <v>0</v>
      </c>
      <c r="M344" s="306">
        <f t="shared" si="51"/>
        <v>0</v>
      </c>
      <c r="N344" s="306">
        <f t="shared" si="46"/>
        <v>0</v>
      </c>
      <c r="O344" s="307">
        <f t="shared" si="48"/>
        <v>0</v>
      </c>
      <c r="P344" s="310">
        <f t="shared" si="47"/>
        <v>0</v>
      </c>
      <c r="Q344" s="311">
        <f t="shared" si="49"/>
        <v>0</v>
      </c>
    </row>
    <row r="345" spans="1:17" ht="15" customHeight="1" x14ac:dyDescent="0.25">
      <c r="A345" s="326">
        <v>38</v>
      </c>
      <c r="B345" s="389" t="s">
        <v>325</v>
      </c>
      <c r="C345" s="389"/>
      <c r="D345" s="327"/>
      <c r="E345" s="327" t="s">
        <v>332</v>
      </c>
      <c r="F345" s="326" t="s">
        <v>188</v>
      </c>
      <c r="G345" s="337">
        <v>0</v>
      </c>
      <c r="H345" s="326" t="s">
        <v>334</v>
      </c>
      <c r="I345" s="306">
        <v>17</v>
      </c>
      <c r="J345" s="306">
        <v>533</v>
      </c>
      <c r="K345" s="337">
        <v>100</v>
      </c>
      <c r="L345" s="306">
        <f t="shared" si="50"/>
        <v>0</v>
      </c>
      <c r="M345" s="306">
        <f t="shared" si="51"/>
        <v>0</v>
      </c>
      <c r="N345" s="306">
        <f t="shared" si="46"/>
        <v>0</v>
      </c>
      <c r="O345" s="307">
        <f t="shared" si="48"/>
        <v>0</v>
      </c>
      <c r="P345" s="310">
        <f t="shared" si="47"/>
        <v>0</v>
      </c>
      <c r="Q345" s="311">
        <f t="shared" si="49"/>
        <v>0</v>
      </c>
    </row>
    <row r="346" spans="1:17" ht="15" customHeight="1" thickBot="1" x14ac:dyDescent="0.3">
      <c r="A346" s="326">
        <v>38</v>
      </c>
      <c r="B346" s="389" t="s">
        <v>325</v>
      </c>
      <c r="C346" s="389"/>
      <c r="D346" s="327"/>
      <c r="E346" s="327" t="s">
        <v>333</v>
      </c>
      <c r="F346" s="326" t="s">
        <v>188</v>
      </c>
      <c r="G346" s="337">
        <v>0</v>
      </c>
      <c r="H346" s="326" t="s">
        <v>334</v>
      </c>
      <c r="I346" s="306">
        <v>17</v>
      </c>
      <c r="J346" s="306">
        <v>533</v>
      </c>
      <c r="K346" s="337">
        <v>100</v>
      </c>
      <c r="L346" s="306">
        <f t="shared" si="50"/>
        <v>0</v>
      </c>
      <c r="M346" s="306">
        <f t="shared" si="51"/>
        <v>0</v>
      </c>
      <c r="N346" s="306">
        <f t="shared" si="46"/>
        <v>0</v>
      </c>
      <c r="O346" s="307">
        <f t="shared" si="48"/>
        <v>0</v>
      </c>
      <c r="P346" s="315">
        <f t="shared" si="47"/>
        <v>0</v>
      </c>
      <c r="Q346" s="316">
        <f t="shared" si="49"/>
        <v>0</v>
      </c>
    </row>
    <row r="347" spans="1:17" ht="15" customHeight="1" x14ac:dyDescent="0.25">
      <c r="A347" s="334">
        <v>39</v>
      </c>
      <c r="B347" s="334" t="s">
        <v>337</v>
      </c>
      <c r="C347" s="334" t="s">
        <v>338</v>
      </c>
      <c r="D347" s="338"/>
      <c r="E347" s="338">
        <v>1297</v>
      </c>
      <c r="F347" s="334" t="s">
        <v>188</v>
      </c>
      <c r="G347" s="339">
        <v>400</v>
      </c>
      <c r="H347" s="334" t="s">
        <v>22</v>
      </c>
      <c r="I347" s="325">
        <v>23137</v>
      </c>
      <c r="J347" s="325">
        <v>79</v>
      </c>
      <c r="K347" s="339">
        <v>60</v>
      </c>
      <c r="L347" s="325">
        <f>SUM((I347*G347)/10000)</f>
        <v>925.48</v>
      </c>
      <c r="M347" s="325">
        <f t="shared" si="51"/>
        <v>73112.92</v>
      </c>
      <c r="N347" s="325">
        <f t="shared" si="46"/>
        <v>58490.335999999996</v>
      </c>
      <c r="O347" s="296">
        <f t="shared" si="48"/>
        <v>58.490335999999999</v>
      </c>
      <c r="P347" s="297">
        <f t="shared" si="47"/>
        <v>35094.2016</v>
      </c>
      <c r="Q347" s="298">
        <f t="shared" si="49"/>
        <v>35.094201599999998</v>
      </c>
    </row>
    <row r="348" spans="1:17" ht="15" customHeight="1" x14ac:dyDescent="0.25">
      <c r="A348" s="334">
        <v>39</v>
      </c>
      <c r="B348" s="334" t="s">
        <v>337</v>
      </c>
      <c r="C348" s="334" t="s">
        <v>338</v>
      </c>
      <c r="D348" s="338"/>
      <c r="E348" s="338">
        <v>1297</v>
      </c>
      <c r="F348" s="334" t="s">
        <v>188</v>
      </c>
      <c r="G348" s="339">
        <v>400</v>
      </c>
      <c r="H348" s="334" t="s">
        <v>26</v>
      </c>
      <c r="I348" s="295">
        <v>24198</v>
      </c>
      <c r="J348" s="325">
        <v>19</v>
      </c>
      <c r="K348" s="339">
        <v>60</v>
      </c>
      <c r="L348" s="325">
        <f>SUM((I348*G348)/10000)</f>
        <v>967.92</v>
      </c>
      <c r="M348" s="325">
        <f t="shared" si="51"/>
        <v>18390.48</v>
      </c>
      <c r="N348" s="325">
        <f t="shared" si="46"/>
        <v>14712.383999999998</v>
      </c>
      <c r="O348" s="296">
        <f t="shared" si="48"/>
        <v>14.712383999999998</v>
      </c>
      <c r="P348" s="299">
        <f t="shared" si="47"/>
        <v>8827.4303999999993</v>
      </c>
      <c r="Q348" s="300">
        <f t="shared" si="49"/>
        <v>8.827430399999999</v>
      </c>
    </row>
    <row r="349" spans="1:17" ht="15" customHeight="1" x14ac:dyDescent="0.25">
      <c r="A349" s="334">
        <v>39</v>
      </c>
      <c r="B349" s="334" t="s">
        <v>337</v>
      </c>
      <c r="C349" s="334" t="s">
        <v>338</v>
      </c>
      <c r="D349" s="338"/>
      <c r="E349" s="338">
        <v>1297</v>
      </c>
      <c r="F349" s="334" t="s">
        <v>188</v>
      </c>
      <c r="G349" s="339">
        <v>400</v>
      </c>
      <c r="H349" s="292" t="s">
        <v>683</v>
      </c>
      <c r="I349" s="325"/>
      <c r="J349" s="325">
        <v>31</v>
      </c>
      <c r="K349" s="339">
        <v>100</v>
      </c>
      <c r="L349" s="325"/>
      <c r="M349" s="325">
        <f>SUM(G349*J349)</f>
        <v>12400</v>
      </c>
      <c r="N349" s="325">
        <f t="shared" si="46"/>
        <v>9920</v>
      </c>
      <c r="O349" s="296">
        <f t="shared" si="48"/>
        <v>9.92</v>
      </c>
      <c r="P349" s="299">
        <f t="shared" si="47"/>
        <v>9920</v>
      </c>
      <c r="Q349" s="300">
        <f t="shared" si="49"/>
        <v>9.92</v>
      </c>
    </row>
    <row r="350" spans="1:17" ht="15" customHeight="1" x14ac:dyDescent="0.25">
      <c r="A350" s="334">
        <v>39</v>
      </c>
      <c r="B350" s="334" t="s">
        <v>337</v>
      </c>
      <c r="C350" s="334" t="s">
        <v>338</v>
      </c>
      <c r="D350" s="338"/>
      <c r="E350" s="338">
        <v>1297</v>
      </c>
      <c r="F350" s="334" t="s">
        <v>188</v>
      </c>
      <c r="G350" s="339">
        <v>400</v>
      </c>
      <c r="H350" s="334" t="s">
        <v>48</v>
      </c>
      <c r="I350" s="325"/>
      <c r="J350" s="325">
        <v>11</v>
      </c>
      <c r="K350" s="339">
        <v>100</v>
      </c>
      <c r="L350" s="325"/>
      <c r="M350" s="325">
        <f>SUM(G350*J350)</f>
        <v>4400</v>
      </c>
      <c r="N350" s="325">
        <f t="shared" si="46"/>
        <v>3520</v>
      </c>
      <c r="O350" s="296">
        <f t="shared" si="48"/>
        <v>3.52</v>
      </c>
      <c r="P350" s="299">
        <f t="shared" si="47"/>
        <v>3520</v>
      </c>
      <c r="Q350" s="300">
        <f t="shared" si="49"/>
        <v>3.52</v>
      </c>
    </row>
    <row r="351" spans="1:17" ht="15" customHeight="1" thickBot="1" x14ac:dyDescent="0.3">
      <c r="A351" s="334">
        <v>39</v>
      </c>
      <c r="B351" s="334" t="s">
        <v>337</v>
      </c>
      <c r="C351" s="334" t="s">
        <v>338</v>
      </c>
      <c r="D351" s="338"/>
      <c r="E351" s="338">
        <v>1276</v>
      </c>
      <c r="F351" s="334" t="s">
        <v>188</v>
      </c>
      <c r="G351" s="339">
        <v>600</v>
      </c>
      <c r="H351" s="334" t="s">
        <v>341</v>
      </c>
      <c r="I351" s="325">
        <v>1231</v>
      </c>
      <c r="J351" s="325">
        <v>198</v>
      </c>
      <c r="K351" s="339">
        <v>100</v>
      </c>
      <c r="L351" s="325">
        <f>SUM((I351*G351)/10000)</f>
        <v>73.86</v>
      </c>
      <c r="M351" s="325">
        <f>SUM(L351*J351)</f>
        <v>14624.28</v>
      </c>
      <c r="N351" s="325">
        <f t="shared" si="46"/>
        <v>11699.424000000001</v>
      </c>
      <c r="O351" s="296">
        <f t="shared" si="48"/>
        <v>11.699424</v>
      </c>
      <c r="P351" s="301">
        <f t="shared" si="47"/>
        <v>11699.424000000001</v>
      </c>
      <c r="Q351" s="302">
        <f t="shared" si="49"/>
        <v>11.699424</v>
      </c>
    </row>
    <row r="352" spans="1:17" ht="15" customHeight="1" x14ac:dyDescent="0.25">
      <c r="A352" s="326">
        <v>40</v>
      </c>
      <c r="B352" s="326" t="s">
        <v>343</v>
      </c>
      <c r="C352" s="326" t="s">
        <v>344</v>
      </c>
      <c r="D352" s="327"/>
      <c r="E352" s="327">
        <v>812</v>
      </c>
      <c r="F352" s="326" t="s">
        <v>220</v>
      </c>
      <c r="G352" s="337">
        <v>3508</v>
      </c>
      <c r="H352" s="326" t="s">
        <v>85</v>
      </c>
      <c r="I352" s="306">
        <v>3398</v>
      </c>
      <c r="J352" s="306">
        <v>11</v>
      </c>
      <c r="K352" s="337">
        <v>60</v>
      </c>
      <c r="L352" s="306">
        <f>SUM((I352*G352)/10000)</f>
        <v>1192.0183999999999</v>
      </c>
      <c r="M352" s="306">
        <f>SUM(L352*J352)</f>
        <v>13112.202399999998</v>
      </c>
      <c r="N352" s="306">
        <f t="shared" si="46"/>
        <v>10489.761919999997</v>
      </c>
      <c r="O352" s="307">
        <f t="shared" si="48"/>
        <v>10.489761919999998</v>
      </c>
      <c r="P352" s="308">
        <f t="shared" si="47"/>
        <v>6293.8571519999987</v>
      </c>
      <c r="Q352" s="309">
        <f t="shared" si="49"/>
        <v>6.2938571519999984</v>
      </c>
    </row>
    <row r="353" spans="1:17" ht="15" customHeight="1" x14ac:dyDescent="0.25">
      <c r="A353" s="326">
        <v>40</v>
      </c>
      <c r="B353" s="326" t="s">
        <v>343</v>
      </c>
      <c r="C353" s="326" t="s">
        <v>344</v>
      </c>
      <c r="D353" s="327"/>
      <c r="E353" s="327">
        <v>817</v>
      </c>
      <c r="F353" s="326" t="s">
        <v>220</v>
      </c>
      <c r="G353" s="337">
        <v>3762</v>
      </c>
      <c r="H353" s="326" t="s">
        <v>85</v>
      </c>
      <c r="I353" s="306">
        <v>3398</v>
      </c>
      <c r="J353" s="306">
        <v>11</v>
      </c>
      <c r="K353" s="337">
        <v>60</v>
      </c>
      <c r="L353" s="306">
        <f>SUM((I353*G353)/10000)</f>
        <v>1278.3276000000001</v>
      </c>
      <c r="M353" s="306">
        <f>SUM(L353*J353)</f>
        <v>14061.6036</v>
      </c>
      <c r="N353" s="306">
        <f t="shared" si="46"/>
        <v>11249.282879999999</v>
      </c>
      <c r="O353" s="307">
        <f t="shared" si="48"/>
        <v>11.249282879999999</v>
      </c>
      <c r="P353" s="310">
        <f t="shared" si="47"/>
        <v>6749.5697279999986</v>
      </c>
      <c r="Q353" s="311">
        <f t="shared" si="49"/>
        <v>6.7495697279999982</v>
      </c>
    </row>
    <row r="354" spans="1:17" ht="15" customHeight="1" x14ac:dyDescent="0.25">
      <c r="A354" s="326">
        <v>40</v>
      </c>
      <c r="B354" s="326" t="s">
        <v>343</v>
      </c>
      <c r="C354" s="326" t="s">
        <v>344</v>
      </c>
      <c r="D354" s="327"/>
      <c r="E354" s="327">
        <v>3712</v>
      </c>
      <c r="F354" s="326" t="s">
        <v>220</v>
      </c>
      <c r="G354" s="337">
        <v>4078</v>
      </c>
      <c r="H354" s="326" t="s">
        <v>26</v>
      </c>
      <c r="I354" s="306">
        <v>24198</v>
      </c>
      <c r="J354" s="306">
        <v>19</v>
      </c>
      <c r="K354" s="337">
        <v>100</v>
      </c>
      <c r="L354" s="306">
        <f>SUM((I354*G354)/10000)</f>
        <v>9867.9444000000003</v>
      </c>
      <c r="M354" s="306">
        <f>SUM(L354*J354)</f>
        <v>187490.9436</v>
      </c>
      <c r="N354" s="306">
        <f t="shared" si="46"/>
        <v>149992.75487999999</v>
      </c>
      <c r="O354" s="307">
        <f t="shared" si="48"/>
        <v>149.99275488000001</v>
      </c>
      <c r="P354" s="310">
        <f t="shared" si="47"/>
        <v>149992.75487999999</v>
      </c>
      <c r="Q354" s="311">
        <f t="shared" si="49"/>
        <v>149.99275488000001</v>
      </c>
    </row>
    <row r="355" spans="1:17" ht="15" customHeight="1" thickBot="1" x14ac:dyDescent="0.3">
      <c r="A355" s="326">
        <v>40</v>
      </c>
      <c r="B355" s="326" t="s">
        <v>343</v>
      </c>
      <c r="C355" s="326" t="s">
        <v>344</v>
      </c>
      <c r="D355" s="327"/>
      <c r="E355" s="327">
        <v>3712</v>
      </c>
      <c r="F355" s="326" t="s">
        <v>220</v>
      </c>
      <c r="G355" s="337">
        <v>4078</v>
      </c>
      <c r="H355" s="326" t="s">
        <v>48</v>
      </c>
      <c r="I355" s="306"/>
      <c r="J355" s="306">
        <v>11</v>
      </c>
      <c r="K355" s="337">
        <v>100</v>
      </c>
      <c r="L355" s="306"/>
      <c r="M355" s="306">
        <f>SUM(G355*J355)</f>
        <v>44858</v>
      </c>
      <c r="N355" s="306">
        <f t="shared" si="46"/>
        <v>35886.400000000001</v>
      </c>
      <c r="O355" s="307">
        <f t="shared" si="48"/>
        <v>35.886400000000002</v>
      </c>
      <c r="P355" s="315">
        <f t="shared" si="47"/>
        <v>35886.400000000001</v>
      </c>
      <c r="Q355" s="316">
        <f t="shared" si="49"/>
        <v>35.886400000000002</v>
      </c>
    </row>
    <row r="356" spans="1:17" ht="15" customHeight="1" x14ac:dyDescent="0.25">
      <c r="A356" s="334">
        <v>41</v>
      </c>
      <c r="B356" s="334" t="s">
        <v>349</v>
      </c>
      <c r="C356" s="334" t="s">
        <v>350</v>
      </c>
      <c r="D356" s="338"/>
      <c r="E356" s="338" t="s">
        <v>355</v>
      </c>
      <c r="F356" s="334" t="s">
        <v>171</v>
      </c>
      <c r="G356" s="339">
        <v>2000</v>
      </c>
      <c r="H356" s="334" t="s">
        <v>26</v>
      </c>
      <c r="I356" s="295">
        <v>24198</v>
      </c>
      <c r="J356" s="325">
        <v>19</v>
      </c>
      <c r="K356" s="339">
        <v>100</v>
      </c>
      <c r="L356" s="325">
        <f>SUM((I356*G356)/10000)</f>
        <v>4839.6000000000004</v>
      </c>
      <c r="M356" s="325">
        <f>SUM(L356*J356)</f>
        <v>91952.400000000009</v>
      </c>
      <c r="N356" s="325">
        <f t="shared" si="46"/>
        <v>73561.920000000013</v>
      </c>
      <c r="O356" s="296">
        <f t="shared" si="48"/>
        <v>73.561920000000015</v>
      </c>
      <c r="P356" s="297">
        <f t="shared" si="47"/>
        <v>73561.920000000013</v>
      </c>
      <c r="Q356" s="298">
        <f t="shared" si="49"/>
        <v>73.561920000000015</v>
      </c>
    </row>
    <row r="357" spans="1:17" ht="15" customHeight="1" x14ac:dyDescent="0.25">
      <c r="A357" s="334">
        <v>41</v>
      </c>
      <c r="B357" s="334" t="s">
        <v>349</v>
      </c>
      <c r="C357" s="334" t="s">
        <v>350</v>
      </c>
      <c r="D357" s="338"/>
      <c r="E357" s="338" t="s">
        <v>355</v>
      </c>
      <c r="F357" s="334" t="s">
        <v>171</v>
      </c>
      <c r="G357" s="339">
        <v>2000</v>
      </c>
      <c r="H357" s="334" t="s">
        <v>48</v>
      </c>
      <c r="I357" s="325"/>
      <c r="J357" s="325">
        <v>11</v>
      </c>
      <c r="K357" s="339">
        <v>100</v>
      </c>
      <c r="L357" s="325"/>
      <c r="M357" s="325">
        <f>SUM(G357*J357)</f>
        <v>22000</v>
      </c>
      <c r="N357" s="325">
        <f t="shared" si="46"/>
        <v>17600</v>
      </c>
      <c r="O357" s="296">
        <f t="shared" si="48"/>
        <v>17.600000000000001</v>
      </c>
      <c r="P357" s="299">
        <f t="shared" si="47"/>
        <v>17600</v>
      </c>
      <c r="Q357" s="300">
        <f t="shared" si="49"/>
        <v>17.600000000000001</v>
      </c>
    </row>
    <row r="358" spans="1:17" ht="15" customHeight="1" x14ac:dyDescent="0.25">
      <c r="A358" s="334">
        <v>41</v>
      </c>
      <c r="B358" s="334" t="s">
        <v>349</v>
      </c>
      <c r="C358" s="334" t="s">
        <v>350</v>
      </c>
      <c r="D358" s="338"/>
      <c r="E358" s="338" t="s">
        <v>355</v>
      </c>
      <c r="F358" s="334" t="s">
        <v>171</v>
      </c>
      <c r="G358" s="339">
        <v>1520</v>
      </c>
      <c r="H358" s="334" t="s">
        <v>19</v>
      </c>
      <c r="I358" s="325">
        <v>17500</v>
      </c>
      <c r="J358" s="325">
        <v>47</v>
      </c>
      <c r="K358" s="339">
        <v>100</v>
      </c>
      <c r="L358" s="325">
        <f>SUM((I358*G358)/10000)</f>
        <v>2660</v>
      </c>
      <c r="M358" s="325">
        <f>SUM(L358*J358)</f>
        <v>125020</v>
      </c>
      <c r="N358" s="325">
        <f t="shared" si="46"/>
        <v>100016</v>
      </c>
      <c r="O358" s="296">
        <f t="shared" si="48"/>
        <v>100.01600000000001</v>
      </c>
      <c r="P358" s="299">
        <f t="shared" si="47"/>
        <v>100016</v>
      </c>
      <c r="Q358" s="300">
        <f t="shared" si="49"/>
        <v>100.01600000000001</v>
      </c>
    </row>
    <row r="359" spans="1:17" ht="15" customHeight="1" thickBot="1" x14ac:dyDescent="0.3">
      <c r="A359" s="334">
        <v>41</v>
      </c>
      <c r="B359" s="334" t="s">
        <v>349</v>
      </c>
      <c r="C359" s="334" t="s">
        <v>350</v>
      </c>
      <c r="D359" s="338"/>
      <c r="E359" s="338" t="s">
        <v>355</v>
      </c>
      <c r="F359" s="334" t="s">
        <v>171</v>
      </c>
      <c r="G359" s="339">
        <v>1520</v>
      </c>
      <c r="H359" s="334" t="s">
        <v>48</v>
      </c>
      <c r="I359" s="325"/>
      <c r="J359" s="325">
        <v>11</v>
      </c>
      <c r="K359" s="339">
        <v>100</v>
      </c>
      <c r="L359" s="325"/>
      <c r="M359" s="325">
        <f>SUM(G359*J359)</f>
        <v>16720</v>
      </c>
      <c r="N359" s="325">
        <f t="shared" si="46"/>
        <v>13376</v>
      </c>
      <c r="O359" s="296">
        <f t="shared" si="48"/>
        <v>13.375999999999999</v>
      </c>
      <c r="P359" s="301">
        <f t="shared" si="47"/>
        <v>13376</v>
      </c>
      <c r="Q359" s="302">
        <f t="shared" si="49"/>
        <v>13.375999999999999</v>
      </c>
    </row>
    <row r="360" spans="1:17" ht="15" customHeight="1" x14ac:dyDescent="0.25">
      <c r="A360" s="326">
        <v>42</v>
      </c>
      <c r="B360" s="326" t="s">
        <v>357</v>
      </c>
      <c r="C360" s="326" t="s">
        <v>358</v>
      </c>
      <c r="D360" s="327"/>
      <c r="E360" s="327">
        <v>3422</v>
      </c>
      <c r="F360" s="326" t="s">
        <v>171</v>
      </c>
      <c r="G360" s="337">
        <v>649</v>
      </c>
      <c r="H360" s="326" t="s">
        <v>85</v>
      </c>
      <c r="I360" s="306">
        <v>3398</v>
      </c>
      <c r="J360" s="306">
        <v>11</v>
      </c>
      <c r="K360" s="337">
        <v>60</v>
      </c>
      <c r="L360" s="306">
        <f>SUM((I360*G360)/10000)</f>
        <v>220.53020000000001</v>
      </c>
      <c r="M360" s="306">
        <f>SUM(L360*J360)</f>
        <v>2425.8322000000003</v>
      </c>
      <c r="N360" s="306">
        <f t="shared" si="46"/>
        <v>1940.6657600000003</v>
      </c>
      <c r="O360" s="307">
        <f t="shared" si="48"/>
        <v>1.9406657600000004</v>
      </c>
      <c r="P360" s="308">
        <f t="shared" si="47"/>
        <v>1164.3994560000001</v>
      </c>
      <c r="Q360" s="309">
        <f t="shared" si="49"/>
        <v>1.1643994560000002</v>
      </c>
    </row>
    <row r="361" spans="1:17" ht="15" customHeight="1" x14ac:dyDescent="0.25">
      <c r="A361" s="326">
        <v>42</v>
      </c>
      <c r="B361" s="326" t="s">
        <v>357</v>
      </c>
      <c r="C361" s="326" t="s">
        <v>358</v>
      </c>
      <c r="D361" s="327"/>
      <c r="E361" s="327">
        <v>3440</v>
      </c>
      <c r="F361" s="326" t="s">
        <v>171</v>
      </c>
      <c r="G361" s="337">
        <v>2928</v>
      </c>
      <c r="H361" s="326" t="s">
        <v>85</v>
      </c>
      <c r="I361" s="306">
        <v>3398</v>
      </c>
      <c r="J361" s="306">
        <v>11</v>
      </c>
      <c r="K361" s="337">
        <v>60</v>
      </c>
      <c r="L361" s="306">
        <f>SUM((I361*G361)/10000)</f>
        <v>994.93439999999998</v>
      </c>
      <c r="M361" s="306">
        <f>SUM(L361*J361)</f>
        <v>10944.278399999999</v>
      </c>
      <c r="N361" s="306">
        <f t="shared" si="46"/>
        <v>8755.4227199999987</v>
      </c>
      <c r="O361" s="307">
        <f t="shared" si="48"/>
        <v>8.7554227199999985</v>
      </c>
      <c r="P361" s="310">
        <f t="shared" si="47"/>
        <v>5253.253631999999</v>
      </c>
      <c r="Q361" s="311">
        <f t="shared" si="49"/>
        <v>5.253253631999999</v>
      </c>
    </row>
    <row r="362" spans="1:17" ht="15" customHeight="1" x14ac:dyDescent="0.25">
      <c r="A362" s="326">
        <v>42</v>
      </c>
      <c r="B362" s="326" t="s">
        <v>357</v>
      </c>
      <c r="C362" s="326" t="s">
        <v>358</v>
      </c>
      <c r="D362" s="327"/>
      <c r="E362" s="327">
        <v>3436</v>
      </c>
      <c r="F362" s="326" t="s">
        <v>171</v>
      </c>
      <c r="G362" s="337">
        <v>200</v>
      </c>
      <c r="H362" s="326" t="s">
        <v>802</v>
      </c>
      <c r="I362" s="306">
        <v>20000</v>
      </c>
      <c r="J362" s="306">
        <v>234</v>
      </c>
      <c r="K362" s="337">
        <v>100</v>
      </c>
      <c r="L362" s="306">
        <f>SUM((I362*G362)/10000)</f>
        <v>400</v>
      </c>
      <c r="M362" s="306">
        <f>SUM(L362*J362)</f>
        <v>93600</v>
      </c>
      <c r="N362" s="306">
        <f t="shared" si="46"/>
        <v>74880</v>
      </c>
      <c r="O362" s="307">
        <f t="shared" si="48"/>
        <v>74.88</v>
      </c>
      <c r="P362" s="310">
        <f t="shared" si="47"/>
        <v>74880</v>
      </c>
      <c r="Q362" s="311">
        <f t="shared" si="49"/>
        <v>74.88</v>
      </c>
    </row>
    <row r="363" spans="1:17" ht="15" customHeight="1" x14ac:dyDescent="0.25">
      <c r="A363" s="326">
        <v>42</v>
      </c>
      <c r="B363" s="326" t="s">
        <v>357</v>
      </c>
      <c r="C363" s="326" t="s">
        <v>358</v>
      </c>
      <c r="D363" s="327"/>
      <c r="E363" s="327">
        <v>3436</v>
      </c>
      <c r="F363" s="326" t="s">
        <v>171</v>
      </c>
      <c r="G363" s="337">
        <v>200</v>
      </c>
      <c r="H363" s="303" t="s">
        <v>683</v>
      </c>
      <c r="I363" s="306"/>
      <c r="J363" s="306">
        <v>31</v>
      </c>
      <c r="K363" s="337">
        <v>100</v>
      </c>
      <c r="L363" s="306"/>
      <c r="M363" s="306">
        <f>SUM(G363*J363)</f>
        <v>6200</v>
      </c>
      <c r="N363" s="306">
        <f t="shared" si="46"/>
        <v>4960</v>
      </c>
      <c r="O363" s="307">
        <f t="shared" si="48"/>
        <v>4.96</v>
      </c>
      <c r="P363" s="310">
        <f t="shared" si="47"/>
        <v>4960</v>
      </c>
      <c r="Q363" s="311">
        <f t="shared" si="49"/>
        <v>4.96</v>
      </c>
    </row>
    <row r="364" spans="1:17" ht="15" customHeight="1" x14ac:dyDescent="0.25">
      <c r="A364" s="326">
        <v>42</v>
      </c>
      <c r="B364" s="326" t="s">
        <v>357</v>
      </c>
      <c r="C364" s="326" t="s">
        <v>358</v>
      </c>
      <c r="D364" s="327"/>
      <c r="E364" s="327">
        <v>3436</v>
      </c>
      <c r="F364" s="326" t="s">
        <v>171</v>
      </c>
      <c r="G364" s="337">
        <v>200</v>
      </c>
      <c r="H364" s="326" t="s">
        <v>48</v>
      </c>
      <c r="I364" s="306"/>
      <c r="J364" s="306">
        <v>11</v>
      </c>
      <c r="K364" s="337">
        <v>100</v>
      </c>
      <c r="L364" s="306"/>
      <c r="M364" s="306">
        <f>SUM(G364*J364)</f>
        <v>2200</v>
      </c>
      <c r="N364" s="306">
        <f t="shared" si="46"/>
        <v>1760</v>
      </c>
      <c r="O364" s="307">
        <f t="shared" si="48"/>
        <v>1.76</v>
      </c>
      <c r="P364" s="310">
        <f t="shared" si="47"/>
        <v>1760</v>
      </c>
      <c r="Q364" s="311">
        <f t="shared" si="49"/>
        <v>1.76</v>
      </c>
    </row>
    <row r="365" spans="1:17" ht="15" customHeight="1" x14ac:dyDescent="0.25">
      <c r="A365" s="326">
        <v>42</v>
      </c>
      <c r="B365" s="326" t="s">
        <v>357</v>
      </c>
      <c r="C365" s="326" t="s">
        <v>358</v>
      </c>
      <c r="D365" s="327"/>
      <c r="E365" s="327">
        <v>3436</v>
      </c>
      <c r="F365" s="326" t="s">
        <v>171</v>
      </c>
      <c r="G365" s="337">
        <v>300</v>
      </c>
      <c r="H365" s="326" t="s">
        <v>19</v>
      </c>
      <c r="I365" s="306">
        <v>17500</v>
      </c>
      <c r="J365" s="306">
        <v>47</v>
      </c>
      <c r="K365" s="337">
        <v>100</v>
      </c>
      <c r="L365" s="306">
        <f>SUM((I365*G365)/10000)</f>
        <v>525</v>
      </c>
      <c r="M365" s="306">
        <f>SUM(L365*J365)</f>
        <v>24675</v>
      </c>
      <c r="N365" s="306">
        <f t="shared" si="46"/>
        <v>19740</v>
      </c>
      <c r="O365" s="307">
        <f t="shared" si="48"/>
        <v>19.739999999999998</v>
      </c>
      <c r="P365" s="310">
        <f t="shared" si="47"/>
        <v>19740</v>
      </c>
      <c r="Q365" s="311">
        <f t="shared" si="49"/>
        <v>19.739999999999998</v>
      </c>
    </row>
    <row r="366" spans="1:17" ht="15" customHeight="1" x14ac:dyDescent="0.25">
      <c r="A366" s="326">
        <v>42</v>
      </c>
      <c r="B366" s="326" t="s">
        <v>357</v>
      </c>
      <c r="C366" s="326" t="s">
        <v>358</v>
      </c>
      <c r="D366" s="327"/>
      <c r="E366" s="327">
        <v>3436</v>
      </c>
      <c r="F366" s="326" t="s">
        <v>171</v>
      </c>
      <c r="G366" s="337">
        <v>300</v>
      </c>
      <c r="H366" s="303" t="s">
        <v>683</v>
      </c>
      <c r="I366" s="306"/>
      <c r="J366" s="306">
        <v>31</v>
      </c>
      <c r="K366" s="337">
        <v>100</v>
      </c>
      <c r="L366" s="306"/>
      <c r="M366" s="306">
        <f>SUM(G366*J366)</f>
        <v>9300</v>
      </c>
      <c r="N366" s="306">
        <f t="shared" si="46"/>
        <v>7440</v>
      </c>
      <c r="O366" s="307">
        <f t="shared" si="48"/>
        <v>7.44</v>
      </c>
      <c r="P366" s="310">
        <f t="shared" si="47"/>
        <v>7440</v>
      </c>
      <c r="Q366" s="311">
        <f t="shared" si="49"/>
        <v>7.44</v>
      </c>
    </row>
    <row r="367" spans="1:17" ht="15" customHeight="1" x14ac:dyDescent="0.25">
      <c r="A367" s="326">
        <v>42</v>
      </c>
      <c r="B367" s="326" t="s">
        <v>357</v>
      </c>
      <c r="C367" s="326" t="s">
        <v>358</v>
      </c>
      <c r="D367" s="327"/>
      <c r="E367" s="327">
        <v>3436</v>
      </c>
      <c r="F367" s="326" t="s">
        <v>171</v>
      </c>
      <c r="G367" s="337">
        <v>300</v>
      </c>
      <c r="H367" s="326" t="s">
        <v>48</v>
      </c>
      <c r="I367" s="306"/>
      <c r="J367" s="306">
        <v>11</v>
      </c>
      <c r="K367" s="337">
        <v>100</v>
      </c>
      <c r="L367" s="306"/>
      <c r="M367" s="306">
        <f>SUM(G367*J367)</f>
        <v>3300</v>
      </c>
      <c r="N367" s="306">
        <f t="shared" si="46"/>
        <v>2640</v>
      </c>
      <c r="O367" s="307">
        <f t="shared" si="48"/>
        <v>2.64</v>
      </c>
      <c r="P367" s="310">
        <f t="shared" si="47"/>
        <v>2640</v>
      </c>
      <c r="Q367" s="311">
        <f t="shared" si="49"/>
        <v>2.64</v>
      </c>
    </row>
    <row r="368" spans="1:17" ht="15" customHeight="1" x14ac:dyDescent="0.25">
      <c r="A368" s="326">
        <v>42</v>
      </c>
      <c r="B368" s="326" t="s">
        <v>357</v>
      </c>
      <c r="C368" s="326" t="s">
        <v>358</v>
      </c>
      <c r="D368" s="327"/>
      <c r="E368" s="327">
        <v>3436</v>
      </c>
      <c r="F368" s="326" t="s">
        <v>171</v>
      </c>
      <c r="G368" s="337">
        <v>500</v>
      </c>
      <c r="H368" s="326" t="s">
        <v>22</v>
      </c>
      <c r="I368" s="306">
        <v>23137</v>
      </c>
      <c r="J368" s="306">
        <v>79</v>
      </c>
      <c r="K368" s="337">
        <v>100</v>
      </c>
      <c r="L368" s="306">
        <f>SUM((I368*G368)/10000)</f>
        <v>1156.8499999999999</v>
      </c>
      <c r="M368" s="306">
        <f>SUM(L368*J368)</f>
        <v>91391.15</v>
      </c>
      <c r="N368" s="306">
        <f t="shared" si="46"/>
        <v>73112.92</v>
      </c>
      <c r="O368" s="307">
        <f t="shared" si="48"/>
        <v>73.112920000000003</v>
      </c>
      <c r="P368" s="310">
        <f t="shared" si="47"/>
        <v>73112.92</v>
      </c>
      <c r="Q368" s="311">
        <f t="shared" si="49"/>
        <v>73.112920000000003</v>
      </c>
    </row>
    <row r="369" spans="1:17" ht="15" customHeight="1" x14ac:dyDescent="0.25">
      <c r="A369" s="326">
        <v>42</v>
      </c>
      <c r="B369" s="326" t="s">
        <v>357</v>
      </c>
      <c r="C369" s="326" t="s">
        <v>358</v>
      </c>
      <c r="D369" s="327"/>
      <c r="E369" s="327">
        <v>3436</v>
      </c>
      <c r="F369" s="326" t="s">
        <v>171</v>
      </c>
      <c r="G369" s="337">
        <v>500</v>
      </c>
      <c r="H369" s="303" t="s">
        <v>683</v>
      </c>
      <c r="I369" s="306"/>
      <c r="J369" s="306">
        <v>31</v>
      </c>
      <c r="K369" s="337">
        <v>100</v>
      </c>
      <c r="L369" s="306"/>
      <c r="M369" s="306">
        <f>SUM(G369*J369)</f>
        <v>15500</v>
      </c>
      <c r="N369" s="306">
        <f t="shared" si="46"/>
        <v>12400</v>
      </c>
      <c r="O369" s="307">
        <f t="shared" si="48"/>
        <v>12.4</v>
      </c>
      <c r="P369" s="310">
        <f t="shared" si="47"/>
        <v>12400</v>
      </c>
      <c r="Q369" s="311">
        <f t="shared" si="49"/>
        <v>12.4</v>
      </c>
    </row>
    <row r="370" spans="1:17" ht="15" customHeight="1" x14ac:dyDescent="0.25">
      <c r="A370" s="326">
        <v>42</v>
      </c>
      <c r="B370" s="326" t="s">
        <v>357</v>
      </c>
      <c r="C370" s="326" t="s">
        <v>358</v>
      </c>
      <c r="D370" s="327"/>
      <c r="E370" s="327">
        <v>3436</v>
      </c>
      <c r="F370" s="326" t="s">
        <v>171</v>
      </c>
      <c r="G370" s="337">
        <v>500</v>
      </c>
      <c r="H370" s="326" t="s">
        <v>48</v>
      </c>
      <c r="I370" s="306"/>
      <c r="J370" s="306">
        <v>11</v>
      </c>
      <c r="K370" s="337">
        <v>100</v>
      </c>
      <c r="L370" s="306"/>
      <c r="M370" s="306">
        <f>SUM(G370*J370)</f>
        <v>5500</v>
      </c>
      <c r="N370" s="306">
        <f t="shared" si="46"/>
        <v>4400</v>
      </c>
      <c r="O370" s="307">
        <f t="shared" si="48"/>
        <v>4.4000000000000004</v>
      </c>
      <c r="P370" s="310">
        <f t="shared" si="47"/>
        <v>4400</v>
      </c>
      <c r="Q370" s="311">
        <f t="shared" si="49"/>
        <v>4.4000000000000004</v>
      </c>
    </row>
    <row r="371" spans="1:17" ht="15" customHeight="1" x14ac:dyDescent="0.25">
      <c r="A371" s="326">
        <v>42</v>
      </c>
      <c r="B371" s="326" t="s">
        <v>357</v>
      </c>
      <c r="C371" s="326" t="s">
        <v>358</v>
      </c>
      <c r="D371" s="327"/>
      <c r="E371" s="327">
        <v>3436</v>
      </c>
      <c r="F371" s="326" t="s">
        <v>171</v>
      </c>
      <c r="G371" s="337">
        <v>600</v>
      </c>
      <c r="H371" s="326" t="s">
        <v>25</v>
      </c>
      <c r="I371" s="306">
        <v>27692</v>
      </c>
      <c r="J371" s="306">
        <v>60</v>
      </c>
      <c r="K371" s="337">
        <v>100</v>
      </c>
      <c r="L371" s="306">
        <f>SUM((I371*G371)/10000)</f>
        <v>1661.52</v>
      </c>
      <c r="M371" s="306">
        <f>SUM(L371*J371)</f>
        <v>99691.199999999997</v>
      </c>
      <c r="N371" s="306">
        <f t="shared" si="46"/>
        <v>79752.960000000006</v>
      </c>
      <c r="O371" s="307">
        <f t="shared" si="48"/>
        <v>79.752960000000002</v>
      </c>
      <c r="P371" s="310">
        <f t="shared" si="47"/>
        <v>79752.960000000006</v>
      </c>
      <c r="Q371" s="311">
        <f t="shared" si="49"/>
        <v>79.752960000000002</v>
      </c>
    </row>
    <row r="372" spans="1:17" ht="15" customHeight="1" x14ac:dyDescent="0.25">
      <c r="A372" s="326">
        <v>42</v>
      </c>
      <c r="B372" s="326" t="s">
        <v>357</v>
      </c>
      <c r="C372" s="326" t="s">
        <v>358</v>
      </c>
      <c r="D372" s="327"/>
      <c r="E372" s="327">
        <v>3436</v>
      </c>
      <c r="F372" s="326" t="s">
        <v>171</v>
      </c>
      <c r="G372" s="337">
        <v>600</v>
      </c>
      <c r="H372" s="303" t="s">
        <v>683</v>
      </c>
      <c r="I372" s="306"/>
      <c r="J372" s="306">
        <v>31</v>
      </c>
      <c r="K372" s="337">
        <v>100</v>
      </c>
      <c r="L372" s="306"/>
      <c r="M372" s="306">
        <f>SUM(G372*J372)</f>
        <v>18600</v>
      </c>
      <c r="N372" s="306">
        <f t="shared" si="46"/>
        <v>14880</v>
      </c>
      <c r="O372" s="307">
        <f t="shared" si="48"/>
        <v>14.88</v>
      </c>
      <c r="P372" s="310">
        <f t="shared" si="47"/>
        <v>14880</v>
      </c>
      <c r="Q372" s="311">
        <f t="shared" si="49"/>
        <v>14.88</v>
      </c>
    </row>
    <row r="373" spans="1:17" ht="15" customHeight="1" x14ac:dyDescent="0.25">
      <c r="A373" s="326">
        <v>42</v>
      </c>
      <c r="B373" s="326" t="s">
        <v>357</v>
      </c>
      <c r="C373" s="326" t="s">
        <v>358</v>
      </c>
      <c r="D373" s="327"/>
      <c r="E373" s="327">
        <v>3436</v>
      </c>
      <c r="F373" s="326" t="s">
        <v>171</v>
      </c>
      <c r="G373" s="337">
        <v>600</v>
      </c>
      <c r="H373" s="326" t="s">
        <v>48</v>
      </c>
      <c r="I373" s="306"/>
      <c r="J373" s="306">
        <v>11</v>
      </c>
      <c r="K373" s="337">
        <v>100</v>
      </c>
      <c r="L373" s="306"/>
      <c r="M373" s="306">
        <f>SUM(G373*J373)</f>
        <v>6600</v>
      </c>
      <c r="N373" s="306">
        <f t="shared" si="46"/>
        <v>5280</v>
      </c>
      <c r="O373" s="307">
        <f t="shared" si="48"/>
        <v>5.28</v>
      </c>
      <c r="P373" s="310">
        <f t="shared" si="47"/>
        <v>5280</v>
      </c>
      <c r="Q373" s="311">
        <f t="shared" si="49"/>
        <v>5.28</v>
      </c>
    </row>
    <row r="374" spans="1:17" ht="15" customHeight="1" x14ac:dyDescent="0.25">
      <c r="A374" s="326">
        <v>42</v>
      </c>
      <c r="B374" s="326" t="s">
        <v>357</v>
      </c>
      <c r="C374" s="326" t="s">
        <v>358</v>
      </c>
      <c r="D374" s="327"/>
      <c r="E374" s="327">
        <v>3436</v>
      </c>
      <c r="F374" s="326" t="s">
        <v>171</v>
      </c>
      <c r="G374" s="337">
        <v>200</v>
      </c>
      <c r="H374" s="326" t="s">
        <v>26</v>
      </c>
      <c r="I374" s="306">
        <v>24198</v>
      </c>
      <c r="J374" s="306">
        <v>19</v>
      </c>
      <c r="K374" s="337">
        <v>100</v>
      </c>
      <c r="L374" s="306">
        <f>SUM((I374*G374)/10000)</f>
        <v>483.96</v>
      </c>
      <c r="M374" s="306">
        <f>SUM(L374*J374)</f>
        <v>9195.24</v>
      </c>
      <c r="N374" s="306">
        <f t="shared" si="46"/>
        <v>7356.1919999999991</v>
      </c>
      <c r="O374" s="307">
        <f t="shared" si="48"/>
        <v>7.3561919999999992</v>
      </c>
      <c r="P374" s="310">
        <f t="shared" si="47"/>
        <v>7356.1919999999991</v>
      </c>
      <c r="Q374" s="311">
        <f t="shared" si="49"/>
        <v>7.3561919999999992</v>
      </c>
    </row>
    <row r="375" spans="1:17" ht="15" customHeight="1" x14ac:dyDescent="0.25">
      <c r="A375" s="326">
        <v>42</v>
      </c>
      <c r="B375" s="326" t="s">
        <v>357</v>
      </c>
      <c r="C375" s="326" t="s">
        <v>358</v>
      </c>
      <c r="D375" s="327"/>
      <c r="E375" s="327">
        <v>3436</v>
      </c>
      <c r="F375" s="326" t="s">
        <v>171</v>
      </c>
      <c r="G375" s="337">
        <v>200</v>
      </c>
      <c r="H375" s="303" t="s">
        <v>683</v>
      </c>
      <c r="I375" s="306"/>
      <c r="J375" s="306">
        <v>31</v>
      </c>
      <c r="K375" s="337">
        <v>100</v>
      </c>
      <c r="L375" s="306"/>
      <c r="M375" s="306">
        <f>SUM(G375*J375)</f>
        <v>6200</v>
      </c>
      <c r="N375" s="306">
        <f t="shared" si="46"/>
        <v>4960</v>
      </c>
      <c r="O375" s="307">
        <f t="shared" si="48"/>
        <v>4.96</v>
      </c>
      <c r="P375" s="310">
        <f t="shared" si="47"/>
        <v>4960</v>
      </c>
      <c r="Q375" s="311">
        <f t="shared" si="49"/>
        <v>4.96</v>
      </c>
    </row>
    <row r="376" spans="1:17" ht="15" customHeight="1" x14ac:dyDescent="0.25">
      <c r="A376" s="326">
        <v>42</v>
      </c>
      <c r="B376" s="326" t="s">
        <v>357</v>
      </c>
      <c r="C376" s="326" t="s">
        <v>358</v>
      </c>
      <c r="D376" s="327"/>
      <c r="E376" s="327">
        <v>3436</v>
      </c>
      <c r="F376" s="326" t="s">
        <v>171</v>
      </c>
      <c r="G376" s="337">
        <v>200</v>
      </c>
      <c r="H376" s="326" t="s">
        <v>48</v>
      </c>
      <c r="I376" s="306"/>
      <c r="J376" s="306">
        <v>11</v>
      </c>
      <c r="K376" s="337">
        <v>100</v>
      </c>
      <c r="L376" s="306"/>
      <c r="M376" s="306">
        <f>SUM(G376*J376)</f>
        <v>2200</v>
      </c>
      <c r="N376" s="306">
        <f t="shared" si="46"/>
        <v>1760</v>
      </c>
      <c r="O376" s="307">
        <f t="shared" si="48"/>
        <v>1.76</v>
      </c>
      <c r="P376" s="310">
        <f t="shared" si="47"/>
        <v>1760</v>
      </c>
      <c r="Q376" s="311">
        <f t="shared" si="49"/>
        <v>1.76</v>
      </c>
    </row>
    <row r="377" spans="1:17" ht="15" customHeight="1" x14ac:dyDescent="0.25">
      <c r="A377" s="326">
        <v>42</v>
      </c>
      <c r="B377" s="326" t="s">
        <v>357</v>
      </c>
      <c r="C377" s="326" t="s">
        <v>358</v>
      </c>
      <c r="D377" s="327"/>
      <c r="E377" s="327">
        <v>3436</v>
      </c>
      <c r="F377" s="326" t="s">
        <v>171</v>
      </c>
      <c r="G377" s="337">
        <v>300</v>
      </c>
      <c r="H377" s="326" t="s">
        <v>231</v>
      </c>
      <c r="I377" s="306">
        <v>45000</v>
      </c>
      <c r="J377" s="306">
        <v>74</v>
      </c>
      <c r="K377" s="337">
        <v>100</v>
      </c>
      <c r="L377" s="306">
        <f>SUM((I377*G377)/10000)</f>
        <v>1350</v>
      </c>
      <c r="M377" s="306">
        <f>SUM(L377*J377)</f>
        <v>99900</v>
      </c>
      <c r="N377" s="306">
        <f t="shared" si="46"/>
        <v>79920</v>
      </c>
      <c r="O377" s="307">
        <f t="shared" si="48"/>
        <v>79.92</v>
      </c>
      <c r="P377" s="310">
        <f t="shared" si="47"/>
        <v>79920</v>
      </c>
      <c r="Q377" s="311">
        <f t="shared" si="49"/>
        <v>79.92</v>
      </c>
    </row>
    <row r="378" spans="1:17" ht="15" customHeight="1" x14ac:dyDescent="0.25">
      <c r="A378" s="326">
        <v>42</v>
      </c>
      <c r="B378" s="326" t="s">
        <v>357</v>
      </c>
      <c r="C378" s="326" t="s">
        <v>358</v>
      </c>
      <c r="D378" s="327"/>
      <c r="E378" s="327">
        <v>3436</v>
      </c>
      <c r="F378" s="326" t="s">
        <v>171</v>
      </c>
      <c r="G378" s="337">
        <v>300</v>
      </c>
      <c r="H378" s="303" t="s">
        <v>683</v>
      </c>
      <c r="I378" s="306"/>
      <c r="J378" s="306">
        <v>31</v>
      </c>
      <c r="K378" s="337">
        <v>100</v>
      </c>
      <c r="L378" s="306"/>
      <c r="M378" s="306">
        <f>SUM(G378*J378)</f>
        <v>9300</v>
      </c>
      <c r="N378" s="306">
        <f t="shared" si="46"/>
        <v>7440</v>
      </c>
      <c r="O378" s="307">
        <f t="shared" si="48"/>
        <v>7.44</v>
      </c>
      <c r="P378" s="310">
        <f t="shared" si="47"/>
        <v>7440</v>
      </c>
      <c r="Q378" s="311">
        <f t="shared" si="49"/>
        <v>7.44</v>
      </c>
    </row>
    <row r="379" spans="1:17" ht="15" customHeight="1" x14ac:dyDescent="0.25">
      <c r="A379" s="326">
        <v>42</v>
      </c>
      <c r="B379" s="326" t="s">
        <v>357</v>
      </c>
      <c r="C379" s="326" t="s">
        <v>358</v>
      </c>
      <c r="D379" s="327"/>
      <c r="E379" s="327">
        <v>3436</v>
      </c>
      <c r="F379" s="326" t="s">
        <v>171</v>
      </c>
      <c r="G379" s="337">
        <v>300</v>
      </c>
      <c r="H379" s="326" t="s">
        <v>48</v>
      </c>
      <c r="I379" s="306"/>
      <c r="J379" s="306">
        <v>11</v>
      </c>
      <c r="K379" s="337">
        <v>100</v>
      </c>
      <c r="L379" s="306"/>
      <c r="M379" s="306">
        <f>SUM(G379*J379)</f>
        <v>3300</v>
      </c>
      <c r="N379" s="306">
        <f t="shared" si="46"/>
        <v>2640</v>
      </c>
      <c r="O379" s="307">
        <f t="shared" si="48"/>
        <v>2.64</v>
      </c>
      <c r="P379" s="310">
        <f t="shared" si="47"/>
        <v>2640</v>
      </c>
      <c r="Q379" s="311">
        <f t="shared" si="49"/>
        <v>2.64</v>
      </c>
    </row>
    <row r="380" spans="1:17" ht="15" customHeight="1" x14ac:dyDescent="0.25">
      <c r="A380" s="326">
        <v>42</v>
      </c>
      <c r="B380" s="326" t="s">
        <v>357</v>
      </c>
      <c r="C380" s="326" t="s">
        <v>358</v>
      </c>
      <c r="D380" s="327"/>
      <c r="E380" s="327">
        <v>3436</v>
      </c>
      <c r="F380" s="326" t="s">
        <v>171</v>
      </c>
      <c r="G380" s="337">
        <v>250</v>
      </c>
      <c r="H380" s="326" t="s">
        <v>361</v>
      </c>
      <c r="I380" s="306">
        <v>11593</v>
      </c>
      <c r="J380" s="306">
        <v>53</v>
      </c>
      <c r="K380" s="337">
        <v>100</v>
      </c>
      <c r="L380" s="306">
        <f>SUM((I380*G380)/10000)</f>
        <v>289.82499999999999</v>
      </c>
      <c r="M380" s="306">
        <f>SUM(L380*J380)</f>
        <v>15360.724999999999</v>
      </c>
      <c r="N380" s="306">
        <f t="shared" si="46"/>
        <v>12288.58</v>
      </c>
      <c r="O380" s="307">
        <f t="shared" si="48"/>
        <v>12.28858</v>
      </c>
      <c r="P380" s="310">
        <f t="shared" si="47"/>
        <v>12288.58</v>
      </c>
      <c r="Q380" s="311">
        <f t="shared" si="49"/>
        <v>12.28858</v>
      </c>
    </row>
    <row r="381" spans="1:17" ht="15" customHeight="1" x14ac:dyDescent="0.25">
      <c r="A381" s="326">
        <v>42</v>
      </c>
      <c r="B381" s="326" t="s">
        <v>357</v>
      </c>
      <c r="C381" s="326" t="s">
        <v>358</v>
      </c>
      <c r="D381" s="327"/>
      <c r="E381" s="327">
        <v>3436</v>
      </c>
      <c r="F381" s="326" t="s">
        <v>171</v>
      </c>
      <c r="G381" s="337">
        <v>250</v>
      </c>
      <c r="H381" s="303" t="s">
        <v>683</v>
      </c>
      <c r="I381" s="306"/>
      <c r="J381" s="306">
        <v>31</v>
      </c>
      <c r="K381" s="337">
        <v>100</v>
      </c>
      <c r="L381" s="306"/>
      <c r="M381" s="306">
        <f>SUM(G381*J381)</f>
        <v>7750</v>
      </c>
      <c r="N381" s="306">
        <f t="shared" si="46"/>
        <v>6200</v>
      </c>
      <c r="O381" s="307">
        <f t="shared" si="48"/>
        <v>6.2</v>
      </c>
      <c r="P381" s="310">
        <f t="shared" si="47"/>
        <v>6200</v>
      </c>
      <c r="Q381" s="311">
        <f t="shared" si="49"/>
        <v>6.2</v>
      </c>
    </row>
    <row r="382" spans="1:17" ht="15" customHeight="1" thickBot="1" x14ac:dyDescent="0.3">
      <c r="A382" s="326">
        <v>42</v>
      </c>
      <c r="B382" s="326" t="s">
        <v>357</v>
      </c>
      <c r="C382" s="326" t="s">
        <v>358</v>
      </c>
      <c r="D382" s="327"/>
      <c r="E382" s="327">
        <v>3436</v>
      </c>
      <c r="F382" s="326" t="s">
        <v>171</v>
      </c>
      <c r="G382" s="337">
        <v>250</v>
      </c>
      <c r="H382" s="326" t="s">
        <v>48</v>
      </c>
      <c r="I382" s="306"/>
      <c r="J382" s="306">
        <v>11</v>
      </c>
      <c r="K382" s="337">
        <v>100</v>
      </c>
      <c r="L382" s="306"/>
      <c r="M382" s="306">
        <f>SUM(G382*J382)</f>
        <v>2750</v>
      </c>
      <c r="N382" s="306">
        <f t="shared" si="46"/>
        <v>2200</v>
      </c>
      <c r="O382" s="307">
        <f t="shared" si="48"/>
        <v>2.2000000000000002</v>
      </c>
      <c r="P382" s="315">
        <f t="shared" si="47"/>
        <v>2200</v>
      </c>
      <c r="Q382" s="316">
        <f t="shared" si="49"/>
        <v>2.2000000000000002</v>
      </c>
    </row>
    <row r="383" spans="1:17" ht="15" customHeight="1" x14ac:dyDescent="0.25">
      <c r="A383" s="334">
        <v>43</v>
      </c>
      <c r="B383" s="334" t="s">
        <v>363</v>
      </c>
      <c r="C383" s="334" t="s">
        <v>364</v>
      </c>
      <c r="D383" s="338"/>
      <c r="E383" s="338">
        <v>2458</v>
      </c>
      <c r="F383" s="334" t="s">
        <v>188</v>
      </c>
      <c r="G383" s="339">
        <v>125</v>
      </c>
      <c r="H383" s="334" t="s">
        <v>367</v>
      </c>
      <c r="I383" s="325">
        <v>15225</v>
      </c>
      <c r="J383" s="325">
        <v>22</v>
      </c>
      <c r="K383" s="339">
        <v>60</v>
      </c>
      <c r="L383" s="325">
        <f>SUM((I383*G383)/10000)</f>
        <v>190.3125</v>
      </c>
      <c r="M383" s="325">
        <f>SUM(L383*J383)</f>
        <v>4186.875</v>
      </c>
      <c r="N383" s="325">
        <f t="shared" si="46"/>
        <v>3349.5</v>
      </c>
      <c r="O383" s="296">
        <f t="shared" si="48"/>
        <v>3.3494999999999999</v>
      </c>
      <c r="P383" s="297">
        <f t="shared" si="47"/>
        <v>2009.7</v>
      </c>
      <c r="Q383" s="298">
        <f t="shared" si="49"/>
        <v>2.0097</v>
      </c>
    </row>
    <row r="384" spans="1:17" ht="15" customHeight="1" x14ac:dyDescent="0.25">
      <c r="A384" s="334">
        <v>43</v>
      </c>
      <c r="B384" s="334" t="s">
        <v>363</v>
      </c>
      <c r="C384" s="334" t="s">
        <v>364</v>
      </c>
      <c r="D384" s="338"/>
      <c r="E384" s="338">
        <v>2458</v>
      </c>
      <c r="F384" s="334" t="s">
        <v>188</v>
      </c>
      <c r="G384" s="339">
        <v>250</v>
      </c>
      <c r="H384" s="334" t="s">
        <v>22</v>
      </c>
      <c r="I384" s="325">
        <v>23137</v>
      </c>
      <c r="J384" s="325">
        <v>79</v>
      </c>
      <c r="K384" s="339">
        <v>60</v>
      </c>
      <c r="L384" s="325">
        <f>SUM((I384*G384)/10000)</f>
        <v>578.42499999999995</v>
      </c>
      <c r="M384" s="325">
        <f>SUM(L384*J384)</f>
        <v>45695.574999999997</v>
      </c>
      <c r="N384" s="325">
        <f t="shared" si="46"/>
        <v>36556.46</v>
      </c>
      <c r="O384" s="296">
        <f t="shared" si="48"/>
        <v>36.556460000000001</v>
      </c>
      <c r="P384" s="299">
        <f t="shared" si="47"/>
        <v>21933.876</v>
      </c>
      <c r="Q384" s="300">
        <f t="shared" si="49"/>
        <v>21.933876000000001</v>
      </c>
    </row>
    <row r="385" spans="1:17" ht="15" customHeight="1" x14ac:dyDescent="0.25">
      <c r="A385" s="334">
        <v>43</v>
      </c>
      <c r="B385" s="334" t="s">
        <v>363</v>
      </c>
      <c r="C385" s="334" t="s">
        <v>364</v>
      </c>
      <c r="D385" s="338"/>
      <c r="E385" s="338">
        <v>2458</v>
      </c>
      <c r="F385" s="334" t="s">
        <v>188</v>
      </c>
      <c r="G385" s="339">
        <v>125</v>
      </c>
      <c r="H385" s="334" t="s">
        <v>26</v>
      </c>
      <c r="I385" s="325">
        <v>24198</v>
      </c>
      <c r="J385" s="325">
        <v>19</v>
      </c>
      <c r="K385" s="339">
        <v>100</v>
      </c>
      <c r="L385" s="325">
        <f>SUM((I385*G385)/10000)</f>
        <v>302.47500000000002</v>
      </c>
      <c r="M385" s="325">
        <f>SUM(L385*J385)</f>
        <v>5747.0250000000005</v>
      </c>
      <c r="N385" s="325">
        <f t="shared" ref="N385:N448" si="52">SUM(M385*80)/100</f>
        <v>4597.6200000000008</v>
      </c>
      <c r="O385" s="296">
        <f t="shared" si="48"/>
        <v>4.5976200000000009</v>
      </c>
      <c r="P385" s="299">
        <f t="shared" si="47"/>
        <v>4597.6200000000008</v>
      </c>
      <c r="Q385" s="300">
        <f t="shared" si="49"/>
        <v>4.5976200000000009</v>
      </c>
    </row>
    <row r="386" spans="1:17" ht="15" customHeight="1" x14ac:dyDescent="0.25">
      <c r="A386" s="334">
        <v>43</v>
      </c>
      <c r="B386" s="334" t="s">
        <v>363</v>
      </c>
      <c r="C386" s="334" t="s">
        <v>364</v>
      </c>
      <c r="D386" s="338"/>
      <c r="E386" s="338">
        <v>2458</v>
      </c>
      <c r="F386" s="334" t="s">
        <v>188</v>
      </c>
      <c r="G386" s="339">
        <v>125</v>
      </c>
      <c r="H386" s="334" t="s">
        <v>19</v>
      </c>
      <c r="I386" s="325">
        <v>17500</v>
      </c>
      <c r="J386" s="325">
        <v>47</v>
      </c>
      <c r="K386" s="339">
        <v>100</v>
      </c>
      <c r="L386" s="325">
        <f>SUM((I386*G386)/10000)</f>
        <v>218.75</v>
      </c>
      <c r="M386" s="325">
        <f>SUM(L386*J386)</f>
        <v>10281.25</v>
      </c>
      <c r="N386" s="325">
        <f t="shared" si="52"/>
        <v>8225</v>
      </c>
      <c r="O386" s="296">
        <f t="shared" si="48"/>
        <v>8.2249999999999996</v>
      </c>
      <c r="P386" s="299">
        <f t="shared" ref="P386:P449" si="53">SUM(N386*K386)/100</f>
        <v>8225</v>
      </c>
      <c r="Q386" s="300">
        <f t="shared" si="49"/>
        <v>8.2249999999999996</v>
      </c>
    </row>
    <row r="387" spans="1:17" ht="15" customHeight="1" x14ac:dyDescent="0.25">
      <c r="A387" s="334">
        <v>43</v>
      </c>
      <c r="B387" s="334" t="s">
        <v>363</v>
      </c>
      <c r="C387" s="334" t="s">
        <v>364</v>
      </c>
      <c r="D387" s="338"/>
      <c r="E387" s="338">
        <v>2458</v>
      </c>
      <c r="F387" s="334" t="s">
        <v>188</v>
      </c>
      <c r="G387" s="339">
        <v>1000</v>
      </c>
      <c r="H387" s="334" t="s">
        <v>85</v>
      </c>
      <c r="I387" s="325">
        <v>3398</v>
      </c>
      <c r="J387" s="325">
        <v>11</v>
      </c>
      <c r="K387" s="339">
        <v>60</v>
      </c>
      <c r="L387" s="325">
        <f>SUM((I387*G387)/10000)</f>
        <v>339.8</v>
      </c>
      <c r="M387" s="325">
        <f>SUM(L387*J387)</f>
        <v>3737.8</v>
      </c>
      <c r="N387" s="325">
        <f t="shared" si="52"/>
        <v>2990.24</v>
      </c>
      <c r="O387" s="296">
        <f t="shared" ref="O387:O450" si="54">SUM(N387/1000)</f>
        <v>2.9902399999999996</v>
      </c>
      <c r="P387" s="299">
        <f t="shared" si="53"/>
        <v>1794.144</v>
      </c>
      <c r="Q387" s="300">
        <f t="shared" ref="Q387:Q450" si="55">SUM(P387/1000)</f>
        <v>1.794144</v>
      </c>
    </row>
    <row r="388" spans="1:17" ht="15" customHeight="1" thickBot="1" x14ac:dyDescent="0.3">
      <c r="A388" s="334">
        <v>43</v>
      </c>
      <c r="B388" s="334" t="s">
        <v>363</v>
      </c>
      <c r="C388" s="334" t="s">
        <v>364</v>
      </c>
      <c r="D388" s="338"/>
      <c r="E388" s="338">
        <v>2458</v>
      </c>
      <c r="F388" s="334" t="s">
        <v>188</v>
      </c>
      <c r="G388" s="339">
        <v>375</v>
      </c>
      <c r="H388" s="292" t="s">
        <v>683</v>
      </c>
      <c r="I388" s="325"/>
      <c r="J388" s="325">
        <v>31</v>
      </c>
      <c r="K388" s="339">
        <v>100</v>
      </c>
      <c r="L388" s="325"/>
      <c r="M388" s="325">
        <f>SUM(G388*J388)</f>
        <v>11625</v>
      </c>
      <c r="N388" s="325">
        <f t="shared" si="52"/>
        <v>9300</v>
      </c>
      <c r="O388" s="296">
        <f t="shared" si="54"/>
        <v>9.3000000000000007</v>
      </c>
      <c r="P388" s="301">
        <f t="shared" si="53"/>
        <v>9300</v>
      </c>
      <c r="Q388" s="302">
        <f t="shared" si="55"/>
        <v>9.3000000000000007</v>
      </c>
    </row>
    <row r="389" spans="1:17" ht="15" customHeight="1" x14ac:dyDescent="0.25">
      <c r="A389" s="326">
        <v>44</v>
      </c>
      <c r="B389" s="326" t="s">
        <v>369</v>
      </c>
      <c r="C389" s="326" t="s">
        <v>370</v>
      </c>
      <c r="D389" s="327"/>
      <c r="E389" s="327">
        <v>4039</v>
      </c>
      <c r="F389" s="326" t="s">
        <v>374</v>
      </c>
      <c r="G389" s="337">
        <v>1049</v>
      </c>
      <c r="H389" s="326" t="s">
        <v>85</v>
      </c>
      <c r="I389" s="306">
        <v>3398</v>
      </c>
      <c r="J389" s="306">
        <v>11</v>
      </c>
      <c r="K389" s="337">
        <v>100</v>
      </c>
      <c r="L389" s="306">
        <f t="shared" ref="L389:L400" si="56">SUM((I389*G389)/10000)</f>
        <v>356.4502</v>
      </c>
      <c r="M389" s="306">
        <f t="shared" ref="M389:M400" si="57">SUM(L389*J389)</f>
        <v>3920.9521999999997</v>
      </c>
      <c r="N389" s="306">
        <f t="shared" si="52"/>
        <v>3136.7617599999999</v>
      </c>
      <c r="O389" s="307">
        <f t="shared" si="54"/>
        <v>3.1367617599999997</v>
      </c>
      <c r="P389" s="308">
        <f t="shared" si="53"/>
        <v>3136.7617599999999</v>
      </c>
      <c r="Q389" s="309">
        <f t="shared" si="55"/>
        <v>3.1367617599999997</v>
      </c>
    </row>
    <row r="390" spans="1:17" ht="15" customHeight="1" x14ac:dyDescent="0.25">
      <c r="A390" s="326">
        <v>44</v>
      </c>
      <c r="B390" s="326" t="s">
        <v>369</v>
      </c>
      <c r="C390" s="326" t="s">
        <v>370</v>
      </c>
      <c r="D390" s="327"/>
      <c r="E390" s="327">
        <v>4040</v>
      </c>
      <c r="F390" s="326" t="s">
        <v>374</v>
      </c>
      <c r="G390" s="337">
        <v>1019</v>
      </c>
      <c r="H390" s="326" t="s">
        <v>85</v>
      </c>
      <c r="I390" s="306">
        <v>3398</v>
      </c>
      <c r="J390" s="306">
        <v>11</v>
      </c>
      <c r="K390" s="337">
        <v>100</v>
      </c>
      <c r="L390" s="306">
        <f t="shared" si="56"/>
        <v>346.25619999999998</v>
      </c>
      <c r="M390" s="306">
        <f t="shared" si="57"/>
        <v>3808.8181999999997</v>
      </c>
      <c r="N390" s="306">
        <f t="shared" si="52"/>
        <v>3047.05456</v>
      </c>
      <c r="O390" s="307">
        <f t="shared" si="54"/>
        <v>3.0470545599999999</v>
      </c>
      <c r="P390" s="310">
        <f t="shared" si="53"/>
        <v>3047.05456</v>
      </c>
      <c r="Q390" s="311">
        <f t="shared" si="55"/>
        <v>3.0470545599999999</v>
      </c>
    </row>
    <row r="391" spans="1:17" ht="15" customHeight="1" x14ac:dyDescent="0.25">
      <c r="A391" s="326">
        <v>44</v>
      </c>
      <c r="B391" s="326" t="s">
        <v>369</v>
      </c>
      <c r="C391" s="326" t="s">
        <v>370</v>
      </c>
      <c r="D391" s="327"/>
      <c r="E391" s="327">
        <v>4041</v>
      </c>
      <c r="F391" s="326" t="s">
        <v>374</v>
      </c>
      <c r="G391" s="337">
        <v>1119</v>
      </c>
      <c r="H391" s="326" t="s">
        <v>85</v>
      </c>
      <c r="I391" s="306">
        <v>3398</v>
      </c>
      <c r="J391" s="306">
        <v>11</v>
      </c>
      <c r="K391" s="337">
        <v>100</v>
      </c>
      <c r="L391" s="306">
        <f t="shared" si="56"/>
        <v>380.2362</v>
      </c>
      <c r="M391" s="306">
        <f t="shared" si="57"/>
        <v>4182.5982000000004</v>
      </c>
      <c r="N391" s="306">
        <f t="shared" si="52"/>
        <v>3346.0785600000004</v>
      </c>
      <c r="O391" s="307">
        <f t="shared" si="54"/>
        <v>3.3460785600000005</v>
      </c>
      <c r="P391" s="310">
        <f t="shared" si="53"/>
        <v>3346.0785600000004</v>
      </c>
      <c r="Q391" s="311">
        <f t="shared" si="55"/>
        <v>3.3460785600000005</v>
      </c>
    </row>
    <row r="392" spans="1:17" ht="15" customHeight="1" x14ac:dyDescent="0.25">
      <c r="A392" s="326">
        <v>44</v>
      </c>
      <c r="B392" s="326" t="s">
        <v>369</v>
      </c>
      <c r="C392" s="326" t="s">
        <v>370</v>
      </c>
      <c r="D392" s="327"/>
      <c r="E392" s="327">
        <v>4042</v>
      </c>
      <c r="F392" s="326" t="s">
        <v>374</v>
      </c>
      <c r="G392" s="337">
        <v>1639</v>
      </c>
      <c r="H392" s="326" t="s">
        <v>85</v>
      </c>
      <c r="I392" s="306">
        <v>3398</v>
      </c>
      <c r="J392" s="306">
        <v>11</v>
      </c>
      <c r="K392" s="337">
        <v>100</v>
      </c>
      <c r="L392" s="306">
        <f t="shared" si="56"/>
        <v>556.93219999999997</v>
      </c>
      <c r="M392" s="306">
        <f t="shared" si="57"/>
        <v>6126.2541999999994</v>
      </c>
      <c r="N392" s="306">
        <f t="shared" si="52"/>
        <v>4901.0033599999997</v>
      </c>
      <c r="O392" s="307">
        <f t="shared" si="54"/>
        <v>4.9010033599999998</v>
      </c>
      <c r="P392" s="310">
        <f t="shared" si="53"/>
        <v>4901.0033599999997</v>
      </c>
      <c r="Q392" s="311">
        <f t="shared" si="55"/>
        <v>4.9010033599999998</v>
      </c>
    </row>
    <row r="393" spans="1:17" ht="15" customHeight="1" x14ac:dyDescent="0.25">
      <c r="A393" s="326">
        <v>44</v>
      </c>
      <c r="B393" s="326" t="s">
        <v>369</v>
      </c>
      <c r="C393" s="326" t="s">
        <v>370</v>
      </c>
      <c r="D393" s="327"/>
      <c r="E393" s="327">
        <v>4044</v>
      </c>
      <c r="F393" s="326" t="s">
        <v>374</v>
      </c>
      <c r="G393" s="337">
        <v>2036</v>
      </c>
      <c r="H393" s="326" t="s">
        <v>85</v>
      </c>
      <c r="I393" s="306">
        <v>3398</v>
      </c>
      <c r="J393" s="306">
        <v>11</v>
      </c>
      <c r="K393" s="337">
        <v>100</v>
      </c>
      <c r="L393" s="306">
        <f t="shared" si="56"/>
        <v>691.83280000000002</v>
      </c>
      <c r="M393" s="306">
        <f t="shared" si="57"/>
        <v>7610.1608000000006</v>
      </c>
      <c r="N393" s="306">
        <f t="shared" si="52"/>
        <v>6088.1286400000008</v>
      </c>
      <c r="O393" s="307">
        <f t="shared" si="54"/>
        <v>6.0881286400000008</v>
      </c>
      <c r="P393" s="310">
        <f t="shared" si="53"/>
        <v>6088.1286400000008</v>
      </c>
      <c r="Q393" s="311">
        <f t="shared" si="55"/>
        <v>6.0881286400000008</v>
      </c>
    </row>
    <row r="394" spans="1:17" ht="15" customHeight="1" x14ac:dyDescent="0.25">
      <c r="A394" s="326">
        <v>44</v>
      </c>
      <c r="B394" s="326" t="s">
        <v>369</v>
      </c>
      <c r="C394" s="326" t="s">
        <v>370</v>
      </c>
      <c r="D394" s="327"/>
      <c r="E394" s="327">
        <v>4044</v>
      </c>
      <c r="F394" s="326" t="s">
        <v>374</v>
      </c>
      <c r="G394" s="337">
        <v>1440</v>
      </c>
      <c r="H394" s="326" t="s">
        <v>85</v>
      </c>
      <c r="I394" s="306">
        <v>3398</v>
      </c>
      <c r="J394" s="306">
        <v>11</v>
      </c>
      <c r="K394" s="337">
        <v>100</v>
      </c>
      <c r="L394" s="306">
        <f t="shared" si="56"/>
        <v>489.31200000000001</v>
      </c>
      <c r="M394" s="306">
        <f t="shared" si="57"/>
        <v>5382.4319999999998</v>
      </c>
      <c r="N394" s="306">
        <f t="shared" si="52"/>
        <v>4305.9456</v>
      </c>
      <c r="O394" s="307">
        <f t="shared" si="54"/>
        <v>4.3059456000000003</v>
      </c>
      <c r="P394" s="310">
        <f t="shared" si="53"/>
        <v>4305.9456</v>
      </c>
      <c r="Q394" s="311">
        <f t="shared" si="55"/>
        <v>4.3059456000000003</v>
      </c>
    </row>
    <row r="395" spans="1:17" ht="15" customHeight="1" x14ac:dyDescent="0.25">
      <c r="A395" s="326">
        <v>44</v>
      </c>
      <c r="B395" s="326" t="s">
        <v>369</v>
      </c>
      <c r="C395" s="326" t="s">
        <v>370</v>
      </c>
      <c r="D395" s="327"/>
      <c r="E395" s="327">
        <v>4047</v>
      </c>
      <c r="F395" s="326" t="s">
        <v>374</v>
      </c>
      <c r="G395" s="337">
        <v>940</v>
      </c>
      <c r="H395" s="326" t="s">
        <v>85</v>
      </c>
      <c r="I395" s="306">
        <v>3398</v>
      </c>
      <c r="J395" s="306">
        <v>11</v>
      </c>
      <c r="K395" s="337">
        <v>100</v>
      </c>
      <c r="L395" s="306">
        <f t="shared" si="56"/>
        <v>319.41199999999998</v>
      </c>
      <c r="M395" s="306">
        <f t="shared" si="57"/>
        <v>3513.5319999999997</v>
      </c>
      <c r="N395" s="306">
        <f t="shared" si="52"/>
        <v>2810.8256000000001</v>
      </c>
      <c r="O395" s="307">
        <f t="shared" si="54"/>
        <v>2.8108256000000003</v>
      </c>
      <c r="P395" s="310">
        <f t="shared" si="53"/>
        <v>2810.8256000000001</v>
      </c>
      <c r="Q395" s="311">
        <f t="shared" si="55"/>
        <v>2.8108256000000003</v>
      </c>
    </row>
    <row r="396" spans="1:17" ht="15" customHeight="1" x14ac:dyDescent="0.25">
      <c r="A396" s="326">
        <v>44</v>
      </c>
      <c r="B396" s="326" t="s">
        <v>369</v>
      </c>
      <c r="C396" s="326" t="s">
        <v>370</v>
      </c>
      <c r="D396" s="327"/>
      <c r="E396" s="327">
        <v>4047</v>
      </c>
      <c r="F396" s="326" t="s">
        <v>374</v>
      </c>
      <c r="G396" s="337">
        <v>1937</v>
      </c>
      <c r="H396" s="326" t="s">
        <v>85</v>
      </c>
      <c r="I396" s="306">
        <v>3398</v>
      </c>
      <c r="J396" s="306">
        <v>11</v>
      </c>
      <c r="K396" s="337">
        <v>100</v>
      </c>
      <c r="L396" s="306">
        <f t="shared" si="56"/>
        <v>658.19259999999997</v>
      </c>
      <c r="M396" s="306">
        <f t="shared" si="57"/>
        <v>7240.1185999999998</v>
      </c>
      <c r="N396" s="306">
        <f t="shared" si="52"/>
        <v>5792.0948800000006</v>
      </c>
      <c r="O396" s="307">
        <f t="shared" si="54"/>
        <v>5.7920948800000005</v>
      </c>
      <c r="P396" s="310">
        <f t="shared" si="53"/>
        <v>5792.0948800000006</v>
      </c>
      <c r="Q396" s="311">
        <f t="shared" si="55"/>
        <v>5.7920948800000005</v>
      </c>
    </row>
    <row r="397" spans="1:17" ht="15" customHeight="1" x14ac:dyDescent="0.25">
      <c r="A397" s="326">
        <v>44</v>
      </c>
      <c r="B397" s="326" t="s">
        <v>369</v>
      </c>
      <c r="C397" s="326" t="s">
        <v>370</v>
      </c>
      <c r="D397" s="327"/>
      <c r="E397" s="327">
        <v>4049</v>
      </c>
      <c r="F397" s="326" t="s">
        <v>374</v>
      </c>
      <c r="G397" s="337">
        <v>7652</v>
      </c>
      <c r="H397" s="326" t="s">
        <v>85</v>
      </c>
      <c r="I397" s="306">
        <v>3398</v>
      </c>
      <c r="J397" s="306">
        <v>11</v>
      </c>
      <c r="K397" s="337">
        <v>100</v>
      </c>
      <c r="L397" s="306">
        <f t="shared" si="56"/>
        <v>2600.1496000000002</v>
      </c>
      <c r="M397" s="306">
        <f t="shared" si="57"/>
        <v>28601.645600000003</v>
      </c>
      <c r="N397" s="306">
        <f t="shared" si="52"/>
        <v>22881.316480000001</v>
      </c>
      <c r="O397" s="307">
        <f t="shared" si="54"/>
        <v>22.881316480000002</v>
      </c>
      <c r="P397" s="310">
        <f t="shared" si="53"/>
        <v>22881.316480000001</v>
      </c>
      <c r="Q397" s="311">
        <f t="shared" si="55"/>
        <v>22.881316480000002</v>
      </c>
    </row>
    <row r="398" spans="1:17" ht="15" customHeight="1" thickBot="1" x14ac:dyDescent="0.3">
      <c r="A398" s="326">
        <v>44</v>
      </c>
      <c r="B398" s="326" t="s">
        <v>369</v>
      </c>
      <c r="C398" s="326" t="s">
        <v>370</v>
      </c>
      <c r="D398" s="327"/>
      <c r="E398" s="327" t="s">
        <v>375</v>
      </c>
      <c r="F398" s="326" t="s">
        <v>374</v>
      </c>
      <c r="G398" s="337">
        <v>4784</v>
      </c>
      <c r="H398" s="326" t="s">
        <v>85</v>
      </c>
      <c r="I398" s="306">
        <v>3398</v>
      </c>
      <c r="J398" s="306">
        <v>11</v>
      </c>
      <c r="K398" s="337">
        <v>100</v>
      </c>
      <c r="L398" s="306">
        <f t="shared" si="56"/>
        <v>1625.6032</v>
      </c>
      <c r="M398" s="306">
        <f t="shared" si="57"/>
        <v>17881.635200000001</v>
      </c>
      <c r="N398" s="306">
        <f t="shared" si="52"/>
        <v>14305.30816</v>
      </c>
      <c r="O398" s="307">
        <f t="shared" si="54"/>
        <v>14.305308160000001</v>
      </c>
      <c r="P398" s="315">
        <f t="shared" si="53"/>
        <v>14305.30816</v>
      </c>
      <c r="Q398" s="316">
        <f t="shared" si="55"/>
        <v>14.305308160000001</v>
      </c>
    </row>
    <row r="399" spans="1:17" ht="15" customHeight="1" x14ac:dyDescent="0.25">
      <c r="A399" s="334">
        <v>45</v>
      </c>
      <c r="B399" s="334" t="s">
        <v>377</v>
      </c>
      <c r="C399" s="334" t="s">
        <v>378</v>
      </c>
      <c r="D399" s="338"/>
      <c r="E399" s="338" t="s">
        <v>381</v>
      </c>
      <c r="F399" s="334" t="s">
        <v>188</v>
      </c>
      <c r="G399" s="339">
        <v>1172</v>
      </c>
      <c r="H399" s="334" t="s">
        <v>22</v>
      </c>
      <c r="I399" s="325">
        <v>23137</v>
      </c>
      <c r="J399" s="325">
        <v>79</v>
      </c>
      <c r="K399" s="339">
        <v>100</v>
      </c>
      <c r="L399" s="325">
        <f t="shared" si="56"/>
        <v>2711.6563999999998</v>
      </c>
      <c r="M399" s="325">
        <f t="shared" si="57"/>
        <v>214220.85559999998</v>
      </c>
      <c r="N399" s="325">
        <f t="shared" si="52"/>
        <v>171376.68448</v>
      </c>
      <c r="O399" s="296">
        <f t="shared" si="54"/>
        <v>171.37668447999999</v>
      </c>
      <c r="P399" s="297">
        <f t="shared" si="53"/>
        <v>171376.68448</v>
      </c>
      <c r="Q399" s="298">
        <f t="shared" si="55"/>
        <v>171.37668447999999</v>
      </c>
    </row>
    <row r="400" spans="1:17" ht="15" customHeight="1" x14ac:dyDescent="0.25">
      <c r="A400" s="334">
        <v>45</v>
      </c>
      <c r="B400" s="334" t="s">
        <v>377</v>
      </c>
      <c r="C400" s="334" t="s">
        <v>378</v>
      </c>
      <c r="D400" s="338"/>
      <c r="E400" s="338" t="s">
        <v>382</v>
      </c>
      <c r="F400" s="334" t="s">
        <v>188</v>
      </c>
      <c r="G400" s="339">
        <v>1000</v>
      </c>
      <c r="H400" s="334" t="s">
        <v>26</v>
      </c>
      <c r="I400" s="295">
        <v>24198</v>
      </c>
      <c r="J400" s="325">
        <v>19</v>
      </c>
      <c r="K400" s="339">
        <v>100</v>
      </c>
      <c r="L400" s="325">
        <f t="shared" si="56"/>
        <v>2419.8000000000002</v>
      </c>
      <c r="M400" s="325">
        <f t="shared" si="57"/>
        <v>45976.200000000004</v>
      </c>
      <c r="N400" s="325">
        <f t="shared" si="52"/>
        <v>36780.960000000006</v>
      </c>
      <c r="O400" s="296">
        <f t="shared" si="54"/>
        <v>36.780960000000007</v>
      </c>
      <c r="P400" s="299">
        <f t="shared" si="53"/>
        <v>36780.960000000006</v>
      </c>
      <c r="Q400" s="300">
        <f t="shared" si="55"/>
        <v>36.780960000000007</v>
      </c>
    </row>
    <row r="401" spans="1:17" ht="15" customHeight="1" x14ac:dyDescent="0.25">
      <c r="A401" s="334">
        <v>45</v>
      </c>
      <c r="B401" s="334" t="s">
        <v>377</v>
      </c>
      <c r="C401" s="334" t="s">
        <v>378</v>
      </c>
      <c r="D401" s="338"/>
      <c r="E401" s="338" t="s">
        <v>383</v>
      </c>
      <c r="F401" s="334" t="s">
        <v>188</v>
      </c>
      <c r="G401" s="339">
        <v>750</v>
      </c>
      <c r="H401" s="292" t="s">
        <v>683</v>
      </c>
      <c r="I401" s="325"/>
      <c r="J401" s="325">
        <v>31</v>
      </c>
      <c r="K401" s="339">
        <v>100</v>
      </c>
      <c r="L401" s="325"/>
      <c r="M401" s="325">
        <f>SUM(G401*J401)</f>
        <v>23250</v>
      </c>
      <c r="N401" s="325">
        <f t="shared" si="52"/>
        <v>18600</v>
      </c>
      <c r="O401" s="296">
        <f t="shared" si="54"/>
        <v>18.600000000000001</v>
      </c>
      <c r="P401" s="299">
        <f t="shared" si="53"/>
        <v>18600</v>
      </c>
      <c r="Q401" s="300">
        <f t="shared" si="55"/>
        <v>18.600000000000001</v>
      </c>
    </row>
    <row r="402" spans="1:17" ht="15" customHeight="1" thickBot="1" x14ac:dyDescent="0.3">
      <c r="A402" s="334">
        <v>45</v>
      </c>
      <c r="B402" s="334" t="s">
        <v>377</v>
      </c>
      <c r="C402" s="334" t="s">
        <v>378</v>
      </c>
      <c r="D402" s="338"/>
      <c r="E402" s="338" t="s">
        <v>382</v>
      </c>
      <c r="F402" s="334" t="s">
        <v>188</v>
      </c>
      <c r="G402" s="339">
        <v>1000</v>
      </c>
      <c r="H402" s="334" t="s">
        <v>48</v>
      </c>
      <c r="I402" s="325"/>
      <c r="J402" s="325">
        <v>11</v>
      </c>
      <c r="K402" s="339">
        <v>100</v>
      </c>
      <c r="L402" s="325"/>
      <c r="M402" s="325">
        <f>SUM(G402*J402)</f>
        <v>11000</v>
      </c>
      <c r="N402" s="325">
        <f t="shared" si="52"/>
        <v>8800</v>
      </c>
      <c r="O402" s="296">
        <f t="shared" si="54"/>
        <v>8.8000000000000007</v>
      </c>
      <c r="P402" s="301">
        <f t="shared" si="53"/>
        <v>8800</v>
      </c>
      <c r="Q402" s="302">
        <f t="shared" si="55"/>
        <v>8.8000000000000007</v>
      </c>
    </row>
    <row r="403" spans="1:17" ht="15" customHeight="1" x14ac:dyDescent="0.25">
      <c r="A403" s="326">
        <v>46</v>
      </c>
      <c r="B403" s="326" t="s">
        <v>385</v>
      </c>
      <c r="C403" s="326" t="s">
        <v>386</v>
      </c>
      <c r="D403" s="327"/>
      <c r="E403" s="327">
        <v>1183</v>
      </c>
      <c r="F403" s="326" t="s">
        <v>188</v>
      </c>
      <c r="G403" s="337">
        <v>1000</v>
      </c>
      <c r="H403" s="326" t="s">
        <v>1460</v>
      </c>
      <c r="I403" s="306">
        <v>4551</v>
      </c>
      <c r="J403" s="306">
        <v>11</v>
      </c>
      <c r="K403" s="337">
        <v>100</v>
      </c>
      <c r="L403" s="306">
        <f>SUM((I403*G403)/10000)</f>
        <v>455.1</v>
      </c>
      <c r="M403" s="306">
        <f>SUM(L403*J403)</f>
        <v>5006.1000000000004</v>
      </c>
      <c r="N403" s="306">
        <f t="shared" si="52"/>
        <v>4004.88</v>
      </c>
      <c r="O403" s="307">
        <f t="shared" si="54"/>
        <v>4.00488</v>
      </c>
      <c r="P403" s="308">
        <f t="shared" si="53"/>
        <v>4004.88</v>
      </c>
      <c r="Q403" s="309">
        <f t="shared" si="55"/>
        <v>4.00488</v>
      </c>
    </row>
    <row r="404" spans="1:17" ht="15" customHeight="1" x14ac:dyDescent="0.25">
      <c r="A404" s="326">
        <v>46</v>
      </c>
      <c r="B404" s="326" t="s">
        <v>385</v>
      </c>
      <c r="C404" s="326" t="s">
        <v>386</v>
      </c>
      <c r="D404" s="327"/>
      <c r="E404" s="327">
        <v>1183</v>
      </c>
      <c r="F404" s="326" t="s">
        <v>188</v>
      </c>
      <c r="G404" s="337">
        <v>1500</v>
      </c>
      <c r="H404" s="303" t="s">
        <v>683</v>
      </c>
      <c r="I404" s="306"/>
      <c r="J404" s="306">
        <v>31</v>
      </c>
      <c r="K404" s="337">
        <v>100</v>
      </c>
      <c r="L404" s="306"/>
      <c r="M404" s="306">
        <f>SUM(G404*J404)</f>
        <v>46500</v>
      </c>
      <c r="N404" s="306">
        <f t="shared" si="52"/>
        <v>37200</v>
      </c>
      <c r="O404" s="307">
        <f t="shared" si="54"/>
        <v>37.200000000000003</v>
      </c>
      <c r="P404" s="310">
        <f t="shared" si="53"/>
        <v>37200</v>
      </c>
      <c r="Q404" s="311">
        <f t="shared" si="55"/>
        <v>37.200000000000003</v>
      </c>
    </row>
    <row r="405" spans="1:17" ht="15" customHeight="1" x14ac:dyDescent="0.25">
      <c r="A405" s="326">
        <v>46</v>
      </c>
      <c r="B405" s="326" t="s">
        <v>385</v>
      </c>
      <c r="C405" s="326" t="s">
        <v>386</v>
      </c>
      <c r="D405" s="327"/>
      <c r="E405" s="327">
        <v>1184</v>
      </c>
      <c r="F405" s="326" t="s">
        <v>188</v>
      </c>
      <c r="G405" s="337">
        <v>1000</v>
      </c>
      <c r="H405" s="326" t="s">
        <v>1460</v>
      </c>
      <c r="I405" s="306">
        <v>4551</v>
      </c>
      <c r="J405" s="306">
        <v>11</v>
      </c>
      <c r="K405" s="337">
        <v>100</v>
      </c>
      <c r="L405" s="306">
        <f t="shared" ref="L405:L413" si="58">SUM((I405*G405)/10000)</f>
        <v>455.1</v>
      </c>
      <c r="M405" s="306">
        <f t="shared" ref="M405:M413" si="59">SUM(L405*J405)</f>
        <v>5006.1000000000004</v>
      </c>
      <c r="N405" s="306">
        <f t="shared" si="52"/>
        <v>4004.88</v>
      </c>
      <c r="O405" s="307">
        <f t="shared" si="54"/>
        <v>4.00488</v>
      </c>
      <c r="P405" s="310">
        <f t="shared" si="53"/>
        <v>4004.88</v>
      </c>
      <c r="Q405" s="311">
        <f t="shared" si="55"/>
        <v>4.00488</v>
      </c>
    </row>
    <row r="406" spans="1:17" ht="15" customHeight="1" x14ac:dyDescent="0.25">
      <c r="A406" s="326">
        <v>46</v>
      </c>
      <c r="B406" s="326" t="s">
        <v>385</v>
      </c>
      <c r="C406" s="326" t="s">
        <v>386</v>
      </c>
      <c r="D406" s="327"/>
      <c r="E406" s="327">
        <v>1185</v>
      </c>
      <c r="F406" s="326" t="s">
        <v>188</v>
      </c>
      <c r="G406" s="337">
        <v>1000</v>
      </c>
      <c r="H406" s="326" t="s">
        <v>1460</v>
      </c>
      <c r="I406" s="306">
        <v>4551</v>
      </c>
      <c r="J406" s="306">
        <v>11</v>
      </c>
      <c r="K406" s="337">
        <v>100</v>
      </c>
      <c r="L406" s="306">
        <f t="shared" si="58"/>
        <v>455.1</v>
      </c>
      <c r="M406" s="306">
        <f t="shared" si="59"/>
        <v>5006.1000000000004</v>
      </c>
      <c r="N406" s="306">
        <f t="shared" si="52"/>
        <v>4004.88</v>
      </c>
      <c r="O406" s="307">
        <f t="shared" si="54"/>
        <v>4.00488</v>
      </c>
      <c r="P406" s="310">
        <f t="shared" si="53"/>
        <v>4004.88</v>
      </c>
      <c r="Q406" s="311">
        <f t="shared" si="55"/>
        <v>4.00488</v>
      </c>
    </row>
    <row r="407" spans="1:17" ht="15" customHeight="1" x14ac:dyDescent="0.25">
      <c r="A407" s="326">
        <v>46</v>
      </c>
      <c r="B407" s="326" t="s">
        <v>385</v>
      </c>
      <c r="C407" s="326" t="s">
        <v>386</v>
      </c>
      <c r="D407" s="327"/>
      <c r="E407" s="327">
        <v>3139</v>
      </c>
      <c r="F407" s="326" t="s">
        <v>188</v>
      </c>
      <c r="G407" s="337">
        <v>1000</v>
      </c>
      <c r="H407" s="326" t="s">
        <v>389</v>
      </c>
      <c r="I407" s="306">
        <v>28000</v>
      </c>
      <c r="J407" s="306">
        <v>100</v>
      </c>
      <c r="K407" s="337">
        <v>30</v>
      </c>
      <c r="L407" s="306">
        <f t="shared" si="58"/>
        <v>2800</v>
      </c>
      <c r="M407" s="306">
        <f t="shared" si="59"/>
        <v>280000</v>
      </c>
      <c r="N407" s="306">
        <f t="shared" si="52"/>
        <v>224000</v>
      </c>
      <c r="O407" s="307">
        <f t="shared" si="54"/>
        <v>224</v>
      </c>
      <c r="P407" s="310">
        <f t="shared" si="53"/>
        <v>67200</v>
      </c>
      <c r="Q407" s="311">
        <f t="shared" si="55"/>
        <v>67.2</v>
      </c>
    </row>
    <row r="408" spans="1:17" ht="15" customHeight="1" thickBot="1" x14ac:dyDescent="0.3">
      <c r="A408" s="326">
        <v>46</v>
      </c>
      <c r="B408" s="326" t="s">
        <v>385</v>
      </c>
      <c r="C408" s="326" t="s">
        <v>386</v>
      </c>
      <c r="D408" s="327"/>
      <c r="E408" s="327">
        <v>3138</v>
      </c>
      <c r="F408" s="326" t="s">
        <v>188</v>
      </c>
      <c r="G408" s="337">
        <v>1000</v>
      </c>
      <c r="H408" s="326" t="s">
        <v>1460</v>
      </c>
      <c r="I408" s="306">
        <v>4551</v>
      </c>
      <c r="J408" s="306">
        <v>11</v>
      </c>
      <c r="K408" s="337">
        <v>100</v>
      </c>
      <c r="L408" s="306">
        <f t="shared" si="58"/>
        <v>455.1</v>
      </c>
      <c r="M408" s="306">
        <f t="shared" si="59"/>
        <v>5006.1000000000004</v>
      </c>
      <c r="N408" s="306">
        <f t="shared" si="52"/>
        <v>4004.88</v>
      </c>
      <c r="O408" s="307">
        <f t="shared" si="54"/>
        <v>4.00488</v>
      </c>
      <c r="P408" s="315">
        <f t="shared" si="53"/>
        <v>4004.88</v>
      </c>
      <c r="Q408" s="316">
        <f t="shared" si="55"/>
        <v>4.00488</v>
      </c>
    </row>
    <row r="409" spans="1:17" ht="15" customHeight="1" x14ac:dyDescent="0.25">
      <c r="A409" s="334">
        <v>47</v>
      </c>
      <c r="B409" s="334" t="s">
        <v>391</v>
      </c>
      <c r="C409" s="334" t="s">
        <v>386</v>
      </c>
      <c r="D409" s="338"/>
      <c r="E409" s="338">
        <v>1295</v>
      </c>
      <c r="F409" s="334" t="s">
        <v>188</v>
      </c>
      <c r="G409" s="339">
        <v>1022</v>
      </c>
      <c r="H409" s="334" t="s">
        <v>77</v>
      </c>
      <c r="I409" s="295">
        <v>3164</v>
      </c>
      <c r="J409" s="325">
        <v>9</v>
      </c>
      <c r="K409" s="339">
        <v>60</v>
      </c>
      <c r="L409" s="325">
        <f t="shared" si="58"/>
        <v>323.36079999999998</v>
      </c>
      <c r="M409" s="325">
        <f t="shared" si="59"/>
        <v>2910.2471999999998</v>
      </c>
      <c r="N409" s="325">
        <f t="shared" si="52"/>
        <v>2328.19776</v>
      </c>
      <c r="O409" s="296">
        <f t="shared" si="54"/>
        <v>2.3281977600000001</v>
      </c>
      <c r="P409" s="297">
        <f t="shared" si="53"/>
        <v>1396.9186559999998</v>
      </c>
      <c r="Q409" s="298">
        <f t="shared" si="55"/>
        <v>1.3969186559999998</v>
      </c>
    </row>
    <row r="410" spans="1:17" ht="15" customHeight="1" x14ac:dyDescent="0.25">
      <c r="A410" s="334">
        <v>47</v>
      </c>
      <c r="B410" s="334" t="s">
        <v>391</v>
      </c>
      <c r="C410" s="334" t="s">
        <v>386</v>
      </c>
      <c r="D410" s="338"/>
      <c r="E410" s="338" t="s">
        <v>394</v>
      </c>
      <c r="F410" s="334" t="s">
        <v>188</v>
      </c>
      <c r="G410" s="339">
        <v>150</v>
      </c>
      <c r="H410" s="334" t="s">
        <v>361</v>
      </c>
      <c r="I410" s="325">
        <v>11593</v>
      </c>
      <c r="J410" s="325">
        <v>53</v>
      </c>
      <c r="K410" s="339">
        <v>60</v>
      </c>
      <c r="L410" s="325">
        <f t="shared" si="58"/>
        <v>173.89500000000001</v>
      </c>
      <c r="M410" s="325">
        <f t="shared" si="59"/>
        <v>9216.4350000000013</v>
      </c>
      <c r="N410" s="325">
        <f t="shared" si="52"/>
        <v>7373.1480000000001</v>
      </c>
      <c r="O410" s="296">
        <f t="shared" si="54"/>
        <v>7.3731480000000005</v>
      </c>
      <c r="P410" s="299">
        <f t="shared" si="53"/>
        <v>4423.8887999999997</v>
      </c>
      <c r="Q410" s="300">
        <f t="shared" si="55"/>
        <v>4.4238887999999994</v>
      </c>
    </row>
    <row r="411" spans="1:17" ht="15" customHeight="1" x14ac:dyDescent="0.25">
      <c r="A411" s="334">
        <v>47</v>
      </c>
      <c r="B411" s="334" t="s">
        <v>391</v>
      </c>
      <c r="C411" s="334" t="s">
        <v>386</v>
      </c>
      <c r="D411" s="338"/>
      <c r="E411" s="338" t="s">
        <v>394</v>
      </c>
      <c r="F411" s="334" t="s">
        <v>188</v>
      </c>
      <c r="G411" s="339">
        <v>150</v>
      </c>
      <c r="H411" s="334" t="s">
        <v>395</v>
      </c>
      <c r="I411" s="325">
        <v>17500</v>
      </c>
      <c r="J411" s="325">
        <v>120</v>
      </c>
      <c r="K411" s="339">
        <v>60</v>
      </c>
      <c r="L411" s="325">
        <f t="shared" si="58"/>
        <v>262.5</v>
      </c>
      <c r="M411" s="325">
        <f t="shared" si="59"/>
        <v>31500</v>
      </c>
      <c r="N411" s="325">
        <f t="shared" si="52"/>
        <v>25200</v>
      </c>
      <c r="O411" s="296">
        <f t="shared" si="54"/>
        <v>25.2</v>
      </c>
      <c r="P411" s="299">
        <f t="shared" si="53"/>
        <v>15120</v>
      </c>
      <c r="Q411" s="300">
        <f t="shared" si="55"/>
        <v>15.12</v>
      </c>
    </row>
    <row r="412" spans="1:17" ht="15" customHeight="1" x14ac:dyDescent="0.25">
      <c r="A412" s="334">
        <v>47</v>
      </c>
      <c r="B412" s="334" t="s">
        <v>391</v>
      </c>
      <c r="C412" s="334" t="s">
        <v>386</v>
      </c>
      <c r="D412" s="338"/>
      <c r="E412" s="338" t="s">
        <v>394</v>
      </c>
      <c r="F412" s="334" t="s">
        <v>188</v>
      </c>
      <c r="G412" s="339">
        <v>300</v>
      </c>
      <c r="H412" s="334" t="s">
        <v>341</v>
      </c>
      <c r="I412" s="325">
        <v>1231</v>
      </c>
      <c r="J412" s="325">
        <v>198</v>
      </c>
      <c r="K412" s="339">
        <v>60</v>
      </c>
      <c r="L412" s="325">
        <f t="shared" si="58"/>
        <v>36.93</v>
      </c>
      <c r="M412" s="325">
        <f t="shared" si="59"/>
        <v>7312.14</v>
      </c>
      <c r="N412" s="325">
        <f t="shared" si="52"/>
        <v>5849.7120000000004</v>
      </c>
      <c r="O412" s="296">
        <f t="shared" si="54"/>
        <v>5.8497120000000002</v>
      </c>
      <c r="P412" s="299">
        <f t="shared" si="53"/>
        <v>3509.8272000000002</v>
      </c>
      <c r="Q412" s="300">
        <f t="shared" si="55"/>
        <v>3.5098272000000001</v>
      </c>
    </row>
    <row r="413" spans="1:17" ht="15" customHeight="1" x14ac:dyDescent="0.25">
      <c r="A413" s="334">
        <v>47</v>
      </c>
      <c r="B413" s="334" t="s">
        <v>391</v>
      </c>
      <c r="C413" s="334" t="s">
        <v>386</v>
      </c>
      <c r="D413" s="338"/>
      <c r="E413" s="338" t="s">
        <v>394</v>
      </c>
      <c r="F413" s="334" t="s">
        <v>188</v>
      </c>
      <c r="G413" s="339">
        <v>450</v>
      </c>
      <c r="H413" s="334" t="s">
        <v>22</v>
      </c>
      <c r="I413" s="325">
        <v>23137</v>
      </c>
      <c r="J413" s="325">
        <v>79</v>
      </c>
      <c r="K413" s="339">
        <v>60</v>
      </c>
      <c r="L413" s="325">
        <f t="shared" si="58"/>
        <v>1041.165</v>
      </c>
      <c r="M413" s="325">
        <f t="shared" si="59"/>
        <v>82252.035000000003</v>
      </c>
      <c r="N413" s="325">
        <f t="shared" si="52"/>
        <v>65801.628000000012</v>
      </c>
      <c r="O413" s="296">
        <f t="shared" si="54"/>
        <v>65.801628000000008</v>
      </c>
      <c r="P413" s="299">
        <f t="shared" si="53"/>
        <v>39480.976800000004</v>
      </c>
      <c r="Q413" s="300">
        <f t="shared" si="55"/>
        <v>39.480976800000001</v>
      </c>
    </row>
    <row r="414" spans="1:17" ht="15" customHeight="1" thickBot="1" x14ac:dyDescent="0.3">
      <c r="A414" s="334">
        <v>47</v>
      </c>
      <c r="B414" s="334" t="s">
        <v>391</v>
      </c>
      <c r="C414" s="334" t="s">
        <v>386</v>
      </c>
      <c r="D414" s="338"/>
      <c r="E414" s="338" t="s">
        <v>394</v>
      </c>
      <c r="F414" s="334" t="s">
        <v>188</v>
      </c>
      <c r="G414" s="339">
        <v>875</v>
      </c>
      <c r="H414" s="292" t="s">
        <v>683</v>
      </c>
      <c r="I414" s="325"/>
      <c r="J414" s="325">
        <v>31</v>
      </c>
      <c r="K414" s="339">
        <v>60</v>
      </c>
      <c r="L414" s="325"/>
      <c r="M414" s="325">
        <f>SUM(G414*J414)</f>
        <v>27125</v>
      </c>
      <c r="N414" s="325">
        <f t="shared" si="52"/>
        <v>21700</v>
      </c>
      <c r="O414" s="296">
        <f t="shared" si="54"/>
        <v>21.7</v>
      </c>
      <c r="P414" s="301">
        <f t="shared" si="53"/>
        <v>13020</v>
      </c>
      <c r="Q414" s="302">
        <f t="shared" si="55"/>
        <v>13.02</v>
      </c>
    </row>
    <row r="415" spans="1:17" ht="15" customHeight="1" x14ac:dyDescent="0.25">
      <c r="A415" s="326">
        <v>48</v>
      </c>
      <c r="B415" s="326" t="s">
        <v>397</v>
      </c>
      <c r="C415" s="326" t="s">
        <v>358</v>
      </c>
      <c r="D415" s="327"/>
      <c r="E415" s="327">
        <v>3111</v>
      </c>
      <c r="F415" s="326" t="s">
        <v>188</v>
      </c>
      <c r="G415" s="337">
        <v>400</v>
      </c>
      <c r="H415" s="326" t="s">
        <v>341</v>
      </c>
      <c r="I415" s="306">
        <v>1231</v>
      </c>
      <c r="J415" s="306">
        <v>198</v>
      </c>
      <c r="K415" s="337">
        <v>100</v>
      </c>
      <c r="L415" s="306">
        <f>SUM((I415*G415)/10000)</f>
        <v>49.24</v>
      </c>
      <c r="M415" s="306">
        <f>SUM(L415*J415)</f>
        <v>9749.52</v>
      </c>
      <c r="N415" s="306">
        <f t="shared" si="52"/>
        <v>7799.6160000000009</v>
      </c>
      <c r="O415" s="307">
        <f t="shared" si="54"/>
        <v>7.7996160000000012</v>
      </c>
      <c r="P415" s="308">
        <f t="shared" si="53"/>
        <v>7799.6160000000009</v>
      </c>
      <c r="Q415" s="309">
        <f t="shared" si="55"/>
        <v>7.7996160000000012</v>
      </c>
    </row>
    <row r="416" spans="1:17" ht="15" customHeight="1" x14ac:dyDescent="0.25">
      <c r="A416" s="326">
        <v>48</v>
      </c>
      <c r="B416" s="326" t="s">
        <v>397</v>
      </c>
      <c r="C416" s="326" t="s">
        <v>358</v>
      </c>
      <c r="D416" s="327"/>
      <c r="E416" s="327">
        <v>2934</v>
      </c>
      <c r="F416" s="326" t="s">
        <v>188</v>
      </c>
      <c r="G416" s="337">
        <v>500</v>
      </c>
      <c r="H416" s="303" t="s">
        <v>683</v>
      </c>
      <c r="I416" s="306"/>
      <c r="J416" s="306">
        <v>31</v>
      </c>
      <c r="K416" s="337">
        <v>100</v>
      </c>
      <c r="L416" s="306"/>
      <c r="M416" s="306">
        <f>SUM(G416*J416)</f>
        <v>15500</v>
      </c>
      <c r="N416" s="306">
        <f t="shared" si="52"/>
        <v>12400</v>
      </c>
      <c r="O416" s="307">
        <f t="shared" si="54"/>
        <v>12.4</v>
      </c>
      <c r="P416" s="310">
        <f t="shared" si="53"/>
        <v>12400</v>
      </c>
      <c r="Q416" s="311">
        <f t="shared" si="55"/>
        <v>12.4</v>
      </c>
    </row>
    <row r="417" spans="1:17" ht="15" customHeight="1" x14ac:dyDescent="0.25">
      <c r="A417" s="326">
        <v>48</v>
      </c>
      <c r="B417" s="326" t="s">
        <v>397</v>
      </c>
      <c r="C417" s="326" t="s">
        <v>358</v>
      </c>
      <c r="D417" s="327"/>
      <c r="E417" s="327" t="s">
        <v>400</v>
      </c>
      <c r="F417" s="326" t="s">
        <v>188</v>
      </c>
      <c r="G417" s="337">
        <v>375</v>
      </c>
      <c r="H417" s="303" t="s">
        <v>683</v>
      </c>
      <c r="I417" s="306"/>
      <c r="J417" s="306">
        <v>31</v>
      </c>
      <c r="K417" s="337">
        <v>100</v>
      </c>
      <c r="L417" s="306"/>
      <c r="M417" s="306">
        <f>SUM(G417*J417)</f>
        <v>11625</v>
      </c>
      <c r="N417" s="306">
        <f t="shared" si="52"/>
        <v>9300</v>
      </c>
      <c r="O417" s="307">
        <f t="shared" si="54"/>
        <v>9.3000000000000007</v>
      </c>
      <c r="P417" s="310">
        <f t="shared" si="53"/>
        <v>9300</v>
      </c>
      <c r="Q417" s="311">
        <f t="shared" si="55"/>
        <v>9.3000000000000007</v>
      </c>
    </row>
    <row r="418" spans="1:17" ht="15" customHeight="1" x14ac:dyDescent="0.25">
      <c r="A418" s="326">
        <v>48</v>
      </c>
      <c r="B418" s="326" t="s">
        <v>397</v>
      </c>
      <c r="C418" s="326" t="s">
        <v>358</v>
      </c>
      <c r="D418" s="327"/>
      <c r="E418" s="327">
        <v>2261</v>
      </c>
      <c r="F418" s="326" t="s">
        <v>188</v>
      </c>
      <c r="G418" s="337">
        <v>250</v>
      </c>
      <c r="H418" s="303" t="s">
        <v>683</v>
      </c>
      <c r="I418" s="306"/>
      <c r="J418" s="306">
        <v>31</v>
      </c>
      <c r="K418" s="337">
        <v>100</v>
      </c>
      <c r="L418" s="306"/>
      <c r="M418" s="306">
        <f>SUM(G418*J418)</f>
        <v>7750</v>
      </c>
      <c r="N418" s="306">
        <f t="shared" si="52"/>
        <v>6200</v>
      </c>
      <c r="O418" s="307">
        <f t="shared" si="54"/>
        <v>6.2</v>
      </c>
      <c r="P418" s="310">
        <f t="shared" si="53"/>
        <v>6200</v>
      </c>
      <c r="Q418" s="311">
        <f t="shared" si="55"/>
        <v>6.2</v>
      </c>
    </row>
    <row r="419" spans="1:17" ht="15" customHeight="1" thickBot="1" x14ac:dyDescent="0.3">
      <c r="A419" s="326">
        <v>48</v>
      </c>
      <c r="B419" s="326" t="s">
        <v>397</v>
      </c>
      <c r="C419" s="326" t="s">
        <v>358</v>
      </c>
      <c r="D419" s="327"/>
      <c r="E419" s="327" t="s">
        <v>401</v>
      </c>
      <c r="F419" s="326" t="s">
        <v>188</v>
      </c>
      <c r="G419" s="337">
        <v>500</v>
      </c>
      <c r="H419" s="303" t="s">
        <v>683</v>
      </c>
      <c r="I419" s="306"/>
      <c r="J419" s="306">
        <v>31</v>
      </c>
      <c r="K419" s="337">
        <v>100</v>
      </c>
      <c r="L419" s="306"/>
      <c r="M419" s="306">
        <f>SUM(G419*J419)</f>
        <v>15500</v>
      </c>
      <c r="N419" s="306">
        <f t="shared" si="52"/>
        <v>12400</v>
      </c>
      <c r="O419" s="307">
        <f t="shared" si="54"/>
        <v>12.4</v>
      </c>
      <c r="P419" s="315">
        <f t="shared" si="53"/>
        <v>12400</v>
      </c>
      <c r="Q419" s="316">
        <f t="shared" si="55"/>
        <v>12.4</v>
      </c>
    </row>
    <row r="420" spans="1:17" ht="15" customHeight="1" x14ac:dyDescent="0.25">
      <c r="A420" s="334">
        <v>49</v>
      </c>
      <c r="B420" s="334" t="s">
        <v>403</v>
      </c>
      <c r="C420" s="334" t="s">
        <v>378</v>
      </c>
      <c r="D420" s="338"/>
      <c r="E420" s="338" t="s">
        <v>406</v>
      </c>
      <c r="F420" s="334" t="s">
        <v>188</v>
      </c>
      <c r="G420" s="339">
        <v>200</v>
      </c>
      <c r="H420" s="334" t="s">
        <v>231</v>
      </c>
      <c r="I420" s="325">
        <v>45000</v>
      </c>
      <c r="J420" s="325">
        <v>74</v>
      </c>
      <c r="K420" s="339">
        <v>100</v>
      </c>
      <c r="L420" s="325">
        <f>SUM((I420*G420)/10000)</f>
        <v>900</v>
      </c>
      <c r="M420" s="325">
        <f>SUM(L420*J420)</f>
        <v>66600</v>
      </c>
      <c r="N420" s="325">
        <f t="shared" si="52"/>
        <v>53280</v>
      </c>
      <c r="O420" s="296">
        <f t="shared" si="54"/>
        <v>53.28</v>
      </c>
      <c r="P420" s="297">
        <f t="shared" si="53"/>
        <v>53280</v>
      </c>
      <c r="Q420" s="298">
        <f t="shared" si="55"/>
        <v>53.28</v>
      </c>
    </row>
    <row r="421" spans="1:17" ht="15" customHeight="1" x14ac:dyDescent="0.25">
      <c r="A421" s="334">
        <v>49</v>
      </c>
      <c r="B421" s="334" t="s">
        <v>403</v>
      </c>
      <c r="C421" s="334" t="s">
        <v>378</v>
      </c>
      <c r="D421" s="338"/>
      <c r="E421" s="338" t="s">
        <v>406</v>
      </c>
      <c r="F421" s="334" t="s">
        <v>188</v>
      </c>
      <c r="G421" s="339">
        <v>300</v>
      </c>
      <c r="H421" s="324" t="s">
        <v>1457</v>
      </c>
      <c r="I421" s="325">
        <v>28000</v>
      </c>
      <c r="J421" s="325">
        <v>32</v>
      </c>
      <c r="K421" s="339">
        <v>100</v>
      </c>
      <c r="L421" s="325">
        <f>SUM((I421*G421)/10000)</f>
        <v>840</v>
      </c>
      <c r="M421" s="325">
        <f>SUM(L421*J421)</f>
        <v>26880</v>
      </c>
      <c r="N421" s="325">
        <f t="shared" si="52"/>
        <v>21504</v>
      </c>
      <c r="O421" s="296">
        <f t="shared" si="54"/>
        <v>21.504000000000001</v>
      </c>
      <c r="P421" s="299">
        <f t="shared" si="53"/>
        <v>21504</v>
      </c>
      <c r="Q421" s="300">
        <f t="shared" si="55"/>
        <v>21.504000000000001</v>
      </c>
    </row>
    <row r="422" spans="1:17" ht="15" customHeight="1" x14ac:dyDescent="0.25">
      <c r="A422" s="334">
        <v>49</v>
      </c>
      <c r="B422" s="334" t="s">
        <v>403</v>
      </c>
      <c r="C422" s="334" t="s">
        <v>378</v>
      </c>
      <c r="D422" s="338"/>
      <c r="E422" s="338" t="s">
        <v>406</v>
      </c>
      <c r="F422" s="334" t="s">
        <v>188</v>
      </c>
      <c r="G422" s="339">
        <v>150</v>
      </c>
      <c r="H422" s="334" t="s">
        <v>22</v>
      </c>
      <c r="I422" s="325">
        <v>23137</v>
      </c>
      <c r="J422" s="325">
        <v>79</v>
      </c>
      <c r="K422" s="339">
        <v>100</v>
      </c>
      <c r="L422" s="325">
        <f>SUM((I422*G422)/10000)</f>
        <v>347.05500000000001</v>
      </c>
      <c r="M422" s="325">
        <f>SUM(L422*J422)</f>
        <v>27417.345000000001</v>
      </c>
      <c r="N422" s="325">
        <f t="shared" si="52"/>
        <v>21933.876</v>
      </c>
      <c r="O422" s="296">
        <f t="shared" si="54"/>
        <v>21.933876000000001</v>
      </c>
      <c r="P422" s="299">
        <f t="shared" si="53"/>
        <v>21933.876</v>
      </c>
      <c r="Q422" s="300">
        <f t="shared" si="55"/>
        <v>21.933876000000001</v>
      </c>
    </row>
    <row r="423" spans="1:17" ht="15" customHeight="1" x14ac:dyDescent="0.25">
      <c r="A423" s="334">
        <v>49</v>
      </c>
      <c r="B423" s="334" t="s">
        <v>403</v>
      </c>
      <c r="C423" s="334" t="s">
        <v>378</v>
      </c>
      <c r="D423" s="338"/>
      <c r="E423" s="338" t="s">
        <v>406</v>
      </c>
      <c r="F423" s="334" t="s">
        <v>188</v>
      </c>
      <c r="G423" s="339">
        <v>150</v>
      </c>
      <c r="H423" s="334" t="s">
        <v>25</v>
      </c>
      <c r="I423" s="325">
        <v>27692</v>
      </c>
      <c r="J423" s="325">
        <v>60</v>
      </c>
      <c r="K423" s="339">
        <v>100</v>
      </c>
      <c r="L423" s="325">
        <f>SUM((I423*G423)/10000)</f>
        <v>415.38</v>
      </c>
      <c r="M423" s="325">
        <f>SUM(L423*J423)</f>
        <v>24922.799999999999</v>
      </c>
      <c r="N423" s="325">
        <f t="shared" si="52"/>
        <v>19938.240000000002</v>
      </c>
      <c r="O423" s="296">
        <f t="shared" si="54"/>
        <v>19.93824</v>
      </c>
      <c r="P423" s="299">
        <f t="shared" si="53"/>
        <v>19938.240000000002</v>
      </c>
      <c r="Q423" s="300">
        <f t="shared" si="55"/>
        <v>19.93824</v>
      </c>
    </row>
    <row r="424" spans="1:17" ht="15" customHeight="1" x14ac:dyDescent="0.25">
      <c r="A424" s="334">
        <v>49</v>
      </c>
      <c r="B424" s="334" t="s">
        <v>403</v>
      </c>
      <c r="C424" s="334" t="s">
        <v>378</v>
      </c>
      <c r="D424" s="338"/>
      <c r="E424" s="338" t="s">
        <v>406</v>
      </c>
      <c r="F424" s="334" t="s">
        <v>188</v>
      </c>
      <c r="G424" s="339">
        <v>800</v>
      </c>
      <c r="H424" s="334" t="s">
        <v>48</v>
      </c>
      <c r="I424" s="325"/>
      <c r="J424" s="325">
        <v>11</v>
      </c>
      <c r="K424" s="339">
        <v>100</v>
      </c>
      <c r="L424" s="325"/>
      <c r="M424" s="325">
        <f>SUM(G424*J424)</f>
        <v>8800</v>
      </c>
      <c r="N424" s="325">
        <f t="shared" si="52"/>
        <v>7040</v>
      </c>
      <c r="O424" s="296">
        <f t="shared" si="54"/>
        <v>7.04</v>
      </c>
      <c r="P424" s="299">
        <f t="shared" si="53"/>
        <v>7040</v>
      </c>
      <c r="Q424" s="300">
        <f t="shared" si="55"/>
        <v>7.04</v>
      </c>
    </row>
    <row r="425" spans="1:17" ht="15" customHeight="1" thickBot="1" x14ac:dyDescent="0.3">
      <c r="A425" s="334">
        <v>49</v>
      </c>
      <c r="B425" s="334" t="s">
        <v>403</v>
      </c>
      <c r="C425" s="334" t="s">
        <v>378</v>
      </c>
      <c r="D425" s="338"/>
      <c r="E425" s="338" t="s">
        <v>406</v>
      </c>
      <c r="F425" s="334" t="s">
        <v>188</v>
      </c>
      <c r="G425" s="339">
        <v>300</v>
      </c>
      <c r="H425" s="292" t="s">
        <v>683</v>
      </c>
      <c r="I425" s="325"/>
      <c r="J425" s="325">
        <v>31</v>
      </c>
      <c r="K425" s="339">
        <v>100</v>
      </c>
      <c r="L425" s="325"/>
      <c r="M425" s="325">
        <f>SUM(G425*J425)</f>
        <v>9300</v>
      </c>
      <c r="N425" s="325">
        <f t="shared" si="52"/>
        <v>7440</v>
      </c>
      <c r="O425" s="296">
        <f t="shared" si="54"/>
        <v>7.44</v>
      </c>
      <c r="P425" s="301">
        <f t="shared" si="53"/>
        <v>7440</v>
      </c>
      <c r="Q425" s="302">
        <f t="shared" si="55"/>
        <v>7.44</v>
      </c>
    </row>
    <row r="426" spans="1:17" ht="15" customHeight="1" x14ac:dyDescent="0.25">
      <c r="A426" s="326">
        <v>50</v>
      </c>
      <c r="B426" s="326" t="s">
        <v>408</v>
      </c>
      <c r="C426" s="326" t="s">
        <v>409</v>
      </c>
      <c r="D426" s="327"/>
      <c r="E426" s="327">
        <v>302</v>
      </c>
      <c r="F426" s="313" t="s">
        <v>1652</v>
      </c>
      <c r="G426" s="337">
        <v>14000</v>
      </c>
      <c r="H426" s="303" t="s">
        <v>683</v>
      </c>
      <c r="I426" s="306"/>
      <c r="J426" s="306">
        <v>31</v>
      </c>
      <c r="K426" s="337">
        <v>100</v>
      </c>
      <c r="L426" s="306"/>
      <c r="M426" s="306">
        <f>SUM(G426*J426)</f>
        <v>434000</v>
      </c>
      <c r="N426" s="306">
        <f t="shared" si="52"/>
        <v>347200</v>
      </c>
      <c r="O426" s="307">
        <f t="shared" si="54"/>
        <v>347.2</v>
      </c>
      <c r="P426" s="308">
        <f t="shared" si="53"/>
        <v>347200</v>
      </c>
      <c r="Q426" s="309">
        <f t="shared" si="55"/>
        <v>347.2</v>
      </c>
    </row>
    <row r="427" spans="1:17" ht="15" customHeight="1" x14ac:dyDescent="0.25">
      <c r="A427" s="326">
        <v>50</v>
      </c>
      <c r="B427" s="326" t="s">
        <v>408</v>
      </c>
      <c r="C427" s="326" t="s">
        <v>409</v>
      </c>
      <c r="D427" s="327"/>
      <c r="E427" s="327">
        <v>303</v>
      </c>
      <c r="F427" s="313" t="s">
        <v>1652</v>
      </c>
      <c r="G427" s="337">
        <v>2100</v>
      </c>
      <c r="H427" s="303" t="s">
        <v>683</v>
      </c>
      <c r="I427" s="306"/>
      <c r="J427" s="306">
        <v>31</v>
      </c>
      <c r="K427" s="337">
        <v>100</v>
      </c>
      <c r="L427" s="306"/>
      <c r="M427" s="306">
        <f>SUM(G427*J427)</f>
        <v>65100</v>
      </c>
      <c r="N427" s="306">
        <f t="shared" si="52"/>
        <v>52080</v>
      </c>
      <c r="O427" s="307">
        <f t="shared" si="54"/>
        <v>52.08</v>
      </c>
      <c r="P427" s="310">
        <f t="shared" si="53"/>
        <v>52080</v>
      </c>
      <c r="Q427" s="311">
        <f t="shared" si="55"/>
        <v>52.08</v>
      </c>
    </row>
    <row r="428" spans="1:17" ht="15" customHeight="1" x14ac:dyDescent="0.25">
      <c r="A428" s="326">
        <v>50</v>
      </c>
      <c r="B428" s="326" t="s">
        <v>408</v>
      </c>
      <c r="C428" s="326" t="s">
        <v>409</v>
      </c>
      <c r="D428" s="327"/>
      <c r="E428" s="327" t="s">
        <v>413</v>
      </c>
      <c r="F428" s="313" t="s">
        <v>1652</v>
      </c>
      <c r="G428" s="337">
        <v>1400</v>
      </c>
      <c r="H428" s="303" t="s">
        <v>683</v>
      </c>
      <c r="I428" s="306"/>
      <c r="J428" s="306">
        <v>31</v>
      </c>
      <c r="K428" s="337">
        <v>100</v>
      </c>
      <c r="L428" s="306"/>
      <c r="M428" s="306">
        <f>SUM(G428*J428)</f>
        <v>43400</v>
      </c>
      <c r="N428" s="306">
        <f t="shared" si="52"/>
        <v>34720</v>
      </c>
      <c r="O428" s="307">
        <f t="shared" si="54"/>
        <v>34.72</v>
      </c>
      <c r="P428" s="310">
        <f t="shared" si="53"/>
        <v>34720</v>
      </c>
      <c r="Q428" s="311">
        <f t="shared" si="55"/>
        <v>34.72</v>
      </c>
    </row>
    <row r="429" spans="1:17" ht="15" customHeight="1" x14ac:dyDescent="0.25">
      <c r="A429" s="326">
        <v>50</v>
      </c>
      <c r="B429" s="326" t="s">
        <v>408</v>
      </c>
      <c r="C429" s="326" t="s">
        <v>409</v>
      </c>
      <c r="D429" s="327"/>
      <c r="E429" s="327" t="s">
        <v>414</v>
      </c>
      <c r="F429" s="313" t="s">
        <v>1652</v>
      </c>
      <c r="G429" s="337">
        <v>1923</v>
      </c>
      <c r="H429" s="326" t="s">
        <v>22</v>
      </c>
      <c r="I429" s="306">
        <v>23137</v>
      </c>
      <c r="J429" s="306">
        <v>79</v>
      </c>
      <c r="K429" s="337">
        <v>100</v>
      </c>
      <c r="L429" s="306">
        <f>SUM((I429*G429)/10000)</f>
        <v>4449.2451000000001</v>
      </c>
      <c r="M429" s="306">
        <f>SUM(L429*J429)</f>
        <v>351490.36290000001</v>
      </c>
      <c r="N429" s="306">
        <f t="shared" si="52"/>
        <v>281192.29032000003</v>
      </c>
      <c r="O429" s="307">
        <f t="shared" si="54"/>
        <v>281.19229032000004</v>
      </c>
      <c r="P429" s="310">
        <f t="shared" si="53"/>
        <v>281192.29032000003</v>
      </c>
      <c r="Q429" s="311">
        <f t="shared" si="55"/>
        <v>281.19229032000004</v>
      </c>
    </row>
    <row r="430" spans="1:17" ht="15" customHeight="1" thickBot="1" x14ac:dyDescent="0.3">
      <c r="A430" s="326">
        <v>50</v>
      </c>
      <c r="B430" s="326" t="s">
        <v>408</v>
      </c>
      <c r="C430" s="326" t="s">
        <v>409</v>
      </c>
      <c r="D430" s="327"/>
      <c r="E430" s="327" t="s">
        <v>415</v>
      </c>
      <c r="F430" s="313" t="s">
        <v>1652</v>
      </c>
      <c r="G430" s="337">
        <v>1250</v>
      </c>
      <c r="H430" s="303" t="s">
        <v>683</v>
      </c>
      <c r="I430" s="306"/>
      <c r="J430" s="306">
        <v>31</v>
      </c>
      <c r="K430" s="337">
        <v>100</v>
      </c>
      <c r="L430" s="306"/>
      <c r="M430" s="306">
        <f>SUM(G430*J430)</f>
        <v>38750</v>
      </c>
      <c r="N430" s="306">
        <f t="shared" si="52"/>
        <v>31000</v>
      </c>
      <c r="O430" s="307">
        <f t="shared" si="54"/>
        <v>31</v>
      </c>
      <c r="P430" s="315">
        <f t="shared" si="53"/>
        <v>31000</v>
      </c>
      <c r="Q430" s="316">
        <f t="shared" si="55"/>
        <v>31</v>
      </c>
    </row>
    <row r="431" spans="1:17" ht="15" customHeight="1" x14ac:dyDescent="0.25">
      <c r="A431" s="334">
        <v>51</v>
      </c>
      <c r="B431" s="334" t="s">
        <v>421</v>
      </c>
      <c r="C431" s="334" t="s">
        <v>422</v>
      </c>
      <c r="D431" s="338"/>
      <c r="E431" s="338">
        <v>1129</v>
      </c>
      <c r="F431" s="334" t="s">
        <v>374</v>
      </c>
      <c r="G431" s="339">
        <v>500</v>
      </c>
      <c r="H431" s="334" t="s">
        <v>22</v>
      </c>
      <c r="I431" s="325">
        <v>23137</v>
      </c>
      <c r="J431" s="325">
        <v>79</v>
      </c>
      <c r="K431" s="339">
        <v>100</v>
      </c>
      <c r="L431" s="325">
        <f>SUM((I431*G431)/10000)</f>
        <v>1156.8499999999999</v>
      </c>
      <c r="M431" s="325">
        <f t="shared" ref="M431:M436" si="60">SUM(L431*J431)</f>
        <v>91391.15</v>
      </c>
      <c r="N431" s="325">
        <f t="shared" si="52"/>
        <v>73112.92</v>
      </c>
      <c r="O431" s="296">
        <f t="shared" si="54"/>
        <v>73.112920000000003</v>
      </c>
      <c r="P431" s="297">
        <f t="shared" si="53"/>
        <v>73112.92</v>
      </c>
      <c r="Q431" s="298">
        <f t="shared" si="55"/>
        <v>73.112920000000003</v>
      </c>
    </row>
    <row r="432" spans="1:17" ht="15" customHeight="1" x14ac:dyDescent="0.25">
      <c r="A432" s="334">
        <v>51</v>
      </c>
      <c r="B432" s="334" t="s">
        <v>421</v>
      </c>
      <c r="C432" s="334" t="s">
        <v>422</v>
      </c>
      <c r="D432" s="338"/>
      <c r="E432" s="338">
        <v>1129</v>
      </c>
      <c r="F432" s="334" t="s">
        <v>374</v>
      </c>
      <c r="G432" s="339">
        <v>100</v>
      </c>
      <c r="H432" s="334" t="s">
        <v>25</v>
      </c>
      <c r="I432" s="325">
        <v>27692</v>
      </c>
      <c r="J432" s="325">
        <v>60</v>
      </c>
      <c r="K432" s="339">
        <v>100</v>
      </c>
      <c r="L432" s="325">
        <f>SUM((I432*G432)/10000)</f>
        <v>276.92</v>
      </c>
      <c r="M432" s="325">
        <f t="shared" si="60"/>
        <v>16615.2</v>
      </c>
      <c r="N432" s="325">
        <f t="shared" si="52"/>
        <v>13292.16</v>
      </c>
      <c r="O432" s="296">
        <f t="shared" si="54"/>
        <v>13.292159999999999</v>
      </c>
      <c r="P432" s="299">
        <f t="shared" si="53"/>
        <v>13292.16</v>
      </c>
      <c r="Q432" s="300">
        <f t="shared" si="55"/>
        <v>13.292159999999999</v>
      </c>
    </row>
    <row r="433" spans="1:17" ht="15" customHeight="1" x14ac:dyDescent="0.25">
      <c r="A433" s="334">
        <v>51</v>
      </c>
      <c r="B433" s="334" t="s">
        <v>421</v>
      </c>
      <c r="C433" s="334" t="s">
        <v>422</v>
      </c>
      <c r="D433" s="338"/>
      <c r="E433" s="338">
        <v>1129</v>
      </c>
      <c r="F433" s="334" t="s">
        <v>374</v>
      </c>
      <c r="G433" s="339">
        <v>100</v>
      </c>
      <c r="H433" s="334" t="s">
        <v>361</v>
      </c>
      <c r="I433" s="325">
        <v>11593</v>
      </c>
      <c r="J433" s="325">
        <v>53</v>
      </c>
      <c r="K433" s="339">
        <v>100</v>
      </c>
      <c r="L433" s="325">
        <f>SUM((I433*G433)/10000)</f>
        <v>115.93</v>
      </c>
      <c r="M433" s="325">
        <f t="shared" si="60"/>
        <v>6144.29</v>
      </c>
      <c r="N433" s="325">
        <f t="shared" si="52"/>
        <v>4915.4319999999998</v>
      </c>
      <c r="O433" s="296">
        <f t="shared" si="54"/>
        <v>4.915432</v>
      </c>
      <c r="P433" s="299">
        <f t="shared" si="53"/>
        <v>4915.4319999999998</v>
      </c>
      <c r="Q433" s="300">
        <f t="shared" si="55"/>
        <v>4.915432</v>
      </c>
    </row>
    <row r="434" spans="1:17" ht="15" customHeight="1" x14ac:dyDescent="0.25">
      <c r="A434" s="334">
        <v>51</v>
      </c>
      <c r="B434" s="334" t="s">
        <v>421</v>
      </c>
      <c r="C434" s="334" t="s">
        <v>422</v>
      </c>
      <c r="D434" s="338"/>
      <c r="E434" s="338" t="s">
        <v>425</v>
      </c>
      <c r="F434" s="334" t="s">
        <v>374</v>
      </c>
      <c r="G434" s="339">
        <v>730</v>
      </c>
      <c r="H434" s="334" t="s">
        <v>1459</v>
      </c>
      <c r="I434" s="325">
        <v>2</v>
      </c>
      <c r="J434" s="325">
        <v>21</v>
      </c>
      <c r="K434" s="339">
        <v>100</v>
      </c>
      <c r="L434" s="325">
        <f>SUM((I434*G434))</f>
        <v>1460</v>
      </c>
      <c r="M434" s="325">
        <f t="shared" si="60"/>
        <v>30660</v>
      </c>
      <c r="N434" s="325">
        <f t="shared" si="52"/>
        <v>24528</v>
      </c>
      <c r="O434" s="296">
        <f t="shared" si="54"/>
        <v>24.527999999999999</v>
      </c>
      <c r="P434" s="299">
        <f t="shared" si="53"/>
        <v>24528</v>
      </c>
      <c r="Q434" s="300">
        <f t="shared" si="55"/>
        <v>24.527999999999999</v>
      </c>
    </row>
    <row r="435" spans="1:17" ht="15" customHeight="1" x14ac:dyDescent="0.25">
      <c r="A435" s="334">
        <v>51</v>
      </c>
      <c r="B435" s="334" t="s">
        <v>421</v>
      </c>
      <c r="C435" s="334" t="s">
        <v>422</v>
      </c>
      <c r="D435" s="338"/>
      <c r="E435" s="338">
        <v>406</v>
      </c>
      <c r="F435" s="334" t="s">
        <v>374</v>
      </c>
      <c r="G435" s="339">
        <v>1000</v>
      </c>
      <c r="H435" s="334" t="s">
        <v>19</v>
      </c>
      <c r="I435" s="325">
        <v>17500</v>
      </c>
      <c r="J435" s="325">
        <v>47</v>
      </c>
      <c r="K435" s="339">
        <v>100</v>
      </c>
      <c r="L435" s="325">
        <f>SUM((I435*G435)/10000)</f>
        <v>1750</v>
      </c>
      <c r="M435" s="325">
        <f t="shared" si="60"/>
        <v>82250</v>
      </c>
      <c r="N435" s="325">
        <f t="shared" si="52"/>
        <v>65800</v>
      </c>
      <c r="O435" s="296">
        <f t="shared" si="54"/>
        <v>65.8</v>
      </c>
      <c r="P435" s="299">
        <f t="shared" si="53"/>
        <v>65800</v>
      </c>
      <c r="Q435" s="300">
        <f t="shared" si="55"/>
        <v>65.8</v>
      </c>
    </row>
    <row r="436" spans="1:17" ht="15" customHeight="1" x14ac:dyDescent="0.25">
      <c r="A436" s="334">
        <v>51</v>
      </c>
      <c r="B436" s="334" t="s">
        <v>421</v>
      </c>
      <c r="C436" s="334" t="s">
        <v>422</v>
      </c>
      <c r="D436" s="338"/>
      <c r="E436" s="338">
        <v>406</v>
      </c>
      <c r="F436" s="334" t="s">
        <v>374</v>
      </c>
      <c r="G436" s="339">
        <v>437</v>
      </c>
      <c r="H436" s="334" t="s">
        <v>1460</v>
      </c>
      <c r="I436" s="325">
        <v>4551</v>
      </c>
      <c r="J436" s="325">
        <v>11</v>
      </c>
      <c r="K436" s="339">
        <v>100</v>
      </c>
      <c r="L436" s="325">
        <f>SUM((I436*G436)/10000)</f>
        <v>198.87870000000001</v>
      </c>
      <c r="M436" s="325">
        <f t="shared" si="60"/>
        <v>2187.6657</v>
      </c>
      <c r="N436" s="325">
        <f t="shared" si="52"/>
        <v>1750.13256</v>
      </c>
      <c r="O436" s="296">
        <f t="shared" si="54"/>
        <v>1.7501325599999999</v>
      </c>
      <c r="P436" s="299">
        <f t="shared" si="53"/>
        <v>1750.13256</v>
      </c>
      <c r="Q436" s="300">
        <f t="shared" si="55"/>
        <v>1.7501325599999999</v>
      </c>
    </row>
    <row r="437" spans="1:17" ht="15" customHeight="1" thickBot="1" x14ac:dyDescent="0.3">
      <c r="A437" s="334">
        <v>51</v>
      </c>
      <c r="B437" s="334" t="s">
        <v>421</v>
      </c>
      <c r="C437" s="334" t="s">
        <v>422</v>
      </c>
      <c r="D437" s="338"/>
      <c r="E437" s="338">
        <v>1129</v>
      </c>
      <c r="F437" s="334" t="s">
        <v>374</v>
      </c>
      <c r="G437" s="339">
        <v>600</v>
      </c>
      <c r="H437" s="292" t="s">
        <v>683</v>
      </c>
      <c r="I437" s="325"/>
      <c r="J437" s="325">
        <v>31</v>
      </c>
      <c r="K437" s="339">
        <v>100</v>
      </c>
      <c r="L437" s="325"/>
      <c r="M437" s="325">
        <f>SUM(G437*J437)</f>
        <v>18600</v>
      </c>
      <c r="N437" s="325">
        <f t="shared" si="52"/>
        <v>14880</v>
      </c>
      <c r="O437" s="296">
        <f t="shared" si="54"/>
        <v>14.88</v>
      </c>
      <c r="P437" s="301">
        <f t="shared" si="53"/>
        <v>14880</v>
      </c>
      <c r="Q437" s="302">
        <f t="shared" si="55"/>
        <v>14.88</v>
      </c>
    </row>
    <row r="438" spans="1:17" ht="15" customHeight="1" x14ac:dyDescent="0.25">
      <c r="A438" s="326">
        <v>52</v>
      </c>
      <c r="B438" s="326" t="s">
        <v>429</v>
      </c>
      <c r="C438" s="326" t="s">
        <v>430</v>
      </c>
      <c r="D438" s="327"/>
      <c r="E438" s="327" t="s">
        <v>434</v>
      </c>
      <c r="F438" s="326" t="s">
        <v>374</v>
      </c>
      <c r="G438" s="337">
        <v>50</v>
      </c>
      <c r="H438" s="326" t="s">
        <v>435</v>
      </c>
      <c r="I438" s="306">
        <v>6</v>
      </c>
      <c r="J438" s="306">
        <v>642</v>
      </c>
      <c r="K438" s="337">
        <v>100</v>
      </c>
      <c r="L438" s="306">
        <f t="shared" ref="L438:L444" si="61">SUM((I438*G438))</f>
        <v>300</v>
      </c>
      <c r="M438" s="306">
        <f t="shared" ref="M438:M450" si="62">SUM(L438*J438)</f>
        <v>192600</v>
      </c>
      <c r="N438" s="306">
        <f t="shared" si="52"/>
        <v>154080</v>
      </c>
      <c r="O438" s="307">
        <f t="shared" si="54"/>
        <v>154.08000000000001</v>
      </c>
      <c r="P438" s="308">
        <f t="shared" si="53"/>
        <v>154080</v>
      </c>
      <c r="Q438" s="309">
        <f t="shared" si="55"/>
        <v>154.08000000000001</v>
      </c>
    </row>
    <row r="439" spans="1:17" ht="15" customHeight="1" x14ac:dyDescent="0.25">
      <c r="A439" s="326">
        <v>52</v>
      </c>
      <c r="B439" s="326" t="s">
        <v>429</v>
      </c>
      <c r="C439" s="326" t="s">
        <v>430</v>
      </c>
      <c r="D439" s="327"/>
      <c r="E439" s="327" t="s">
        <v>434</v>
      </c>
      <c r="F439" s="326" t="s">
        <v>374</v>
      </c>
      <c r="G439" s="337">
        <v>600</v>
      </c>
      <c r="H439" s="326" t="s">
        <v>1459</v>
      </c>
      <c r="I439" s="306">
        <v>2</v>
      </c>
      <c r="J439" s="306">
        <v>21</v>
      </c>
      <c r="K439" s="337">
        <v>100</v>
      </c>
      <c r="L439" s="306">
        <f t="shared" si="61"/>
        <v>1200</v>
      </c>
      <c r="M439" s="306">
        <f t="shared" si="62"/>
        <v>25200</v>
      </c>
      <c r="N439" s="306">
        <f t="shared" si="52"/>
        <v>20160</v>
      </c>
      <c r="O439" s="307">
        <f t="shared" si="54"/>
        <v>20.16</v>
      </c>
      <c r="P439" s="310">
        <f t="shared" si="53"/>
        <v>20160</v>
      </c>
      <c r="Q439" s="311">
        <f t="shared" si="55"/>
        <v>20.16</v>
      </c>
    </row>
    <row r="440" spans="1:17" ht="15" customHeight="1" x14ac:dyDescent="0.25">
      <c r="A440" s="326">
        <v>52</v>
      </c>
      <c r="B440" s="326" t="s">
        <v>429</v>
      </c>
      <c r="C440" s="326" t="s">
        <v>430</v>
      </c>
      <c r="D440" s="327"/>
      <c r="E440" s="327" t="s">
        <v>434</v>
      </c>
      <c r="F440" s="326" t="s">
        <v>374</v>
      </c>
      <c r="G440" s="337">
        <v>50</v>
      </c>
      <c r="H440" s="326" t="s">
        <v>435</v>
      </c>
      <c r="I440" s="306">
        <v>6</v>
      </c>
      <c r="J440" s="306">
        <v>642</v>
      </c>
      <c r="K440" s="337">
        <v>100</v>
      </c>
      <c r="L440" s="306">
        <f t="shared" si="61"/>
        <v>300</v>
      </c>
      <c r="M440" s="306">
        <f t="shared" si="62"/>
        <v>192600</v>
      </c>
      <c r="N440" s="306">
        <f t="shared" si="52"/>
        <v>154080</v>
      </c>
      <c r="O440" s="307">
        <f t="shared" si="54"/>
        <v>154.08000000000001</v>
      </c>
      <c r="P440" s="310">
        <f t="shared" si="53"/>
        <v>154080</v>
      </c>
      <c r="Q440" s="311">
        <f t="shared" si="55"/>
        <v>154.08000000000001</v>
      </c>
    </row>
    <row r="441" spans="1:17" ht="15" customHeight="1" x14ac:dyDescent="0.25">
      <c r="A441" s="326">
        <v>52</v>
      </c>
      <c r="B441" s="326" t="s">
        <v>429</v>
      </c>
      <c r="C441" s="326" t="s">
        <v>430</v>
      </c>
      <c r="D441" s="327"/>
      <c r="E441" s="327" t="s">
        <v>434</v>
      </c>
      <c r="F441" s="326" t="s">
        <v>374</v>
      </c>
      <c r="G441" s="337">
        <v>600</v>
      </c>
      <c r="H441" s="326" t="s">
        <v>1459</v>
      </c>
      <c r="I441" s="306">
        <v>2</v>
      </c>
      <c r="J441" s="306">
        <v>21</v>
      </c>
      <c r="K441" s="337">
        <v>100</v>
      </c>
      <c r="L441" s="306">
        <f t="shared" si="61"/>
        <v>1200</v>
      </c>
      <c r="M441" s="306">
        <f t="shared" si="62"/>
        <v>25200</v>
      </c>
      <c r="N441" s="306">
        <f t="shared" si="52"/>
        <v>20160</v>
      </c>
      <c r="O441" s="307">
        <f t="shared" si="54"/>
        <v>20.16</v>
      </c>
      <c r="P441" s="310">
        <f t="shared" si="53"/>
        <v>20160</v>
      </c>
      <c r="Q441" s="311">
        <f t="shared" si="55"/>
        <v>20.16</v>
      </c>
    </row>
    <row r="442" spans="1:17" ht="15" customHeight="1" x14ac:dyDescent="0.25">
      <c r="A442" s="326">
        <v>52</v>
      </c>
      <c r="B442" s="326" t="s">
        <v>429</v>
      </c>
      <c r="C442" s="326" t="s">
        <v>430</v>
      </c>
      <c r="D442" s="327"/>
      <c r="E442" s="327">
        <v>3222</v>
      </c>
      <c r="F442" s="326" t="s">
        <v>374</v>
      </c>
      <c r="G442" s="337">
        <v>30</v>
      </c>
      <c r="H442" s="326" t="s">
        <v>436</v>
      </c>
      <c r="I442" s="306">
        <v>27</v>
      </c>
      <c r="J442" s="306">
        <v>45</v>
      </c>
      <c r="K442" s="337">
        <v>100</v>
      </c>
      <c r="L442" s="306">
        <f t="shared" si="61"/>
        <v>810</v>
      </c>
      <c r="M442" s="306">
        <f t="shared" si="62"/>
        <v>36450</v>
      </c>
      <c r="N442" s="306">
        <f t="shared" si="52"/>
        <v>29160</v>
      </c>
      <c r="O442" s="307">
        <f t="shared" si="54"/>
        <v>29.16</v>
      </c>
      <c r="P442" s="310">
        <f t="shared" si="53"/>
        <v>29160</v>
      </c>
      <c r="Q442" s="311">
        <f t="shared" si="55"/>
        <v>29.16</v>
      </c>
    </row>
    <row r="443" spans="1:17" ht="15" customHeight="1" x14ac:dyDescent="0.25">
      <c r="A443" s="326">
        <v>52</v>
      </c>
      <c r="B443" s="326" t="s">
        <v>429</v>
      </c>
      <c r="C443" s="326" t="s">
        <v>430</v>
      </c>
      <c r="D443" s="327"/>
      <c r="E443" s="327">
        <v>3222</v>
      </c>
      <c r="F443" s="326" t="s">
        <v>374</v>
      </c>
      <c r="G443" s="337">
        <v>30</v>
      </c>
      <c r="H443" s="326" t="s">
        <v>247</v>
      </c>
      <c r="I443" s="306">
        <v>19</v>
      </c>
      <c r="J443" s="306">
        <v>70</v>
      </c>
      <c r="K443" s="337">
        <v>100</v>
      </c>
      <c r="L443" s="306">
        <f t="shared" si="61"/>
        <v>570</v>
      </c>
      <c r="M443" s="306">
        <f t="shared" si="62"/>
        <v>39900</v>
      </c>
      <c r="N443" s="306">
        <f t="shared" si="52"/>
        <v>31920</v>
      </c>
      <c r="O443" s="307">
        <f t="shared" si="54"/>
        <v>31.92</v>
      </c>
      <c r="P443" s="310">
        <f t="shared" si="53"/>
        <v>31920</v>
      </c>
      <c r="Q443" s="311">
        <f t="shared" si="55"/>
        <v>31.92</v>
      </c>
    </row>
    <row r="444" spans="1:17" ht="15" customHeight="1" thickBot="1" x14ac:dyDescent="0.3">
      <c r="A444" s="326">
        <v>52</v>
      </c>
      <c r="B444" s="326" t="s">
        <v>429</v>
      </c>
      <c r="C444" s="326" t="s">
        <v>430</v>
      </c>
      <c r="D444" s="327"/>
      <c r="E444" s="327">
        <v>3222</v>
      </c>
      <c r="F444" s="326" t="s">
        <v>374</v>
      </c>
      <c r="G444" s="337">
        <v>500</v>
      </c>
      <c r="H444" s="326" t="s">
        <v>1459</v>
      </c>
      <c r="I444" s="306">
        <v>2</v>
      </c>
      <c r="J444" s="306">
        <v>21</v>
      </c>
      <c r="K444" s="337">
        <v>100</v>
      </c>
      <c r="L444" s="306">
        <f t="shared" si="61"/>
        <v>1000</v>
      </c>
      <c r="M444" s="306">
        <f t="shared" si="62"/>
        <v>21000</v>
      </c>
      <c r="N444" s="306">
        <f t="shared" si="52"/>
        <v>16800</v>
      </c>
      <c r="O444" s="307">
        <f t="shared" si="54"/>
        <v>16.8</v>
      </c>
      <c r="P444" s="315">
        <f t="shared" si="53"/>
        <v>16800</v>
      </c>
      <c r="Q444" s="316">
        <f t="shared" si="55"/>
        <v>16.8</v>
      </c>
    </row>
    <row r="445" spans="1:17" ht="15" customHeight="1" x14ac:dyDescent="0.25">
      <c r="A445" s="334">
        <v>53</v>
      </c>
      <c r="B445" s="390" t="s">
        <v>440</v>
      </c>
      <c r="C445" s="390"/>
      <c r="D445" s="338"/>
      <c r="E445" s="338">
        <v>3981</v>
      </c>
      <c r="F445" s="334" t="s">
        <v>374</v>
      </c>
      <c r="G445" s="339">
        <v>7446</v>
      </c>
      <c r="H445" s="334" t="s">
        <v>77</v>
      </c>
      <c r="I445" s="295">
        <v>3164</v>
      </c>
      <c r="J445" s="325">
        <v>9</v>
      </c>
      <c r="K445" s="339">
        <v>60</v>
      </c>
      <c r="L445" s="325">
        <f t="shared" ref="L445:L450" si="63">SUM((I445*G445)/10000)</f>
        <v>2355.9144000000001</v>
      </c>
      <c r="M445" s="325">
        <f t="shared" si="62"/>
        <v>21203.229600000002</v>
      </c>
      <c r="N445" s="325">
        <f t="shared" si="52"/>
        <v>16962.583680000003</v>
      </c>
      <c r="O445" s="296">
        <f t="shared" si="54"/>
        <v>16.962583680000002</v>
      </c>
      <c r="P445" s="297">
        <f t="shared" si="53"/>
        <v>10177.550208000002</v>
      </c>
      <c r="Q445" s="298">
        <f t="shared" si="55"/>
        <v>10.177550208000003</v>
      </c>
    </row>
    <row r="446" spans="1:17" ht="15" customHeight="1" x14ac:dyDescent="0.25">
      <c r="A446" s="334">
        <v>53</v>
      </c>
      <c r="B446" s="390" t="s">
        <v>440</v>
      </c>
      <c r="C446" s="390"/>
      <c r="D446" s="338"/>
      <c r="E446" s="338">
        <v>3978</v>
      </c>
      <c r="F446" s="334" t="s">
        <v>374</v>
      </c>
      <c r="G446" s="339">
        <v>2174</v>
      </c>
      <c r="H446" s="334" t="s">
        <v>77</v>
      </c>
      <c r="I446" s="295">
        <v>3164</v>
      </c>
      <c r="J446" s="325">
        <v>9</v>
      </c>
      <c r="K446" s="339">
        <v>60</v>
      </c>
      <c r="L446" s="325">
        <f t="shared" si="63"/>
        <v>687.85360000000003</v>
      </c>
      <c r="M446" s="325">
        <f t="shared" si="62"/>
        <v>6190.6824000000006</v>
      </c>
      <c r="N446" s="325">
        <f t="shared" si="52"/>
        <v>4952.5459200000005</v>
      </c>
      <c r="O446" s="296">
        <f t="shared" si="54"/>
        <v>4.9525459200000004</v>
      </c>
      <c r="P446" s="299">
        <f t="shared" si="53"/>
        <v>2971.527552</v>
      </c>
      <c r="Q446" s="300">
        <f t="shared" si="55"/>
        <v>2.971527552</v>
      </c>
    </row>
    <row r="447" spans="1:17" ht="15" customHeight="1" x14ac:dyDescent="0.25">
      <c r="A447" s="334">
        <v>53</v>
      </c>
      <c r="B447" s="390" t="s">
        <v>440</v>
      </c>
      <c r="C447" s="390"/>
      <c r="D447" s="338"/>
      <c r="E447" s="338">
        <v>3976</v>
      </c>
      <c r="F447" s="334" t="s">
        <v>374</v>
      </c>
      <c r="G447" s="339">
        <v>1758</v>
      </c>
      <c r="H447" s="334" t="s">
        <v>77</v>
      </c>
      <c r="I447" s="295">
        <v>3164</v>
      </c>
      <c r="J447" s="325">
        <v>9</v>
      </c>
      <c r="K447" s="339">
        <v>60</v>
      </c>
      <c r="L447" s="325">
        <f t="shared" si="63"/>
        <v>556.23119999999994</v>
      </c>
      <c r="M447" s="325">
        <f t="shared" si="62"/>
        <v>5006.0807999999997</v>
      </c>
      <c r="N447" s="325">
        <f t="shared" si="52"/>
        <v>4004.8646399999998</v>
      </c>
      <c r="O447" s="296">
        <f t="shared" si="54"/>
        <v>4.0048646400000001</v>
      </c>
      <c r="P447" s="299">
        <f t="shared" si="53"/>
        <v>2402.918784</v>
      </c>
      <c r="Q447" s="300">
        <f t="shared" si="55"/>
        <v>2.4029187840000001</v>
      </c>
    </row>
    <row r="448" spans="1:17" ht="15" customHeight="1" x14ac:dyDescent="0.25">
      <c r="A448" s="334">
        <v>53</v>
      </c>
      <c r="B448" s="390" t="s">
        <v>440</v>
      </c>
      <c r="C448" s="390"/>
      <c r="D448" s="338"/>
      <c r="E448" s="338">
        <v>3974</v>
      </c>
      <c r="F448" s="334" t="s">
        <v>374</v>
      </c>
      <c r="G448" s="339">
        <v>6552</v>
      </c>
      <c r="H448" s="334" t="s">
        <v>77</v>
      </c>
      <c r="I448" s="295">
        <v>3164</v>
      </c>
      <c r="J448" s="325">
        <v>9</v>
      </c>
      <c r="K448" s="339">
        <v>60</v>
      </c>
      <c r="L448" s="325">
        <f t="shared" si="63"/>
        <v>2073.0527999999999</v>
      </c>
      <c r="M448" s="325">
        <f t="shared" si="62"/>
        <v>18657.475200000001</v>
      </c>
      <c r="N448" s="325">
        <f t="shared" si="52"/>
        <v>14925.980160000001</v>
      </c>
      <c r="O448" s="296">
        <f t="shared" si="54"/>
        <v>14.925980160000002</v>
      </c>
      <c r="P448" s="299">
        <f t="shared" si="53"/>
        <v>8955.5880959999995</v>
      </c>
      <c r="Q448" s="300">
        <f t="shared" si="55"/>
        <v>8.9555880959999996</v>
      </c>
    </row>
    <row r="449" spans="1:17" ht="15" customHeight="1" x14ac:dyDescent="0.25">
      <c r="A449" s="334">
        <v>53</v>
      </c>
      <c r="B449" s="390" t="s">
        <v>440</v>
      </c>
      <c r="C449" s="390"/>
      <c r="D449" s="338"/>
      <c r="E449" s="338">
        <v>4023</v>
      </c>
      <c r="F449" s="334" t="s">
        <v>374</v>
      </c>
      <c r="G449" s="339">
        <v>2299</v>
      </c>
      <c r="H449" s="334" t="s">
        <v>77</v>
      </c>
      <c r="I449" s="295">
        <v>3164</v>
      </c>
      <c r="J449" s="325">
        <v>9</v>
      </c>
      <c r="K449" s="339">
        <v>60</v>
      </c>
      <c r="L449" s="325">
        <f t="shared" si="63"/>
        <v>727.40359999999998</v>
      </c>
      <c r="M449" s="325">
        <f t="shared" si="62"/>
        <v>6546.6323999999995</v>
      </c>
      <c r="N449" s="325">
        <f t="shared" ref="N449:N511" si="64">SUM(M449*80)/100</f>
        <v>5237.3059199999998</v>
      </c>
      <c r="O449" s="296">
        <f t="shared" si="54"/>
        <v>5.2373059199999998</v>
      </c>
      <c r="P449" s="299">
        <f t="shared" si="53"/>
        <v>3142.3835519999998</v>
      </c>
      <c r="Q449" s="300">
        <f t="shared" si="55"/>
        <v>3.1423835519999996</v>
      </c>
    </row>
    <row r="450" spans="1:17" ht="15" customHeight="1" x14ac:dyDescent="0.25">
      <c r="A450" s="334">
        <v>53</v>
      </c>
      <c r="B450" s="390" t="s">
        <v>440</v>
      </c>
      <c r="C450" s="390"/>
      <c r="D450" s="338"/>
      <c r="E450" s="338">
        <v>4069</v>
      </c>
      <c r="F450" s="334" t="s">
        <v>374</v>
      </c>
      <c r="G450" s="339">
        <v>3159</v>
      </c>
      <c r="H450" s="334" t="s">
        <v>26</v>
      </c>
      <c r="I450" s="295">
        <v>24198</v>
      </c>
      <c r="J450" s="325">
        <v>19</v>
      </c>
      <c r="K450" s="339">
        <v>100</v>
      </c>
      <c r="L450" s="325">
        <f t="shared" si="63"/>
        <v>7644.1481999999996</v>
      </c>
      <c r="M450" s="325">
        <f t="shared" si="62"/>
        <v>145238.81579999998</v>
      </c>
      <c r="N450" s="325">
        <f t="shared" si="64"/>
        <v>116191.05263999998</v>
      </c>
      <c r="O450" s="296">
        <f t="shared" si="54"/>
        <v>116.19105263999998</v>
      </c>
      <c r="P450" s="299">
        <f t="shared" ref="P450:P513" si="65">SUM(N450*K450)/100</f>
        <v>116191.05263999998</v>
      </c>
      <c r="Q450" s="300">
        <f t="shared" si="55"/>
        <v>116.19105263999998</v>
      </c>
    </row>
    <row r="451" spans="1:17" ht="15" customHeight="1" x14ac:dyDescent="0.25">
      <c r="A451" s="334">
        <v>53</v>
      </c>
      <c r="B451" s="390" t="s">
        <v>440</v>
      </c>
      <c r="C451" s="390"/>
      <c r="D451" s="338"/>
      <c r="E451" s="338">
        <v>4069</v>
      </c>
      <c r="F451" s="334" t="s">
        <v>374</v>
      </c>
      <c r="G451" s="339">
        <v>3159</v>
      </c>
      <c r="H451" s="334" t="s">
        <v>48</v>
      </c>
      <c r="I451" s="325"/>
      <c r="J451" s="325">
        <v>11</v>
      </c>
      <c r="K451" s="339">
        <v>100</v>
      </c>
      <c r="L451" s="325"/>
      <c r="M451" s="325">
        <f>SUM(G451*J451)</f>
        <v>34749</v>
      </c>
      <c r="N451" s="325">
        <f t="shared" si="64"/>
        <v>27799.200000000001</v>
      </c>
      <c r="O451" s="296">
        <f t="shared" ref="O451:O514" si="66">SUM(N451/1000)</f>
        <v>27.799199999999999</v>
      </c>
      <c r="P451" s="299">
        <f t="shared" si="65"/>
        <v>27799.200000000001</v>
      </c>
      <c r="Q451" s="300">
        <f t="shared" ref="Q451:Q514" si="67">SUM(P451/1000)</f>
        <v>27.799199999999999</v>
      </c>
    </row>
    <row r="452" spans="1:17" ht="15" customHeight="1" x14ac:dyDescent="0.25">
      <c r="A452" s="334">
        <v>53</v>
      </c>
      <c r="B452" s="390" t="s">
        <v>440</v>
      </c>
      <c r="C452" s="390"/>
      <c r="D452" s="338"/>
      <c r="E452" s="338">
        <v>4010</v>
      </c>
      <c r="F452" s="334" t="s">
        <v>374</v>
      </c>
      <c r="G452" s="339">
        <v>80</v>
      </c>
      <c r="H452" s="334" t="s">
        <v>334</v>
      </c>
      <c r="I452" s="325">
        <v>17</v>
      </c>
      <c r="J452" s="325">
        <v>533</v>
      </c>
      <c r="K452" s="339">
        <v>100</v>
      </c>
      <c r="L452" s="325">
        <f>SUM((I452*G452))</f>
        <v>1360</v>
      </c>
      <c r="M452" s="325">
        <f>SUM(L452*J452)</f>
        <v>724880</v>
      </c>
      <c r="N452" s="325">
        <f t="shared" si="64"/>
        <v>579904</v>
      </c>
      <c r="O452" s="296">
        <f t="shared" si="66"/>
        <v>579.904</v>
      </c>
      <c r="P452" s="299">
        <f t="shared" si="65"/>
        <v>579904</v>
      </c>
      <c r="Q452" s="300">
        <f t="shared" si="67"/>
        <v>579.904</v>
      </c>
    </row>
    <row r="453" spans="1:17" ht="15" customHeight="1" x14ac:dyDescent="0.25">
      <c r="A453" s="334">
        <v>53</v>
      </c>
      <c r="B453" s="390" t="s">
        <v>440</v>
      </c>
      <c r="C453" s="390"/>
      <c r="D453" s="338"/>
      <c r="E453" s="338">
        <v>4075</v>
      </c>
      <c r="F453" s="334" t="s">
        <v>374</v>
      </c>
      <c r="G453" s="339">
        <v>150</v>
      </c>
      <c r="H453" s="334" t="s">
        <v>334</v>
      </c>
      <c r="I453" s="325">
        <v>17</v>
      </c>
      <c r="J453" s="325">
        <v>533</v>
      </c>
      <c r="K453" s="339">
        <v>100</v>
      </c>
      <c r="L453" s="325">
        <f>SUM((I453*G453))</f>
        <v>2550</v>
      </c>
      <c r="M453" s="325">
        <f>SUM(L453*J453)</f>
        <v>1359150</v>
      </c>
      <c r="N453" s="325">
        <f t="shared" si="64"/>
        <v>1087320</v>
      </c>
      <c r="O453" s="296">
        <f t="shared" si="66"/>
        <v>1087.32</v>
      </c>
      <c r="P453" s="299">
        <f t="shared" si="65"/>
        <v>1087320</v>
      </c>
      <c r="Q453" s="300">
        <f t="shared" si="67"/>
        <v>1087.32</v>
      </c>
    </row>
    <row r="454" spans="1:17" ht="15" customHeight="1" x14ac:dyDescent="0.25">
      <c r="A454" s="334">
        <v>53</v>
      </c>
      <c r="B454" s="390" t="s">
        <v>440</v>
      </c>
      <c r="C454" s="390"/>
      <c r="D454" s="338"/>
      <c r="E454" s="338">
        <v>4072</v>
      </c>
      <c r="F454" s="334" t="s">
        <v>374</v>
      </c>
      <c r="G454" s="339">
        <v>25221</v>
      </c>
      <c r="H454" s="334" t="s">
        <v>26</v>
      </c>
      <c r="I454" s="325">
        <v>24198</v>
      </c>
      <c r="J454" s="325">
        <v>19</v>
      </c>
      <c r="K454" s="339">
        <v>100</v>
      </c>
      <c r="L454" s="325">
        <f>SUM((I454*G454)/10000)</f>
        <v>61029.775800000003</v>
      </c>
      <c r="M454" s="325">
        <f>SUM(L454*J454)</f>
        <v>1159565.7402000001</v>
      </c>
      <c r="N454" s="325">
        <f t="shared" si="64"/>
        <v>927652.59216</v>
      </c>
      <c r="O454" s="296">
        <f t="shared" si="66"/>
        <v>927.65259216000004</v>
      </c>
      <c r="P454" s="299">
        <f t="shared" si="65"/>
        <v>927652.59216</v>
      </c>
      <c r="Q454" s="300">
        <f t="shared" si="67"/>
        <v>927.65259216000004</v>
      </c>
    </row>
    <row r="455" spans="1:17" ht="15" customHeight="1" x14ac:dyDescent="0.25">
      <c r="A455" s="334">
        <v>53</v>
      </c>
      <c r="B455" s="390" t="s">
        <v>440</v>
      </c>
      <c r="C455" s="390"/>
      <c r="D455" s="338"/>
      <c r="E455" s="338">
        <v>4072</v>
      </c>
      <c r="F455" s="334" t="s">
        <v>374</v>
      </c>
      <c r="G455" s="339">
        <v>25221</v>
      </c>
      <c r="H455" s="334" t="s">
        <v>48</v>
      </c>
      <c r="I455" s="325"/>
      <c r="J455" s="325">
        <v>11</v>
      </c>
      <c r="K455" s="339">
        <v>100</v>
      </c>
      <c r="L455" s="325"/>
      <c r="M455" s="325">
        <f>SUM(G455*J455)</f>
        <v>277431</v>
      </c>
      <c r="N455" s="325">
        <f t="shared" si="64"/>
        <v>221944.8</v>
      </c>
      <c r="O455" s="296">
        <f t="shared" si="66"/>
        <v>221.94479999999999</v>
      </c>
      <c r="P455" s="299">
        <f t="shared" si="65"/>
        <v>221944.8</v>
      </c>
      <c r="Q455" s="300">
        <f t="shared" si="67"/>
        <v>221.94479999999999</v>
      </c>
    </row>
    <row r="456" spans="1:17" ht="15" customHeight="1" x14ac:dyDescent="0.25">
      <c r="A456" s="334">
        <v>53</v>
      </c>
      <c r="B456" s="390" t="s">
        <v>440</v>
      </c>
      <c r="C456" s="390"/>
      <c r="D456" s="338"/>
      <c r="E456" s="338">
        <v>4070</v>
      </c>
      <c r="F456" s="334" t="s">
        <v>374</v>
      </c>
      <c r="G456" s="339">
        <v>3071</v>
      </c>
      <c r="H456" s="334" t="s">
        <v>25</v>
      </c>
      <c r="I456" s="325">
        <v>27692</v>
      </c>
      <c r="J456" s="325">
        <v>60</v>
      </c>
      <c r="K456" s="339">
        <v>100</v>
      </c>
      <c r="L456" s="325">
        <f>SUM((I456*G456)/10000)</f>
        <v>8504.2132000000001</v>
      </c>
      <c r="M456" s="325">
        <f>SUM(L456*J456)</f>
        <v>510252.79200000002</v>
      </c>
      <c r="N456" s="325">
        <f t="shared" si="64"/>
        <v>408202.23359999998</v>
      </c>
      <c r="O456" s="296">
        <f t="shared" si="66"/>
        <v>408.2022336</v>
      </c>
      <c r="P456" s="299">
        <f t="shared" si="65"/>
        <v>408202.23359999998</v>
      </c>
      <c r="Q456" s="300">
        <f t="shared" si="67"/>
        <v>408.2022336</v>
      </c>
    </row>
    <row r="457" spans="1:17" ht="15" customHeight="1" x14ac:dyDescent="0.25">
      <c r="A457" s="334">
        <v>53</v>
      </c>
      <c r="B457" s="390" t="s">
        <v>440</v>
      </c>
      <c r="C457" s="390"/>
      <c r="D457" s="338"/>
      <c r="E457" s="338">
        <v>4070</v>
      </c>
      <c r="F457" s="334" t="s">
        <v>374</v>
      </c>
      <c r="G457" s="339">
        <v>3071</v>
      </c>
      <c r="H457" s="334" t="s">
        <v>48</v>
      </c>
      <c r="I457" s="325"/>
      <c r="J457" s="325">
        <v>11</v>
      </c>
      <c r="K457" s="339">
        <v>100</v>
      </c>
      <c r="L457" s="325"/>
      <c r="M457" s="325">
        <f>SUM(G457*J457)</f>
        <v>33781</v>
      </c>
      <c r="N457" s="325">
        <f t="shared" si="64"/>
        <v>27024.799999999999</v>
      </c>
      <c r="O457" s="296">
        <f t="shared" si="66"/>
        <v>27.024799999999999</v>
      </c>
      <c r="P457" s="299">
        <f t="shared" si="65"/>
        <v>27024.799999999999</v>
      </c>
      <c r="Q457" s="300">
        <f t="shared" si="67"/>
        <v>27.024799999999999</v>
      </c>
    </row>
    <row r="458" spans="1:17" ht="15" customHeight="1" x14ac:dyDescent="0.25">
      <c r="A458" s="334">
        <v>53</v>
      </c>
      <c r="B458" s="390" t="s">
        <v>440</v>
      </c>
      <c r="C458" s="390"/>
      <c r="D458" s="338"/>
      <c r="E458" s="338">
        <v>4071</v>
      </c>
      <c r="F458" s="334" t="s">
        <v>374</v>
      </c>
      <c r="G458" s="339">
        <v>5879</v>
      </c>
      <c r="H458" s="334" t="s">
        <v>19</v>
      </c>
      <c r="I458" s="325">
        <v>17500</v>
      </c>
      <c r="J458" s="325">
        <v>47</v>
      </c>
      <c r="K458" s="339">
        <v>100</v>
      </c>
      <c r="L458" s="325">
        <f>SUM((I458*G458)/10000)</f>
        <v>10288.25</v>
      </c>
      <c r="M458" s="325">
        <f>SUM(L458*J458)</f>
        <v>483547.75</v>
      </c>
      <c r="N458" s="325">
        <f t="shared" si="64"/>
        <v>386838.2</v>
      </c>
      <c r="O458" s="296">
        <f t="shared" si="66"/>
        <v>386.83820000000003</v>
      </c>
      <c r="P458" s="299">
        <f t="shared" si="65"/>
        <v>386838.2</v>
      </c>
      <c r="Q458" s="300">
        <f t="shared" si="67"/>
        <v>386.83820000000003</v>
      </c>
    </row>
    <row r="459" spans="1:17" ht="15" customHeight="1" x14ac:dyDescent="0.25">
      <c r="A459" s="334">
        <v>53</v>
      </c>
      <c r="B459" s="390" t="s">
        <v>440</v>
      </c>
      <c r="C459" s="390"/>
      <c r="D459" s="338"/>
      <c r="E459" s="338">
        <v>4071</v>
      </c>
      <c r="F459" s="334" t="s">
        <v>374</v>
      </c>
      <c r="G459" s="339">
        <v>5879</v>
      </c>
      <c r="H459" s="334" t="s">
        <v>48</v>
      </c>
      <c r="I459" s="325"/>
      <c r="J459" s="325">
        <v>11</v>
      </c>
      <c r="K459" s="339">
        <v>100</v>
      </c>
      <c r="L459" s="325"/>
      <c r="M459" s="325">
        <f>SUM(G459*J459)</f>
        <v>64669</v>
      </c>
      <c r="N459" s="325">
        <f t="shared" si="64"/>
        <v>51735.199999999997</v>
      </c>
      <c r="O459" s="296">
        <f t="shared" si="66"/>
        <v>51.735199999999999</v>
      </c>
      <c r="P459" s="299">
        <f t="shared" si="65"/>
        <v>51735.199999999997</v>
      </c>
      <c r="Q459" s="300">
        <f t="shared" si="67"/>
        <v>51.735199999999999</v>
      </c>
    </row>
    <row r="460" spans="1:17" ht="15" customHeight="1" thickBot="1" x14ac:dyDescent="0.3">
      <c r="A460" s="334">
        <v>53</v>
      </c>
      <c r="B460" s="390" t="s">
        <v>440</v>
      </c>
      <c r="C460" s="390"/>
      <c r="D460" s="338"/>
      <c r="E460" s="338" t="s">
        <v>444</v>
      </c>
      <c r="F460" s="334" t="s">
        <v>374</v>
      </c>
      <c r="G460" s="339">
        <v>9877</v>
      </c>
      <c r="H460" s="334" t="s">
        <v>85</v>
      </c>
      <c r="I460" s="325">
        <v>3398</v>
      </c>
      <c r="J460" s="325">
        <v>11</v>
      </c>
      <c r="K460" s="339">
        <v>60</v>
      </c>
      <c r="L460" s="325">
        <f>SUM((I460*G460)/10000)</f>
        <v>3356.2046</v>
      </c>
      <c r="M460" s="325">
        <f t="shared" ref="M460:M468" si="68">SUM(L460*J460)</f>
        <v>36918.250599999999</v>
      </c>
      <c r="N460" s="325">
        <f t="shared" si="64"/>
        <v>29534.600480000001</v>
      </c>
      <c r="O460" s="296">
        <f t="shared" si="66"/>
        <v>29.534600480000002</v>
      </c>
      <c r="P460" s="301">
        <f t="shared" si="65"/>
        <v>17720.760288000001</v>
      </c>
      <c r="Q460" s="302">
        <f t="shared" si="67"/>
        <v>17.720760288000001</v>
      </c>
    </row>
    <row r="461" spans="1:17" ht="15" customHeight="1" x14ac:dyDescent="0.25">
      <c r="A461" s="326">
        <v>54</v>
      </c>
      <c r="B461" s="326" t="s">
        <v>448</v>
      </c>
      <c r="C461" s="326" t="s">
        <v>449</v>
      </c>
      <c r="D461" s="327"/>
      <c r="E461" s="327">
        <v>3996</v>
      </c>
      <c r="F461" s="326" t="s">
        <v>374</v>
      </c>
      <c r="G461" s="337">
        <v>700</v>
      </c>
      <c r="H461" s="326" t="s">
        <v>1459</v>
      </c>
      <c r="I461" s="306">
        <v>2</v>
      </c>
      <c r="J461" s="306">
        <v>21</v>
      </c>
      <c r="K461" s="337">
        <v>100</v>
      </c>
      <c r="L461" s="306">
        <f t="shared" ref="L461:L466" si="69">SUM((I461*G461))</f>
        <v>1400</v>
      </c>
      <c r="M461" s="306">
        <f t="shared" si="68"/>
        <v>29400</v>
      </c>
      <c r="N461" s="306">
        <f t="shared" si="64"/>
        <v>23520</v>
      </c>
      <c r="O461" s="307">
        <f t="shared" si="66"/>
        <v>23.52</v>
      </c>
      <c r="P461" s="308">
        <f t="shared" si="65"/>
        <v>23520</v>
      </c>
      <c r="Q461" s="309">
        <f t="shared" si="67"/>
        <v>23.52</v>
      </c>
    </row>
    <row r="462" spans="1:17" ht="15" customHeight="1" x14ac:dyDescent="0.25">
      <c r="A462" s="326">
        <v>54</v>
      </c>
      <c r="B462" s="326" t="s">
        <v>448</v>
      </c>
      <c r="C462" s="326" t="s">
        <v>449</v>
      </c>
      <c r="D462" s="327"/>
      <c r="E462" s="327">
        <v>3996</v>
      </c>
      <c r="F462" s="326" t="s">
        <v>374</v>
      </c>
      <c r="G462" s="337">
        <v>30</v>
      </c>
      <c r="H462" s="326" t="s">
        <v>454</v>
      </c>
      <c r="I462" s="306">
        <v>19</v>
      </c>
      <c r="J462" s="306">
        <v>55</v>
      </c>
      <c r="K462" s="337">
        <v>100</v>
      </c>
      <c r="L462" s="306">
        <f t="shared" si="69"/>
        <v>570</v>
      </c>
      <c r="M462" s="306">
        <f t="shared" si="68"/>
        <v>31350</v>
      </c>
      <c r="N462" s="306">
        <f t="shared" si="64"/>
        <v>25080</v>
      </c>
      <c r="O462" s="307">
        <f t="shared" si="66"/>
        <v>25.08</v>
      </c>
      <c r="P462" s="310">
        <f t="shared" si="65"/>
        <v>25080</v>
      </c>
      <c r="Q462" s="311">
        <f t="shared" si="67"/>
        <v>25.08</v>
      </c>
    </row>
    <row r="463" spans="1:17" ht="15" customHeight="1" x14ac:dyDescent="0.25">
      <c r="A463" s="326">
        <v>54</v>
      </c>
      <c r="B463" s="326" t="s">
        <v>448</v>
      </c>
      <c r="C463" s="326" t="s">
        <v>449</v>
      </c>
      <c r="D463" s="327"/>
      <c r="E463" s="327">
        <v>3996</v>
      </c>
      <c r="F463" s="326" t="s">
        <v>374</v>
      </c>
      <c r="G463" s="337">
        <v>40</v>
      </c>
      <c r="H463" s="326" t="s">
        <v>334</v>
      </c>
      <c r="I463" s="306">
        <v>17</v>
      </c>
      <c r="J463" s="306">
        <v>533</v>
      </c>
      <c r="K463" s="337">
        <v>100</v>
      </c>
      <c r="L463" s="306">
        <f t="shared" si="69"/>
        <v>680</v>
      </c>
      <c r="M463" s="306">
        <f t="shared" si="68"/>
        <v>362440</v>
      </c>
      <c r="N463" s="306">
        <f t="shared" si="64"/>
        <v>289952</v>
      </c>
      <c r="O463" s="307">
        <f t="shared" si="66"/>
        <v>289.952</v>
      </c>
      <c r="P463" s="310">
        <f t="shared" si="65"/>
        <v>289952</v>
      </c>
      <c r="Q463" s="311">
        <f t="shared" si="67"/>
        <v>289.952</v>
      </c>
    </row>
    <row r="464" spans="1:17" ht="15" customHeight="1" x14ac:dyDescent="0.25">
      <c r="A464" s="326">
        <v>54</v>
      </c>
      <c r="B464" s="326" t="s">
        <v>448</v>
      </c>
      <c r="C464" s="326" t="s">
        <v>449</v>
      </c>
      <c r="D464" s="327"/>
      <c r="E464" s="327" t="s">
        <v>453</v>
      </c>
      <c r="F464" s="326" t="s">
        <v>374</v>
      </c>
      <c r="G464" s="337">
        <v>20</v>
      </c>
      <c r="H464" s="326" t="s">
        <v>334</v>
      </c>
      <c r="I464" s="306">
        <v>17</v>
      </c>
      <c r="J464" s="306">
        <v>533</v>
      </c>
      <c r="K464" s="337">
        <v>100</v>
      </c>
      <c r="L464" s="306">
        <f t="shared" si="69"/>
        <v>340</v>
      </c>
      <c r="M464" s="306">
        <f t="shared" si="68"/>
        <v>181220</v>
      </c>
      <c r="N464" s="306">
        <f t="shared" si="64"/>
        <v>144976</v>
      </c>
      <c r="O464" s="307">
        <f t="shared" si="66"/>
        <v>144.976</v>
      </c>
      <c r="P464" s="310">
        <f t="shared" si="65"/>
        <v>144976</v>
      </c>
      <c r="Q464" s="311">
        <f t="shared" si="67"/>
        <v>144.976</v>
      </c>
    </row>
    <row r="465" spans="1:17" ht="15" customHeight="1" x14ac:dyDescent="0.25">
      <c r="A465" s="326">
        <v>54</v>
      </c>
      <c r="B465" s="326" t="s">
        <v>448</v>
      </c>
      <c r="C465" s="326" t="s">
        <v>449</v>
      </c>
      <c r="D465" s="327"/>
      <c r="E465" s="327">
        <v>3996</v>
      </c>
      <c r="F465" s="326" t="s">
        <v>374</v>
      </c>
      <c r="G465" s="337">
        <v>6</v>
      </c>
      <c r="H465" s="326" t="s">
        <v>592</v>
      </c>
      <c r="I465" s="306">
        <v>20</v>
      </c>
      <c r="J465" s="306">
        <v>34</v>
      </c>
      <c r="K465" s="337">
        <v>100</v>
      </c>
      <c r="L465" s="306">
        <f t="shared" si="69"/>
        <v>120</v>
      </c>
      <c r="M465" s="306">
        <f t="shared" si="68"/>
        <v>4080</v>
      </c>
      <c r="N465" s="306">
        <f t="shared" si="64"/>
        <v>3264</v>
      </c>
      <c r="O465" s="307">
        <f t="shared" si="66"/>
        <v>3.2639999999999998</v>
      </c>
      <c r="P465" s="310">
        <f t="shared" si="65"/>
        <v>3264</v>
      </c>
      <c r="Q465" s="311">
        <f t="shared" si="67"/>
        <v>3.2639999999999998</v>
      </c>
    </row>
    <row r="466" spans="1:17" ht="15" customHeight="1" thickBot="1" x14ac:dyDescent="0.3">
      <c r="A466" s="326">
        <v>54</v>
      </c>
      <c r="B466" s="326" t="s">
        <v>448</v>
      </c>
      <c r="C466" s="326" t="s">
        <v>449</v>
      </c>
      <c r="D466" s="327"/>
      <c r="E466" s="327">
        <v>3996</v>
      </c>
      <c r="F466" s="326" t="s">
        <v>374</v>
      </c>
      <c r="G466" s="337">
        <v>10</v>
      </c>
      <c r="H466" s="326" t="s">
        <v>455</v>
      </c>
      <c r="I466" s="306">
        <v>19</v>
      </c>
      <c r="J466" s="306">
        <v>49</v>
      </c>
      <c r="K466" s="337">
        <v>100</v>
      </c>
      <c r="L466" s="306">
        <f t="shared" si="69"/>
        <v>190</v>
      </c>
      <c r="M466" s="306">
        <f t="shared" si="68"/>
        <v>9310</v>
      </c>
      <c r="N466" s="306">
        <f t="shared" si="64"/>
        <v>7448</v>
      </c>
      <c r="O466" s="307">
        <f t="shared" si="66"/>
        <v>7.4480000000000004</v>
      </c>
      <c r="P466" s="315">
        <f t="shared" si="65"/>
        <v>7448</v>
      </c>
      <c r="Q466" s="316">
        <f t="shared" si="67"/>
        <v>7.4480000000000004</v>
      </c>
    </row>
    <row r="467" spans="1:17" ht="15" customHeight="1" x14ac:dyDescent="0.25">
      <c r="A467" s="334">
        <v>55</v>
      </c>
      <c r="B467" s="334" t="s">
        <v>458</v>
      </c>
      <c r="C467" s="334" t="s">
        <v>224</v>
      </c>
      <c r="D467" s="338"/>
      <c r="E467" s="338">
        <v>312</v>
      </c>
      <c r="F467" s="334" t="s">
        <v>47</v>
      </c>
      <c r="G467" s="339">
        <v>2241</v>
      </c>
      <c r="H467" s="334" t="s">
        <v>85</v>
      </c>
      <c r="I467" s="325">
        <v>3398</v>
      </c>
      <c r="J467" s="325">
        <v>11</v>
      </c>
      <c r="K467" s="339">
        <v>60</v>
      </c>
      <c r="L467" s="325">
        <f>SUM((I467*G467)/10000)</f>
        <v>761.49180000000001</v>
      </c>
      <c r="M467" s="325">
        <f t="shared" si="68"/>
        <v>8376.4097999999994</v>
      </c>
      <c r="N467" s="325">
        <f t="shared" si="64"/>
        <v>6701.1278400000001</v>
      </c>
      <c r="O467" s="296">
        <f t="shared" si="66"/>
        <v>6.7011278399999998</v>
      </c>
      <c r="P467" s="297">
        <f t="shared" si="65"/>
        <v>4020.676704</v>
      </c>
      <c r="Q467" s="298">
        <f t="shared" si="67"/>
        <v>4.0206767039999995</v>
      </c>
    </row>
    <row r="468" spans="1:17" ht="15" customHeight="1" x14ac:dyDescent="0.25">
      <c r="A468" s="334">
        <v>55</v>
      </c>
      <c r="B468" s="334" t="s">
        <v>458</v>
      </c>
      <c r="C468" s="334" t="s">
        <v>224</v>
      </c>
      <c r="D468" s="338"/>
      <c r="E468" s="338" t="s">
        <v>462</v>
      </c>
      <c r="F468" s="334" t="s">
        <v>47</v>
      </c>
      <c r="G468" s="339">
        <v>1088</v>
      </c>
      <c r="H468" s="334" t="s">
        <v>26</v>
      </c>
      <c r="I468" s="325">
        <v>24198</v>
      </c>
      <c r="J468" s="325">
        <v>19</v>
      </c>
      <c r="K468" s="339">
        <v>100</v>
      </c>
      <c r="L468" s="325">
        <f>SUM((I468*G468)/10000)</f>
        <v>2632.7424000000001</v>
      </c>
      <c r="M468" s="325">
        <f t="shared" si="68"/>
        <v>50022.105600000003</v>
      </c>
      <c r="N468" s="325">
        <f t="shared" si="64"/>
        <v>40017.684480000004</v>
      </c>
      <c r="O468" s="296">
        <f t="shared" si="66"/>
        <v>40.017684480000007</v>
      </c>
      <c r="P468" s="299">
        <f t="shared" si="65"/>
        <v>40017.684480000004</v>
      </c>
      <c r="Q468" s="300">
        <f t="shared" si="67"/>
        <v>40.017684480000007</v>
      </c>
    </row>
    <row r="469" spans="1:17" ht="15" customHeight="1" x14ac:dyDescent="0.25">
      <c r="A469" s="334">
        <v>55</v>
      </c>
      <c r="B469" s="334" t="s">
        <v>458</v>
      </c>
      <c r="C469" s="334" t="s">
        <v>224</v>
      </c>
      <c r="D469" s="338"/>
      <c r="E469" s="338" t="s">
        <v>462</v>
      </c>
      <c r="F469" s="334" t="s">
        <v>47</v>
      </c>
      <c r="G469" s="339">
        <v>1088</v>
      </c>
      <c r="H469" s="334" t="s">
        <v>48</v>
      </c>
      <c r="I469" s="325"/>
      <c r="J469" s="325">
        <v>11</v>
      </c>
      <c r="K469" s="339">
        <v>100</v>
      </c>
      <c r="L469" s="325"/>
      <c r="M469" s="325">
        <f>SUM(G469*J469)</f>
        <v>11968</v>
      </c>
      <c r="N469" s="325">
        <f t="shared" si="64"/>
        <v>9574.4</v>
      </c>
      <c r="O469" s="296">
        <f t="shared" si="66"/>
        <v>9.5743999999999989</v>
      </c>
      <c r="P469" s="299">
        <f t="shared" si="65"/>
        <v>9574.4</v>
      </c>
      <c r="Q469" s="300">
        <f t="shared" si="67"/>
        <v>9.5743999999999989</v>
      </c>
    </row>
    <row r="470" spans="1:17" ht="15" customHeight="1" x14ac:dyDescent="0.25">
      <c r="A470" s="334">
        <v>55</v>
      </c>
      <c r="B470" s="334" t="s">
        <v>458</v>
      </c>
      <c r="C470" s="334" t="s">
        <v>224</v>
      </c>
      <c r="D470" s="338"/>
      <c r="E470" s="338">
        <v>729</v>
      </c>
      <c r="F470" s="334" t="s">
        <v>47</v>
      </c>
      <c r="G470" s="339">
        <v>2219</v>
      </c>
      <c r="H470" s="334" t="s">
        <v>85</v>
      </c>
      <c r="I470" s="325">
        <v>3398</v>
      </c>
      <c r="J470" s="325">
        <v>11</v>
      </c>
      <c r="K470" s="339">
        <v>60</v>
      </c>
      <c r="L470" s="325">
        <f>SUM((I470*G470)/10000)</f>
        <v>754.01620000000003</v>
      </c>
      <c r="M470" s="325">
        <f>SUM(L470*J470)</f>
        <v>8294.1782000000003</v>
      </c>
      <c r="N470" s="325">
        <f t="shared" si="64"/>
        <v>6635.342560000001</v>
      </c>
      <c r="O470" s="296">
        <f t="shared" si="66"/>
        <v>6.6353425600000007</v>
      </c>
      <c r="P470" s="299">
        <f t="shared" si="65"/>
        <v>3981.2055360000004</v>
      </c>
      <c r="Q470" s="300">
        <f t="shared" si="67"/>
        <v>3.9812055360000005</v>
      </c>
    </row>
    <row r="471" spans="1:17" ht="15" customHeight="1" thickBot="1" x14ac:dyDescent="0.3">
      <c r="A471" s="334">
        <v>55</v>
      </c>
      <c r="B471" s="334" t="s">
        <v>458</v>
      </c>
      <c r="C471" s="334" t="s">
        <v>224</v>
      </c>
      <c r="D471" s="338"/>
      <c r="E471" s="338">
        <v>595</v>
      </c>
      <c r="F471" s="334" t="s">
        <v>47</v>
      </c>
      <c r="G471" s="339">
        <v>2816</v>
      </c>
      <c r="H471" s="334" t="s">
        <v>59</v>
      </c>
      <c r="I471" s="295">
        <v>1639</v>
      </c>
      <c r="J471" s="325">
        <v>390</v>
      </c>
      <c r="K471" s="339">
        <v>60</v>
      </c>
      <c r="L471" s="325">
        <f>SUM((I471*G471)/10000)</f>
        <v>461.54239999999999</v>
      </c>
      <c r="M471" s="325">
        <f>SUM(L471*J471)</f>
        <v>180001.53599999999</v>
      </c>
      <c r="N471" s="325">
        <f t="shared" si="64"/>
        <v>144001.22879999998</v>
      </c>
      <c r="O471" s="296">
        <f t="shared" si="66"/>
        <v>144.00122879999998</v>
      </c>
      <c r="P471" s="301">
        <f t="shared" si="65"/>
        <v>86400.737279999987</v>
      </c>
      <c r="Q471" s="302">
        <f t="shared" si="67"/>
        <v>86.400737279999987</v>
      </c>
    </row>
    <row r="472" spans="1:17" ht="15" customHeight="1" x14ac:dyDescent="0.25">
      <c r="A472" s="326">
        <v>56</v>
      </c>
      <c r="B472" s="326" t="s">
        <v>464</v>
      </c>
      <c r="C472" s="326" t="s">
        <v>86</v>
      </c>
      <c r="D472" s="327"/>
      <c r="E472" s="327">
        <v>442</v>
      </c>
      <c r="F472" s="326" t="s">
        <v>47</v>
      </c>
      <c r="G472" s="337">
        <v>1218</v>
      </c>
      <c r="H472" s="326" t="s">
        <v>59</v>
      </c>
      <c r="I472" s="306">
        <v>1639</v>
      </c>
      <c r="J472" s="306">
        <v>390</v>
      </c>
      <c r="K472" s="337">
        <v>60</v>
      </c>
      <c r="L472" s="306">
        <f>SUM((I472*G472)/10000)</f>
        <v>199.6302</v>
      </c>
      <c r="M472" s="306">
        <f>SUM(L472*J472)</f>
        <v>77855.778000000006</v>
      </c>
      <c r="N472" s="306">
        <f t="shared" si="64"/>
        <v>62284.6224</v>
      </c>
      <c r="O472" s="307">
        <f t="shared" si="66"/>
        <v>62.284622400000003</v>
      </c>
      <c r="P472" s="308">
        <f t="shared" si="65"/>
        <v>37370.773439999997</v>
      </c>
      <c r="Q472" s="309">
        <f t="shared" si="67"/>
        <v>37.370773440000001</v>
      </c>
    </row>
    <row r="473" spans="1:17" ht="15" customHeight="1" x14ac:dyDescent="0.25">
      <c r="A473" s="326">
        <v>56</v>
      </c>
      <c r="B473" s="326" t="s">
        <v>464</v>
      </c>
      <c r="C473" s="326" t="s">
        <v>86</v>
      </c>
      <c r="D473" s="327"/>
      <c r="E473" s="327">
        <v>442</v>
      </c>
      <c r="F473" s="326" t="s">
        <v>47</v>
      </c>
      <c r="G473" s="337">
        <v>1218</v>
      </c>
      <c r="H473" s="326" t="s">
        <v>48</v>
      </c>
      <c r="I473" s="306"/>
      <c r="J473" s="306">
        <v>11</v>
      </c>
      <c r="K473" s="337">
        <v>60</v>
      </c>
      <c r="L473" s="306"/>
      <c r="M473" s="306">
        <f>SUM(G473*J473)</f>
        <v>13398</v>
      </c>
      <c r="N473" s="306">
        <f t="shared" si="64"/>
        <v>10718.4</v>
      </c>
      <c r="O473" s="307">
        <f t="shared" si="66"/>
        <v>10.718399999999999</v>
      </c>
      <c r="P473" s="310">
        <f t="shared" si="65"/>
        <v>6431.04</v>
      </c>
      <c r="Q473" s="311">
        <f t="shared" si="67"/>
        <v>6.4310400000000003</v>
      </c>
    </row>
    <row r="474" spans="1:17" ht="15" customHeight="1" x14ac:dyDescent="0.25">
      <c r="A474" s="326">
        <v>56</v>
      </c>
      <c r="B474" s="326" t="s">
        <v>464</v>
      </c>
      <c r="C474" s="326" t="s">
        <v>86</v>
      </c>
      <c r="D474" s="327"/>
      <c r="E474" s="327">
        <v>803</v>
      </c>
      <c r="F474" s="326" t="s">
        <v>47</v>
      </c>
      <c r="G474" s="337">
        <v>1858</v>
      </c>
      <c r="H474" s="326" t="s">
        <v>59</v>
      </c>
      <c r="I474" s="306">
        <v>1639</v>
      </c>
      <c r="J474" s="306">
        <v>390</v>
      </c>
      <c r="K474" s="337">
        <v>60</v>
      </c>
      <c r="L474" s="306">
        <f>SUM((I474*G474)/10000)</f>
        <v>304.52620000000002</v>
      </c>
      <c r="M474" s="306">
        <f>SUM(L474*J474)</f>
        <v>118765.21800000001</v>
      </c>
      <c r="N474" s="306">
        <f t="shared" si="64"/>
        <v>95012.174400000018</v>
      </c>
      <c r="O474" s="307">
        <f t="shared" si="66"/>
        <v>95.012174400000021</v>
      </c>
      <c r="P474" s="310">
        <f t="shared" si="65"/>
        <v>57007.304640000017</v>
      </c>
      <c r="Q474" s="311">
        <f t="shared" si="67"/>
        <v>57.007304640000015</v>
      </c>
    </row>
    <row r="475" spans="1:17" ht="15" customHeight="1" x14ac:dyDescent="0.25">
      <c r="A475" s="326">
        <v>56</v>
      </c>
      <c r="B475" s="326" t="s">
        <v>464</v>
      </c>
      <c r="C475" s="326" t="s">
        <v>86</v>
      </c>
      <c r="D475" s="327"/>
      <c r="E475" s="327">
        <v>803</v>
      </c>
      <c r="F475" s="326" t="s">
        <v>47</v>
      </c>
      <c r="G475" s="337">
        <v>1858</v>
      </c>
      <c r="H475" s="326" t="s">
        <v>48</v>
      </c>
      <c r="I475" s="306"/>
      <c r="J475" s="306">
        <v>11</v>
      </c>
      <c r="K475" s="337">
        <v>60</v>
      </c>
      <c r="L475" s="306"/>
      <c r="M475" s="306">
        <f>SUM(G475*J475)</f>
        <v>20438</v>
      </c>
      <c r="N475" s="306">
        <f t="shared" si="64"/>
        <v>16350.4</v>
      </c>
      <c r="O475" s="307">
        <f t="shared" si="66"/>
        <v>16.3504</v>
      </c>
      <c r="P475" s="310">
        <f t="shared" si="65"/>
        <v>9810.24</v>
      </c>
      <c r="Q475" s="311">
        <f t="shared" si="67"/>
        <v>9.8102400000000003</v>
      </c>
    </row>
    <row r="476" spans="1:17" ht="15" customHeight="1" x14ac:dyDescent="0.25">
      <c r="A476" s="326">
        <v>56</v>
      </c>
      <c r="B476" s="326" t="s">
        <v>464</v>
      </c>
      <c r="C476" s="326" t="s">
        <v>86</v>
      </c>
      <c r="D476" s="327"/>
      <c r="E476" s="327">
        <v>804</v>
      </c>
      <c r="F476" s="326" t="s">
        <v>47</v>
      </c>
      <c r="G476" s="337">
        <v>1667</v>
      </c>
      <c r="H476" s="326" t="s">
        <v>59</v>
      </c>
      <c r="I476" s="306">
        <v>1639</v>
      </c>
      <c r="J476" s="306">
        <v>390</v>
      </c>
      <c r="K476" s="337">
        <v>60</v>
      </c>
      <c r="L476" s="306">
        <f>SUM((I476*G476)/10000)</f>
        <v>273.22129999999999</v>
      </c>
      <c r="M476" s="306">
        <f>SUM(L476*J476)</f>
        <v>106556.307</v>
      </c>
      <c r="N476" s="306">
        <f t="shared" si="64"/>
        <v>85245.045600000012</v>
      </c>
      <c r="O476" s="307">
        <f t="shared" si="66"/>
        <v>85.245045600000012</v>
      </c>
      <c r="P476" s="310">
        <f t="shared" si="65"/>
        <v>51147.027360000007</v>
      </c>
      <c r="Q476" s="311">
        <f t="shared" si="67"/>
        <v>51.14702736000001</v>
      </c>
    </row>
    <row r="477" spans="1:17" ht="15" customHeight="1" x14ac:dyDescent="0.25">
      <c r="A477" s="326">
        <v>56</v>
      </c>
      <c r="B477" s="326" t="s">
        <v>464</v>
      </c>
      <c r="C477" s="326" t="s">
        <v>86</v>
      </c>
      <c r="D477" s="327"/>
      <c r="E477" s="327">
        <v>804</v>
      </c>
      <c r="F477" s="326" t="s">
        <v>47</v>
      </c>
      <c r="G477" s="337">
        <v>1667</v>
      </c>
      <c r="H477" s="326" t="s">
        <v>48</v>
      </c>
      <c r="I477" s="306"/>
      <c r="J477" s="306">
        <v>11</v>
      </c>
      <c r="K477" s="337">
        <v>60</v>
      </c>
      <c r="L477" s="306"/>
      <c r="M477" s="306">
        <f>SUM(G477*J477)</f>
        <v>18337</v>
      </c>
      <c r="N477" s="306">
        <f t="shared" si="64"/>
        <v>14669.6</v>
      </c>
      <c r="O477" s="307">
        <f t="shared" si="66"/>
        <v>14.669600000000001</v>
      </c>
      <c r="P477" s="310">
        <f t="shared" si="65"/>
        <v>8801.76</v>
      </c>
      <c r="Q477" s="311">
        <f t="shared" si="67"/>
        <v>8.8017599999999998</v>
      </c>
    </row>
    <row r="478" spans="1:17" ht="15" customHeight="1" x14ac:dyDescent="0.25">
      <c r="A478" s="326">
        <v>56</v>
      </c>
      <c r="B478" s="326" t="s">
        <v>464</v>
      </c>
      <c r="C478" s="326" t="s">
        <v>86</v>
      </c>
      <c r="D478" s="327"/>
      <c r="E478" s="327">
        <v>344</v>
      </c>
      <c r="F478" s="326" t="s">
        <v>47</v>
      </c>
      <c r="G478" s="337">
        <v>5000</v>
      </c>
      <c r="H478" s="326" t="s">
        <v>77</v>
      </c>
      <c r="I478" s="306">
        <v>3164</v>
      </c>
      <c r="J478" s="306">
        <v>9</v>
      </c>
      <c r="K478" s="337">
        <v>60</v>
      </c>
      <c r="L478" s="306">
        <f>SUM((I478*G478)/10000)</f>
        <v>1582</v>
      </c>
      <c r="M478" s="306">
        <f>SUM(L478*J478)</f>
        <v>14238</v>
      </c>
      <c r="N478" s="306">
        <f t="shared" si="64"/>
        <v>11390.4</v>
      </c>
      <c r="O478" s="307">
        <f t="shared" si="66"/>
        <v>11.3904</v>
      </c>
      <c r="P478" s="310">
        <f t="shared" si="65"/>
        <v>6834.24</v>
      </c>
      <c r="Q478" s="311">
        <f t="shared" si="67"/>
        <v>6.8342399999999994</v>
      </c>
    </row>
    <row r="479" spans="1:17" ht="15" customHeight="1" x14ac:dyDescent="0.25">
      <c r="A479" s="326">
        <v>56</v>
      </c>
      <c r="B479" s="326" t="s">
        <v>464</v>
      </c>
      <c r="C479" s="326" t="s">
        <v>86</v>
      </c>
      <c r="D479" s="327"/>
      <c r="E479" s="327">
        <v>344</v>
      </c>
      <c r="F479" s="326" t="s">
        <v>47</v>
      </c>
      <c r="G479" s="337">
        <v>2</v>
      </c>
      <c r="H479" s="326" t="s">
        <v>334</v>
      </c>
      <c r="I479" s="306">
        <v>17</v>
      </c>
      <c r="J479" s="306">
        <v>533</v>
      </c>
      <c r="K479" s="337">
        <v>100</v>
      </c>
      <c r="L479" s="306">
        <f>SUM((I479*G479))</f>
        <v>34</v>
      </c>
      <c r="M479" s="306">
        <f>SUM(L479*J479)</f>
        <v>18122</v>
      </c>
      <c r="N479" s="306">
        <f t="shared" si="64"/>
        <v>14497.6</v>
      </c>
      <c r="O479" s="307">
        <f t="shared" si="66"/>
        <v>14.4976</v>
      </c>
      <c r="P479" s="310">
        <f t="shared" si="65"/>
        <v>14497.6</v>
      </c>
      <c r="Q479" s="311">
        <f t="shared" si="67"/>
        <v>14.4976</v>
      </c>
    </row>
    <row r="480" spans="1:17" ht="15" customHeight="1" x14ac:dyDescent="0.25">
      <c r="A480" s="326">
        <v>56</v>
      </c>
      <c r="B480" s="326" t="s">
        <v>464</v>
      </c>
      <c r="C480" s="326" t="s">
        <v>86</v>
      </c>
      <c r="D480" s="327"/>
      <c r="E480" s="327">
        <v>344</v>
      </c>
      <c r="F480" s="326" t="s">
        <v>47</v>
      </c>
      <c r="G480" s="337">
        <v>375</v>
      </c>
      <c r="H480" s="303" t="s">
        <v>683</v>
      </c>
      <c r="I480" s="306"/>
      <c r="J480" s="306">
        <v>31</v>
      </c>
      <c r="K480" s="337">
        <v>100</v>
      </c>
      <c r="L480" s="306"/>
      <c r="M480" s="306">
        <f>SUM(G480*J480)</f>
        <v>11625</v>
      </c>
      <c r="N480" s="306">
        <f t="shared" si="64"/>
        <v>9300</v>
      </c>
      <c r="O480" s="307">
        <f t="shared" si="66"/>
        <v>9.3000000000000007</v>
      </c>
      <c r="P480" s="310">
        <f t="shared" si="65"/>
        <v>9300</v>
      </c>
      <c r="Q480" s="311">
        <f t="shared" si="67"/>
        <v>9.3000000000000007</v>
      </c>
    </row>
    <row r="481" spans="1:17" ht="15" customHeight="1" x14ac:dyDescent="0.25">
      <c r="A481" s="326">
        <v>56</v>
      </c>
      <c r="B481" s="326" t="s">
        <v>464</v>
      </c>
      <c r="C481" s="326" t="s">
        <v>86</v>
      </c>
      <c r="D481" s="327"/>
      <c r="E481" s="327" t="s">
        <v>467</v>
      </c>
      <c r="F481" s="326" t="s">
        <v>47</v>
      </c>
      <c r="G481" s="337">
        <v>7370</v>
      </c>
      <c r="H481" s="326" t="s">
        <v>59</v>
      </c>
      <c r="I481" s="306">
        <v>1639</v>
      </c>
      <c r="J481" s="306">
        <v>390</v>
      </c>
      <c r="K481" s="337">
        <v>60</v>
      </c>
      <c r="L481" s="306">
        <f>SUM((I481*G481)/10000)</f>
        <v>1207.943</v>
      </c>
      <c r="M481" s="306">
        <f>SUM(L481*J481)</f>
        <v>471097.77</v>
      </c>
      <c r="N481" s="306">
        <f t="shared" si="64"/>
        <v>376878.21600000001</v>
      </c>
      <c r="O481" s="307">
        <f t="shared" si="66"/>
        <v>376.87821600000001</v>
      </c>
      <c r="P481" s="310">
        <f t="shared" si="65"/>
        <v>226126.9296</v>
      </c>
      <c r="Q481" s="311">
        <f t="shared" si="67"/>
        <v>226.12692960000001</v>
      </c>
    </row>
    <row r="482" spans="1:17" ht="15" customHeight="1" x14ac:dyDescent="0.25">
      <c r="A482" s="326">
        <v>56</v>
      </c>
      <c r="B482" s="326" t="s">
        <v>464</v>
      </c>
      <c r="C482" s="326" t="s">
        <v>86</v>
      </c>
      <c r="D482" s="327"/>
      <c r="E482" s="327" t="s">
        <v>467</v>
      </c>
      <c r="F482" s="326" t="s">
        <v>47</v>
      </c>
      <c r="G482" s="337">
        <v>7370</v>
      </c>
      <c r="H482" s="326" t="s">
        <v>48</v>
      </c>
      <c r="I482" s="306"/>
      <c r="J482" s="306">
        <v>11</v>
      </c>
      <c r="K482" s="337">
        <v>60</v>
      </c>
      <c r="L482" s="306"/>
      <c r="M482" s="306">
        <f>SUM(G482*J482)</f>
        <v>81070</v>
      </c>
      <c r="N482" s="306">
        <f t="shared" si="64"/>
        <v>64856</v>
      </c>
      <c r="O482" s="307">
        <f t="shared" si="66"/>
        <v>64.855999999999995</v>
      </c>
      <c r="P482" s="310">
        <f t="shared" si="65"/>
        <v>38913.599999999999</v>
      </c>
      <c r="Q482" s="311">
        <f t="shared" si="67"/>
        <v>38.913599999999995</v>
      </c>
    </row>
    <row r="483" spans="1:17" ht="15" customHeight="1" x14ac:dyDescent="0.25">
      <c r="A483" s="326">
        <v>56</v>
      </c>
      <c r="B483" s="326" t="s">
        <v>464</v>
      </c>
      <c r="C483" s="326" t="s">
        <v>86</v>
      </c>
      <c r="D483" s="327"/>
      <c r="E483" s="327">
        <v>443</v>
      </c>
      <c r="F483" s="326" t="s">
        <v>47</v>
      </c>
      <c r="G483" s="337">
        <v>1414</v>
      </c>
      <c r="H483" s="326" t="s">
        <v>19</v>
      </c>
      <c r="I483" s="306">
        <v>17500</v>
      </c>
      <c r="J483" s="306">
        <v>47</v>
      </c>
      <c r="K483" s="337">
        <v>100</v>
      </c>
      <c r="L483" s="306">
        <f>SUM((I483*G483)/10000)</f>
        <v>2474.5</v>
      </c>
      <c r="M483" s="306">
        <f>SUM(L483*J483)</f>
        <v>116301.5</v>
      </c>
      <c r="N483" s="306">
        <f t="shared" si="64"/>
        <v>93041.2</v>
      </c>
      <c r="O483" s="307">
        <f t="shared" si="66"/>
        <v>93.041200000000003</v>
      </c>
      <c r="P483" s="310">
        <f t="shared" si="65"/>
        <v>93041.2</v>
      </c>
      <c r="Q483" s="311">
        <f t="shared" si="67"/>
        <v>93.041200000000003</v>
      </c>
    </row>
    <row r="484" spans="1:17" ht="15" customHeight="1" x14ac:dyDescent="0.25">
      <c r="A484" s="326">
        <v>56</v>
      </c>
      <c r="B484" s="326" t="s">
        <v>464</v>
      </c>
      <c r="C484" s="326" t="s">
        <v>86</v>
      </c>
      <c r="D484" s="327"/>
      <c r="E484" s="327">
        <v>443</v>
      </c>
      <c r="F484" s="326" t="s">
        <v>47</v>
      </c>
      <c r="G484" s="337">
        <v>1414</v>
      </c>
      <c r="H484" s="326" t="s">
        <v>48</v>
      </c>
      <c r="I484" s="306"/>
      <c r="J484" s="306">
        <v>11</v>
      </c>
      <c r="K484" s="337">
        <v>100</v>
      </c>
      <c r="L484" s="306"/>
      <c r="M484" s="306">
        <f>SUM(G484*J484)</f>
        <v>15554</v>
      </c>
      <c r="N484" s="306">
        <f t="shared" si="64"/>
        <v>12443.2</v>
      </c>
      <c r="O484" s="307">
        <f t="shared" si="66"/>
        <v>12.443200000000001</v>
      </c>
      <c r="P484" s="310">
        <f t="shared" si="65"/>
        <v>12443.2</v>
      </c>
      <c r="Q484" s="311">
        <f t="shared" si="67"/>
        <v>12.443200000000001</v>
      </c>
    </row>
    <row r="485" spans="1:17" ht="15" customHeight="1" x14ac:dyDescent="0.25">
      <c r="A485" s="326">
        <v>56</v>
      </c>
      <c r="B485" s="326" t="s">
        <v>464</v>
      </c>
      <c r="C485" s="326" t="s">
        <v>86</v>
      </c>
      <c r="D485" s="327"/>
      <c r="E485" s="327">
        <v>45</v>
      </c>
      <c r="F485" s="326" t="s">
        <v>47</v>
      </c>
      <c r="G485" s="337">
        <v>1522</v>
      </c>
      <c r="H485" s="326" t="s">
        <v>19</v>
      </c>
      <c r="I485" s="306">
        <v>17500</v>
      </c>
      <c r="J485" s="306">
        <v>47</v>
      </c>
      <c r="K485" s="337">
        <v>100</v>
      </c>
      <c r="L485" s="306">
        <f>SUM((I485*G485)/10000)</f>
        <v>2663.5</v>
      </c>
      <c r="M485" s="306">
        <f>SUM(L485*J485)</f>
        <v>125184.5</v>
      </c>
      <c r="N485" s="306">
        <f t="shared" si="64"/>
        <v>100147.6</v>
      </c>
      <c r="O485" s="307">
        <f t="shared" si="66"/>
        <v>100.14760000000001</v>
      </c>
      <c r="P485" s="310">
        <f t="shared" si="65"/>
        <v>100147.6</v>
      </c>
      <c r="Q485" s="311">
        <f t="shared" si="67"/>
        <v>100.14760000000001</v>
      </c>
    </row>
    <row r="486" spans="1:17" ht="15" customHeight="1" x14ac:dyDescent="0.25">
      <c r="A486" s="326">
        <v>56</v>
      </c>
      <c r="B486" s="326" t="s">
        <v>464</v>
      </c>
      <c r="C486" s="326" t="s">
        <v>86</v>
      </c>
      <c r="D486" s="327"/>
      <c r="E486" s="327">
        <v>45</v>
      </c>
      <c r="F486" s="326" t="s">
        <v>47</v>
      </c>
      <c r="G486" s="337">
        <v>1522</v>
      </c>
      <c r="H486" s="326" t="s">
        <v>48</v>
      </c>
      <c r="I486" s="306"/>
      <c r="J486" s="306">
        <v>11</v>
      </c>
      <c r="K486" s="337">
        <v>100</v>
      </c>
      <c r="L486" s="306"/>
      <c r="M486" s="306">
        <f>SUM(G486*J486)</f>
        <v>16742</v>
      </c>
      <c r="N486" s="306">
        <f t="shared" si="64"/>
        <v>13393.6</v>
      </c>
      <c r="O486" s="307">
        <f t="shared" si="66"/>
        <v>13.393600000000001</v>
      </c>
      <c r="P486" s="310">
        <f t="shared" si="65"/>
        <v>13393.6</v>
      </c>
      <c r="Q486" s="311">
        <f t="shared" si="67"/>
        <v>13.393600000000001</v>
      </c>
    </row>
    <row r="487" spans="1:17" ht="15" customHeight="1" x14ac:dyDescent="0.25">
      <c r="A487" s="326">
        <v>56</v>
      </c>
      <c r="B487" s="326" t="s">
        <v>464</v>
      </c>
      <c r="C487" s="326" t="s">
        <v>86</v>
      </c>
      <c r="D487" s="327"/>
      <c r="E487" s="327">
        <v>501</v>
      </c>
      <c r="F487" s="326" t="s">
        <v>47</v>
      </c>
      <c r="G487" s="337">
        <v>2917</v>
      </c>
      <c r="H487" s="326" t="s">
        <v>19</v>
      </c>
      <c r="I487" s="306">
        <v>17500</v>
      </c>
      <c r="J487" s="306">
        <v>47</v>
      </c>
      <c r="K487" s="337">
        <v>100</v>
      </c>
      <c r="L487" s="306">
        <f>SUM((I487*G487)/10000)</f>
        <v>5104.75</v>
      </c>
      <c r="M487" s="306">
        <f>SUM(L487*J487)</f>
        <v>239923.25</v>
      </c>
      <c r="N487" s="306">
        <f t="shared" si="64"/>
        <v>191938.6</v>
      </c>
      <c r="O487" s="307">
        <f t="shared" si="66"/>
        <v>191.93860000000001</v>
      </c>
      <c r="P487" s="310">
        <f t="shared" si="65"/>
        <v>191938.6</v>
      </c>
      <c r="Q487" s="311">
        <f t="shared" si="67"/>
        <v>191.93860000000001</v>
      </c>
    </row>
    <row r="488" spans="1:17" ht="15" customHeight="1" x14ac:dyDescent="0.25">
      <c r="A488" s="326">
        <v>56</v>
      </c>
      <c r="B488" s="326" t="s">
        <v>464</v>
      </c>
      <c r="C488" s="326" t="s">
        <v>86</v>
      </c>
      <c r="D488" s="327"/>
      <c r="E488" s="327">
        <v>501</v>
      </c>
      <c r="F488" s="326" t="s">
        <v>47</v>
      </c>
      <c r="G488" s="337">
        <v>2917</v>
      </c>
      <c r="H488" s="326" t="s">
        <v>48</v>
      </c>
      <c r="I488" s="306"/>
      <c r="J488" s="306">
        <v>11</v>
      </c>
      <c r="K488" s="337">
        <v>100</v>
      </c>
      <c r="L488" s="306"/>
      <c r="M488" s="306">
        <f>SUM(G488*J488)</f>
        <v>32087</v>
      </c>
      <c r="N488" s="306">
        <f t="shared" si="64"/>
        <v>25669.599999999999</v>
      </c>
      <c r="O488" s="307">
        <f t="shared" si="66"/>
        <v>25.669599999999999</v>
      </c>
      <c r="P488" s="310">
        <f t="shared" si="65"/>
        <v>25669.599999999999</v>
      </c>
      <c r="Q488" s="311">
        <f t="shared" si="67"/>
        <v>25.669599999999999</v>
      </c>
    </row>
    <row r="489" spans="1:17" ht="15" customHeight="1" x14ac:dyDescent="0.25">
      <c r="A489" s="326">
        <v>56</v>
      </c>
      <c r="B489" s="326" t="s">
        <v>464</v>
      </c>
      <c r="C489" s="326" t="s">
        <v>86</v>
      </c>
      <c r="D489" s="327"/>
      <c r="E489" s="327">
        <v>553</v>
      </c>
      <c r="F489" s="326" t="s">
        <v>47</v>
      </c>
      <c r="G489" s="337">
        <v>2880</v>
      </c>
      <c r="H489" s="326" t="s">
        <v>19</v>
      </c>
      <c r="I489" s="306">
        <v>17500</v>
      </c>
      <c r="J489" s="306">
        <v>47</v>
      </c>
      <c r="K489" s="337">
        <v>100</v>
      </c>
      <c r="L489" s="306">
        <f>SUM((I489*G489)/10000)</f>
        <v>5040</v>
      </c>
      <c r="M489" s="306">
        <f>SUM(L489*J489)</f>
        <v>236880</v>
      </c>
      <c r="N489" s="306">
        <f t="shared" si="64"/>
        <v>189504</v>
      </c>
      <c r="O489" s="307">
        <f t="shared" si="66"/>
        <v>189.50399999999999</v>
      </c>
      <c r="P489" s="310">
        <f t="shared" si="65"/>
        <v>189504</v>
      </c>
      <c r="Q489" s="311">
        <f t="shared" si="67"/>
        <v>189.50399999999999</v>
      </c>
    </row>
    <row r="490" spans="1:17" ht="15" customHeight="1" thickBot="1" x14ac:dyDescent="0.3">
      <c r="A490" s="326">
        <v>56</v>
      </c>
      <c r="B490" s="326" t="s">
        <v>464</v>
      </c>
      <c r="C490" s="326" t="s">
        <v>86</v>
      </c>
      <c r="D490" s="327"/>
      <c r="E490" s="327">
        <v>553</v>
      </c>
      <c r="F490" s="326" t="s">
        <v>47</v>
      </c>
      <c r="G490" s="337">
        <v>2880</v>
      </c>
      <c r="H490" s="326" t="s">
        <v>48</v>
      </c>
      <c r="I490" s="306"/>
      <c r="J490" s="306">
        <v>11</v>
      </c>
      <c r="K490" s="337">
        <v>100</v>
      </c>
      <c r="L490" s="306"/>
      <c r="M490" s="306">
        <f>SUM(G490*J490)</f>
        <v>31680</v>
      </c>
      <c r="N490" s="306">
        <f t="shared" si="64"/>
        <v>25344</v>
      </c>
      <c r="O490" s="307">
        <f t="shared" si="66"/>
        <v>25.344000000000001</v>
      </c>
      <c r="P490" s="315">
        <f t="shared" si="65"/>
        <v>25344</v>
      </c>
      <c r="Q490" s="316">
        <f t="shared" si="67"/>
        <v>25.344000000000001</v>
      </c>
    </row>
    <row r="491" spans="1:17" ht="15" customHeight="1" thickBot="1" x14ac:dyDescent="0.3">
      <c r="A491" s="334">
        <v>57</v>
      </c>
      <c r="B491" s="334" t="s">
        <v>469</v>
      </c>
      <c r="C491" s="334" t="s">
        <v>470</v>
      </c>
      <c r="D491" s="338"/>
      <c r="E491" s="338">
        <v>909</v>
      </c>
      <c r="F491" s="334" t="s">
        <v>47</v>
      </c>
      <c r="G491" s="339">
        <v>8008</v>
      </c>
      <c r="H491" s="334" t="s">
        <v>367</v>
      </c>
      <c r="I491" s="325">
        <v>15225</v>
      </c>
      <c r="J491" s="325">
        <v>22</v>
      </c>
      <c r="K491" s="339">
        <v>100</v>
      </c>
      <c r="L491" s="325">
        <f t="shared" ref="L491:L496" si="70">SUM((I491*G491)/10000)</f>
        <v>12192.18</v>
      </c>
      <c r="M491" s="325">
        <f t="shared" ref="M491:M496" si="71">SUM(L491*J491)</f>
        <v>268227.96000000002</v>
      </c>
      <c r="N491" s="325">
        <f t="shared" si="64"/>
        <v>214582.36800000002</v>
      </c>
      <c r="O491" s="296">
        <f t="shared" si="66"/>
        <v>214.58236800000003</v>
      </c>
      <c r="P491" s="350">
        <f t="shared" si="65"/>
        <v>214582.36800000002</v>
      </c>
      <c r="Q491" s="351">
        <f t="shared" si="67"/>
        <v>214.58236800000003</v>
      </c>
    </row>
    <row r="492" spans="1:17" ht="15" customHeight="1" x14ac:dyDescent="0.25">
      <c r="A492" s="326">
        <v>58</v>
      </c>
      <c r="B492" s="326" t="s">
        <v>473</v>
      </c>
      <c r="C492" s="326" t="s">
        <v>474</v>
      </c>
      <c r="D492" s="327"/>
      <c r="E492" s="327">
        <v>792</v>
      </c>
      <c r="F492" s="326" t="s">
        <v>47</v>
      </c>
      <c r="G492" s="337">
        <v>3452</v>
      </c>
      <c r="H492" s="326" t="s">
        <v>59</v>
      </c>
      <c r="I492" s="306">
        <v>1639</v>
      </c>
      <c r="J492" s="306">
        <v>390</v>
      </c>
      <c r="K492" s="337">
        <v>60</v>
      </c>
      <c r="L492" s="306">
        <f t="shared" si="70"/>
        <v>565.78279999999995</v>
      </c>
      <c r="M492" s="306">
        <f t="shared" si="71"/>
        <v>220655.29199999999</v>
      </c>
      <c r="N492" s="306">
        <f t="shared" si="64"/>
        <v>176524.23360000001</v>
      </c>
      <c r="O492" s="307">
        <f t="shared" si="66"/>
        <v>176.5242336</v>
      </c>
      <c r="P492" s="308">
        <f t="shared" si="65"/>
        <v>105914.54016</v>
      </c>
      <c r="Q492" s="309">
        <f t="shared" si="67"/>
        <v>105.91454016</v>
      </c>
    </row>
    <row r="493" spans="1:17" ht="15" customHeight="1" x14ac:dyDescent="0.25">
      <c r="A493" s="326">
        <v>58</v>
      </c>
      <c r="B493" s="326" t="s">
        <v>473</v>
      </c>
      <c r="C493" s="326" t="s">
        <v>474</v>
      </c>
      <c r="D493" s="327"/>
      <c r="E493" s="327">
        <v>786</v>
      </c>
      <c r="F493" s="326" t="s">
        <v>47</v>
      </c>
      <c r="G493" s="337">
        <v>915</v>
      </c>
      <c r="H493" s="326" t="s">
        <v>59</v>
      </c>
      <c r="I493" s="306">
        <v>1639</v>
      </c>
      <c r="J493" s="306">
        <v>390</v>
      </c>
      <c r="K493" s="337">
        <v>60</v>
      </c>
      <c r="L493" s="306">
        <f t="shared" si="70"/>
        <v>149.96850000000001</v>
      </c>
      <c r="M493" s="306">
        <f t="shared" si="71"/>
        <v>58487.715000000004</v>
      </c>
      <c r="N493" s="306">
        <f t="shared" si="64"/>
        <v>46790.171999999999</v>
      </c>
      <c r="O493" s="307">
        <f t="shared" si="66"/>
        <v>46.790171999999998</v>
      </c>
      <c r="P493" s="310">
        <f t="shared" si="65"/>
        <v>28074.103199999998</v>
      </c>
      <c r="Q493" s="311">
        <f t="shared" si="67"/>
        <v>28.074103199999996</v>
      </c>
    </row>
    <row r="494" spans="1:17" ht="15" customHeight="1" x14ac:dyDescent="0.25">
      <c r="A494" s="326">
        <v>58</v>
      </c>
      <c r="B494" s="326" t="s">
        <v>473</v>
      </c>
      <c r="C494" s="326" t="s">
        <v>474</v>
      </c>
      <c r="D494" s="327"/>
      <c r="E494" s="327">
        <v>784</v>
      </c>
      <c r="F494" s="326" t="s">
        <v>47</v>
      </c>
      <c r="G494" s="337">
        <v>1955</v>
      </c>
      <c r="H494" s="326" t="s">
        <v>59</v>
      </c>
      <c r="I494" s="306">
        <v>1639</v>
      </c>
      <c r="J494" s="306">
        <v>390</v>
      </c>
      <c r="K494" s="337">
        <v>60</v>
      </c>
      <c r="L494" s="306">
        <f t="shared" si="70"/>
        <v>320.42450000000002</v>
      </c>
      <c r="M494" s="306">
        <f t="shared" si="71"/>
        <v>124965.55500000001</v>
      </c>
      <c r="N494" s="306">
        <f t="shared" si="64"/>
        <v>99972.444000000003</v>
      </c>
      <c r="O494" s="307">
        <f t="shared" si="66"/>
        <v>99.97244400000001</v>
      </c>
      <c r="P494" s="310">
        <f t="shared" si="65"/>
        <v>59983.466400000005</v>
      </c>
      <c r="Q494" s="311">
        <f t="shared" si="67"/>
        <v>59.983466400000005</v>
      </c>
    </row>
    <row r="495" spans="1:17" ht="15" customHeight="1" x14ac:dyDescent="0.25">
      <c r="A495" s="326">
        <v>58</v>
      </c>
      <c r="B495" s="326" t="s">
        <v>473</v>
      </c>
      <c r="C495" s="326" t="s">
        <v>474</v>
      </c>
      <c r="D495" s="327"/>
      <c r="E495" s="327">
        <v>812</v>
      </c>
      <c r="F495" s="326" t="s">
        <v>47</v>
      </c>
      <c r="G495" s="337">
        <v>1610</v>
      </c>
      <c r="H495" s="326" t="s">
        <v>59</v>
      </c>
      <c r="I495" s="306">
        <v>1639</v>
      </c>
      <c r="J495" s="306">
        <v>390</v>
      </c>
      <c r="K495" s="337">
        <v>60</v>
      </c>
      <c r="L495" s="306">
        <f t="shared" si="70"/>
        <v>263.87900000000002</v>
      </c>
      <c r="M495" s="306">
        <f t="shared" si="71"/>
        <v>102912.81000000001</v>
      </c>
      <c r="N495" s="306">
        <f t="shared" si="64"/>
        <v>82330.248000000007</v>
      </c>
      <c r="O495" s="307">
        <f t="shared" si="66"/>
        <v>82.330248000000012</v>
      </c>
      <c r="P495" s="310">
        <f t="shared" si="65"/>
        <v>49398.14880000001</v>
      </c>
      <c r="Q495" s="311">
        <f t="shared" si="67"/>
        <v>49.398148800000008</v>
      </c>
    </row>
    <row r="496" spans="1:17" ht="15" customHeight="1" x14ac:dyDescent="0.25">
      <c r="A496" s="326">
        <v>58</v>
      </c>
      <c r="B496" s="326" t="s">
        <v>473</v>
      </c>
      <c r="C496" s="326" t="s">
        <v>474</v>
      </c>
      <c r="D496" s="327"/>
      <c r="E496" s="327">
        <v>411</v>
      </c>
      <c r="F496" s="326" t="s">
        <v>47</v>
      </c>
      <c r="G496" s="337">
        <v>2800</v>
      </c>
      <c r="H496" s="326" t="s">
        <v>59</v>
      </c>
      <c r="I496" s="306">
        <v>1639</v>
      </c>
      <c r="J496" s="306">
        <v>390</v>
      </c>
      <c r="K496" s="337">
        <v>60</v>
      </c>
      <c r="L496" s="306">
        <f t="shared" si="70"/>
        <v>458.92</v>
      </c>
      <c r="M496" s="306">
        <f t="shared" si="71"/>
        <v>178978.80000000002</v>
      </c>
      <c r="N496" s="306">
        <f t="shared" si="64"/>
        <v>143183.04000000001</v>
      </c>
      <c r="O496" s="307">
        <f t="shared" si="66"/>
        <v>143.18304000000001</v>
      </c>
      <c r="P496" s="310">
        <f t="shared" si="65"/>
        <v>85909.824000000008</v>
      </c>
      <c r="Q496" s="311">
        <f t="shared" si="67"/>
        <v>85.909824000000015</v>
      </c>
    </row>
    <row r="497" spans="1:17" ht="15" customHeight="1" x14ac:dyDescent="0.25">
      <c r="A497" s="326">
        <v>58</v>
      </c>
      <c r="B497" s="326" t="s">
        <v>473</v>
      </c>
      <c r="C497" s="326" t="s">
        <v>474</v>
      </c>
      <c r="D497" s="327"/>
      <c r="E497" s="327">
        <v>792</v>
      </c>
      <c r="F497" s="326" t="s">
        <v>47</v>
      </c>
      <c r="G497" s="337">
        <v>3452</v>
      </c>
      <c r="H497" s="326" t="s">
        <v>48</v>
      </c>
      <c r="I497" s="306"/>
      <c r="J497" s="306">
        <v>11</v>
      </c>
      <c r="K497" s="337">
        <v>100</v>
      </c>
      <c r="L497" s="306"/>
      <c r="M497" s="306">
        <f>SUM(G497*J497)</f>
        <v>37972</v>
      </c>
      <c r="N497" s="306">
        <f t="shared" si="64"/>
        <v>30377.599999999999</v>
      </c>
      <c r="O497" s="307">
        <f t="shared" si="66"/>
        <v>30.377599999999997</v>
      </c>
      <c r="P497" s="310">
        <f t="shared" si="65"/>
        <v>30377.599999999999</v>
      </c>
      <c r="Q497" s="311">
        <f t="shared" si="67"/>
        <v>30.377599999999997</v>
      </c>
    </row>
    <row r="498" spans="1:17" ht="15" customHeight="1" x14ac:dyDescent="0.25">
      <c r="A498" s="326">
        <v>58</v>
      </c>
      <c r="B498" s="326" t="s">
        <v>473</v>
      </c>
      <c r="C498" s="326" t="s">
        <v>474</v>
      </c>
      <c r="D498" s="327"/>
      <c r="E498" s="327">
        <v>786</v>
      </c>
      <c r="F498" s="326" t="s">
        <v>47</v>
      </c>
      <c r="G498" s="337">
        <v>915</v>
      </c>
      <c r="H498" s="326" t="s">
        <v>48</v>
      </c>
      <c r="I498" s="306"/>
      <c r="J498" s="306">
        <v>11</v>
      </c>
      <c r="K498" s="337">
        <v>100</v>
      </c>
      <c r="L498" s="306"/>
      <c r="M498" s="306">
        <f>SUM(G498*J498)</f>
        <v>10065</v>
      </c>
      <c r="N498" s="306">
        <f t="shared" si="64"/>
        <v>8052</v>
      </c>
      <c r="O498" s="307">
        <f t="shared" si="66"/>
        <v>8.0519999999999996</v>
      </c>
      <c r="P498" s="310">
        <f t="shared" si="65"/>
        <v>8052</v>
      </c>
      <c r="Q498" s="311">
        <f t="shared" si="67"/>
        <v>8.0519999999999996</v>
      </c>
    </row>
    <row r="499" spans="1:17" ht="15" customHeight="1" x14ac:dyDescent="0.25">
      <c r="A499" s="326">
        <v>58</v>
      </c>
      <c r="B499" s="326" t="s">
        <v>473</v>
      </c>
      <c r="C499" s="326" t="s">
        <v>474</v>
      </c>
      <c r="D499" s="327"/>
      <c r="E499" s="327">
        <v>784</v>
      </c>
      <c r="F499" s="326" t="s">
        <v>47</v>
      </c>
      <c r="G499" s="337">
        <v>1955</v>
      </c>
      <c r="H499" s="326" t="s">
        <v>48</v>
      </c>
      <c r="I499" s="306"/>
      <c r="J499" s="306">
        <v>11</v>
      </c>
      <c r="K499" s="337">
        <v>100</v>
      </c>
      <c r="L499" s="306"/>
      <c r="M499" s="306">
        <f>SUM(G499*J499)</f>
        <v>21505</v>
      </c>
      <c r="N499" s="306">
        <f t="shared" si="64"/>
        <v>17204</v>
      </c>
      <c r="O499" s="307">
        <f t="shared" si="66"/>
        <v>17.204000000000001</v>
      </c>
      <c r="P499" s="310">
        <f t="shared" si="65"/>
        <v>17204</v>
      </c>
      <c r="Q499" s="311">
        <f t="shared" si="67"/>
        <v>17.204000000000001</v>
      </c>
    </row>
    <row r="500" spans="1:17" ht="15" customHeight="1" x14ac:dyDescent="0.25">
      <c r="A500" s="326">
        <v>58</v>
      </c>
      <c r="B500" s="326" t="s">
        <v>473</v>
      </c>
      <c r="C500" s="326" t="s">
        <v>474</v>
      </c>
      <c r="D500" s="327"/>
      <c r="E500" s="327">
        <v>812</v>
      </c>
      <c r="F500" s="326" t="s">
        <v>47</v>
      </c>
      <c r="G500" s="337">
        <v>1610</v>
      </c>
      <c r="H500" s="326" t="s">
        <v>48</v>
      </c>
      <c r="I500" s="306"/>
      <c r="J500" s="306">
        <v>11</v>
      </c>
      <c r="K500" s="337">
        <v>100</v>
      </c>
      <c r="L500" s="306"/>
      <c r="M500" s="306">
        <f>SUM(G500*J500)</f>
        <v>17710</v>
      </c>
      <c r="N500" s="306">
        <f t="shared" si="64"/>
        <v>14168</v>
      </c>
      <c r="O500" s="307">
        <f t="shared" si="66"/>
        <v>14.167999999999999</v>
      </c>
      <c r="P500" s="310">
        <f t="shared" si="65"/>
        <v>14168</v>
      </c>
      <c r="Q500" s="311">
        <f t="shared" si="67"/>
        <v>14.167999999999999</v>
      </c>
    </row>
    <row r="501" spans="1:17" ht="15" customHeight="1" thickBot="1" x14ac:dyDescent="0.3">
      <c r="A501" s="326">
        <v>58</v>
      </c>
      <c r="B501" s="326" t="s">
        <v>473</v>
      </c>
      <c r="C501" s="326" t="s">
        <v>474</v>
      </c>
      <c r="D501" s="327"/>
      <c r="E501" s="327">
        <v>411</v>
      </c>
      <c r="F501" s="326" t="s">
        <v>47</v>
      </c>
      <c r="G501" s="337">
        <v>2800</v>
      </c>
      <c r="H501" s="326" t="s">
        <v>48</v>
      </c>
      <c r="I501" s="306"/>
      <c r="J501" s="306">
        <v>11</v>
      </c>
      <c r="K501" s="337">
        <v>100</v>
      </c>
      <c r="L501" s="306"/>
      <c r="M501" s="306">
        <f>SUM(G501*J501)</f>
        <v>30800</v>
      </c>
      <c r="N501" s="306">
        <f t="shared" si="64"/>
        <v>24640</v>
      </c>
      <c r="O501" s="307">
        <f t="shared" si="66"/>
        <v>24.64</v>
      </c>
      <c r="P501" s="315">
        <f t="shared" si="65"/>
        <v>24640</v>
      </c>
      <c r="Q501" s="316">
        <f t="shared" si="67"/>
        <v>24.64</v>
      </c>
    </row>
    <row r="502" spans="1:17" ht="15" customHeight="1" x14ac:dyDescent="0.25">
      <c r="A502" s="334">
        <v>59</v>
      </c>
      <c r="B502" s="334" t="s">
        <v>479</v>
      </c>
      <c r="C502" s="334" t="s">
        <v>480</v>
      </c>
      <c r="D502" s="338"/>
      <c r="E502" s="338" t="s">
        <v>483</v>
      </c>
      <c r="F502" s="334" t="s">
        <v>188</v>
      </c>
      <c r="G502" s="339">
        <v>875</v>
      </c>
      <c r="H502" s="334" t="s">
        <v>22</v>
      </c>
      <c r="I502" s="325">
        <v>23137</v>
      </c>
      <c r="J502" s="325">
        <v>79</v>
      </c>
      <c r="K502" s="339">
        <v>60</v>
      </c>
      <c r="L502" s="325">
        <f>SUM((I502*G502)/10000)</f>
        <v>2024.4875</v>
      </c>
      <c r="M502" s="325">
        <f>SUM(L502*J502)</f>
        <v>159934.51249999998</v>
      </c>
      <c r="N502" s="325">
        <f t="shared" si="64"/>
        <v>127947.60999999999</v>
      </c>
      <c r="O502" s="296">
        <f t="shared" si="66"/>
        <v>127.94760999999998</v>
      </c>
      <c r="P502" s="297">
        <f t="shared" si="65"/>
        <v>76768.565999999992</v>
      </c>
      <c r="Q502" s="298">
        <f t="shared" si="67"/>
        <v>76.768565999999993</v>
      </c>
    </row>
    <row r="503" spans="1:17" ht="15" customHeight="1" thickBot="1" x14ac:dyDescent="0.3">
      <c r="A503" s="334">
        <v>59</v>
      </c>
      <c r="B503" s="334" t="s">
        <v>479</v>
      </c>
      <c r="C503" s="334" t="s">
        <v>480</v>
      </c>
      <c r="D503" s="338"/>
      <c r="E503" s="338" t="s">
        <v>483</v>
      </c>
      <c r="F503" s="334" t="s">
        <v>188</v>
      </c>
      <c r="G503" s="339">
        <v>875</v>
      </c>
      <c r="H503" s="292" t="s">
        <v>683</v>
      </c>
      <c r="I503" s="325"/>
      <c r="J503" s="325">
        <v>31</v>
      </c>
      <c r="K503" s="339">
        <v>100</v>
      </c>
      <c r="L503" s="325"/>
      <c r="M503" s="325">
        <f>SUM(G503*J503)</f>
        <v>27125</v>
      </c>
      <c r="N503" s="325">
        <f t="shared" si="64"/>
        <v>21700</v>
      </c>
      <c r="O503" s="296">
        <f t="shared" si="66"/>
        <v>21.7</v>
      </c>
      <c r="P503" s="301">
        <f t="shared" si="65"/>
        <v>21700</v>
      </c>
      <c r="Q503" s="302">
        <f t="shared" si="67"/>
        <v>21.7</v>
      </c>
    </row>
    <row r="504" spans="1:17" ht="15" customHeight="1" x14ac:dyDescent="0.25">
      <c r="A504" s="326">
        <v>60</v>
      </c>
      <c r="B504" s="389" t="s">
        <v>1468</v>
      </c>
      <c r="C504" s="389"/>
      <c r="D504" s="327"/>
      <c r="E504" s="327">
        <v>4031</v>
      </c>
      <c r="F504" s="326" t="s">
        <v>188</v>
      </c>
      <c r="G504" s="337">
        <v>3720</v>
      </c>
      <c r="H504" s="326" t="s">
        <v>334</v>
      </c>
      <c r="I504" s="306">
        <v>17</v>
      </c>
      <c r="J504" s="306">
        <v>533</v>
      </c>
      <c r="K504" s="337">
        <v>100</v>
      </c>
      <c r="L504" s="306">
        <f t="shared" ref="L504:L531" si="72">SUM((I504*G504))</f>
        <v>63240</v>
      </c>
      <c r="M504" s="306">
        <f t="shared" ref="M504:M532" si="73">SUM(L504*J504)</f>
        <v>33706920</v>
      </c>
      <c r="N504" s="306">
        <f t="shared" si="64"/>
        <v>26965536</v>
      </c>
      <c r="O504" s="307">
        <f t="shared" si="66"/>
        <v>26965.536</v>
      </c>
      <c r="P504" s="308">
        <f t="shared" si="65"/>
        <v>26965536</v>
      </c>
      <c r="Q504" s="309">
        <f t="shared" si="67"/>
        <v>26965.536</v>
      </c>
    </row>
    <row r="505" spans="1:17" ht="15" customHeight="1" x14ac:dyDescent="0.25">
      <c r="A505" s="326">
        <v>60</v>
      </c>
      <c r="B505" s="389" t="s">
        <v>1468</v>
      </c>
      <c r="C505" s="389"/>
      <c r="D505" s="327"/>
      <c r="E505" s="327">
        <v>4033</v>
      </c>
      <c r="F505" s="326" t="s">
        <v>188</v>
      </c>
      <c r="G505" s="337">
        <v>0</v>
      </c>
      <c r="H505" s="326" t="s">
        <v>334</v>
      </c>
      <c r="I505" s="306">
        <v>17</v>
      </c>
      <c r="J505" s="306">
        <v>533</v>
      </c>
      <c r="K505" s="337">
        <v>100</v>
      </c>
      <c r="L505" s="306">
        <f t="shared" si="72"/>
        <v>0</v>
      </c>
      <c r="M505" s="306">
        <f t="shared" si="73"/>
        <v>0</v>
      </c>
      <c r="N505" s="306">
        <f t="shared" si="64"/>
        <v>0</v>
      </c>
      <c r="O505" s="307">
        <f t="shared" si="66"/>
        <v>0</v>
      </c>
      <c r="P505" s="310">
        <f t="shared" si="65"/>
        <v>0</v>
      </c>
      <c r="Q505" s="311">
        <f t="shared" si="67"/>
        <v>0</v>
      </c>
    </row>
    <row r="506" spans="1:17" ht="15" customHeight="1" x14ac:dyDescent="0.25">
      <c r="A506" s="326">
        <v>60</v>
      </c>
      <c r="B506" s="389" t="s">
        <v>1468</v>
      </c>
      <c r="C506" s="389"/>
      <c r="D506" s="327"/>
      <c r="E506" s="327">
        <v>4034</v>
      </c>
      <c r="F506" s="326" t="s">
        <v>188</v>
      </c>
      <c r="G506" s="337">
        <v>0</v>
      </c>
      <c r="H506" s="326" t="s">
        <v>334</v>
      </c>
      <c r="I506" s="306">
        <v>17</v>
      </c>
      <c r="J506" s="306">
        <v>533</v>
      </c>
      <c r="K506" s="337">
        <v>100</v>
      </c>
      <c r="L506" s="306">
        <f t="shared" si="72"/>
        <v>0</v>
      </c>
      <c r="M506" s="306">
        <f t="shared" si="73"/>
        <v>0</v>
      </c>
      <c r="N506" s="306">
        <f t="shared" si="64"/>
        <v>0</v>
      </c>
      <c r="O506" s="307">
        <f t="shared" si="66"/>
        <v>0</v>
      </c>
      <c r="P506" s="310">
        <f t="shared" si="65"/>
        <v>0</v>
      </c>
      <c r="Q506" s="311">
        <f t="shared" si="67"/>
        <v>0</v>
      </c>
    </row>
    <row r="507" spans="1:17" ht="15" customHeight="1" x14ac:dyDescent="0.25">
      <c r="A507" s="326">
        <v>60</v>
      </c>
      <c r="B507" s="389" t="s">
        <v>1468</v>
      </c>
      <c r="C507" s="389"/>
      <c r="D507" s="327"/>
      <c r="E507" s="327">
        <v>4035</v>
      </c>
      <c r="F507" s="326" t="s">
        <v>188</v>
      </c>
      <c r="G507" s="337">
        <v>0</v>
      </c>
      <c r="H507" s="326" t="s">
        <v>334</v>
      </c>
      <c r="I507" s="306">
        <v>17</v>
      </c>
      <c r="J507" s="306">
        <v>533</v>
      </c>
      <c r="K507" s="337">
        <v>100</v>
      </c>
      <c r="L507" s="306">
        <f t="shared" si="72"/>
        <v>0</v>
      </c>
      <c r="M507" s="306">
        <f t="shared" si="73"/>
        <v>0</v>
      </c>
      <c r="N507" s="306">
        <f t="shared" si="64"/>
        <v>0</v>
      </c>
      <c r="O507" s="307">
        <f t="shared" si="66"/>
        <v>0</v>
      </c>
      <c r="P507" s="310">
        <f t="shared" si="65"/>
        <v>0</v>
      </c>
      <c r="Q507" s="311">
        <f t="shared" si="67"/>
        <v>0</v>
      </c>
    </row>
    <row r="508" spans="1:17" ht="15" customHeight="1" x14ac:dyDescent="0.25">
      <c r="A508" s="326">
        <v>60</v>
      </c>
      <c r="B508" s="389" t="s">
        <v>1468</v>
      </c>
      <c r="C508" s="389"/>
      <c r="D508" s="327"/>
      <c r="E508" s="327">
        <v>4036</v>
      </c>
      <c r="F508" s="326" t="s">
        <v>188</v>
      </c>
      <c r="G508" s="337">
        <v>0</v>
      </c>
      <c r="H508" s="326" t="s">
        <v>334</v>
      </c>
      <c r="I508" s="306">
        <v>17</v>
      </c>
      <c r="J508" s="306">
        <v>533</v>
      </c>
      <c r="K508" s="337">
        <v>100</v>
      </c>
      <c r="L508" s="306">
        <f t="shared" si="72"/>
        <v>0</v>
      </c>
      <c r="M508" s="306">
        <f t="shared" si="73"/>
        <v>0</v>
      </c>
      <c r="N508" s="306">
        <f t="shared" si="64"/>
        <v>0</v>
      </c>
      <c r="O508" s="307">
        <f t="shared" si="66"/>
        <v>0</v>
      </c>
      <c r="P508" s="310">
        <f t="shared" si="65"/>
        <v>0</v>
      </c>
      <c r="Q508" s="311">
        <f t="shared" si="67"/>
        <v>0</v>
      </c>
    </row>
    <row r="509" spans="1:17" ht="15" customHeight="1" x14ac:dyDescent="0.25">
      <c r="A509" s="326">
        <v>60</v>
      </c>
      <c r="B509" s="389" t="s">
        <v>1468</v>
      </c>
      <c r="C509" s="389"/>
      <c r="D509" s="327"/>
      <c r="E509" s="327">
        <v>4037</v>
      </c>
      <c r="F509" s="326" t="s">
        <v>188</v>
      </c>
      <c r="G509" s="337">
        <v>0</v>
      </c>
      <c r="H509" s="326" t="s">
        <v>334</v>
      </c>
      <c r="I509" s="306">
        <v>17</v>
      </c>
      <c r="J509" s="306">
        <v>533</v>
      </c>
      <c r="K509" s="337">
        <v>100</v>
      </c>
      <c r="L509" s="306">
        <f t="shared" si="72"/>
        <v>0</v>
      </c>
      <c r="M509" s="306">
        <f t="shared" si="73"/>
        <v>0</v>
      </c>
      <c r="N509" s="306">
        <f t="shared" si="64"/>
        <v>0</v>
      </c>
      <c r="O509" s="307">
        <f t="shared" si="66"/>
        <v>0</v>
      </c>
      <c r="P509" s="310">
        <f t="shared" si="65"/>
        <v>0</v>
      </c>
      <c r="Q509" s="311">
        <f t="shared" si="67"/>
        <v>0</v>
      </c>
    </row>
    <row r="510" spans="1:17" ht="15" customHeight="1" x14ac:dyDescent="0.25">
      <c r="A510" s="326">
        <v>60</v>
      </c>
      <c r="B510" s="389" t="s">
        <v>1468</v>
      </c>
      <c r="C510" s="389"/>
      <c r="D510" s="327"/>
      <c r="E510" s="327">
        <v>4038</v>
      </c>
      <c r="F510" s="326" t="s">
        <v>188</v>
      </c>
      <c r="G510" s="337">
        <v>0</v>
      </c>
      <c r="H510" s="326" t="s">
        <v>334</v>
      </c>
      <c r="I510" s="306">
        <v>17</v>
      </c>
      <c r="J510" s="306">
        <v>533</v>
      </c>
      <c r="K510" s="337">
        <v>100</v>
      </c>
      <c r="L510" s="306">
        <f t="shared" si="72"/>
        <v>0</v>
      </c>
      <c r="M510" s="306">
        <f t="shared" si="73"/>
        <v>0</v>
      </c>
      <c r="N510" s="306">
        <f t="shared" si="64"/>
        <v>0</v>
      </c>
      <c r="O510" s="307">
        <f t="shared" si="66"/>
        <v>0</v>
      </c>
      <c r="P510" s="310">
        <f t="shared" si="65"/>
        <v>0</v>
      </c>
      <c r="Q510" s="311">
        <f t="shared" si="67"/>
        <v>0</v>
      </c>
    </row>
    <row r="511" spans="1:17" ht="15" customHeight="1" x14ac:dyDescent="0.25">
      <c r="A511" s="326">
        <v>60</v>
      </c>
      <c r="B511" s="389" t="s">
        <v>1468</v>
      </c>
      <c r="C511" s="389"/>
      <c r="D511" s="327"/>
      <c r="E511" s="327">
        <v>4041</v>
      </c>
      <c r="F511" s="326" t="s">
        <v>188</v>
      </c>
      <c r="G511" s="337">
        <v>0</v>
      </c>
      <c r="H511" s="326" t="s">
        <v>334</v>
      </c>
      <c r="I511" s="306">
        <v>17</v>
      </c>
      <c r="J511" s="306">
        <v>533</v>
      </c>
      <c r="K511" s="337">
        <v>100</v>
      </c>
      <c r="L511" s="306">
        <f t="shared" si="72"/>
        <v>0</v>
      </c>
      <c r="M511" s="306">
        <f t="shared" si="73"/>
        <v>0</v>
      </c>
      <c r="N511" s="306">
        <f t="shared" si="64"/>
        <v>0</v>
      </c>
      <c r="O511" s="307">
        <f t="shared" si="66"/>
        <v>0</v>
      </c>
      <c r="P511" s="310">
        <f t="shared" si="65"/>
        <v>0</v>
      </c>
      <c r="Q511" s="311">
        <f t="shared" si="67"/>
        <v>0</v>
      </c>
    </row>
    <row r="512" spans="1:17" ht="15" customHeight="1" x14ac:dyDescent="0.25">
      <c r="A512" s="326">
        <v>60</v>
      </c>
      <c r="B512" s="389" t="s">
        <v>1468</v>
      </c>
      <c r="C512" s="389"/>
      <c r="D512" s="327"/>
      <c r="E512" s="327">
        <v>4042</v>
      </c>
      <c r="F512" s="326" t="s">
        <v>188</v>
      </c>
      <c r="G512" s="337">
        <v>0</v>
      </c>
      <c r="H512" s="326" t="s">
        <v>334</v>
      </c>
      <c r="I512" s="306">
        <v>17</v>
      </c>
      <c r="J512" s="306">
        <v>533</v>
      </c>
      <c r="K512" s="337">
        <v>100</v>
      </c>
      <c r="L512" s="306">
        <f t="shared" si="72"/>
        <v>0</v>
      </c>
      <c r="M512" s="306">
        <f t="shared" si="73"/>
        <v>0</v>
      </c>
      <c r="N512" s="306">
        <f t="shared" ref="N512:N575" si="74">SUM(M512*80)/100</f>
        <v>0</v>
      </c>
      <c r="O512" s="307">
        <f t="shared" si="66"/>
        <v>0</v>
      </c>
      <c r="P512" s="310">
        <f t="shared" si="65"/>
        <v>0</v>
      </c>
      <c r="Q512" s="311">
        <f t="shared" si="67"/>
        <v>0</v>
      </c>
    </row>
    <row r="513" spans="1:17" ht="15" customHeight="1" x14ac:dyDescent="0.25">
      <c r="A513" s="326">
        <v>60</v>
      </c>
      <c r="B513" s="389" t="s">
        <v>1468</v>
      </c>
      <c r="C513" s="389"/>
      <c r="D513" s="327"/>
      <c r="E513" s="327">
        <v>4046</v>
      </c>
      <c r="F513" s="326" t="s">
        <v>188</v>
      </c>
      <c r="G513" s="337">
        <v>0</v>
      </c>
      <c r="H513" s="326" t="s">
        <v>334</v>
      </c>
      <c r="I513" s="306">
        <v>17</v>
      </c>
      <c r="J513" s="306">
        <v>533</v>
      </c>
      <c r="K513" s="337">
        <v>100</v>
      </c>
      <c r="L513" s="306">
        <f t="shared" si="72"/>
        <v>0</v>
      </c>
      <c r="M513" s="306">
        <f t="shared" si="73"/>
        <v>0</v>
      </c>
      <c r="N513" s="306">
        <f t="shared" si="74"/>
        <v>0</v>
      </c>
      <c r="O513" s="307">
        <f t="shared" si="66"/>
        <v>0</v>
      </c>
      <c r="P513" s="310">
        <f t="shared" si="65"/>
        <v>0</v>
      </c>
      <c r="Q513" s="311">
        <f t="shared" si="67"/>
        <v>0</v>
      </c>
    </row>
    <row r="514" spans="1:17" ht="15" customHeight="1" x14ac:dyDescent="0.25">
      <c r="A514" s="326">
        <v>60</v>
      </c>
      <c r="B514" s="389" t="s">
        <v>1468</v>
      </c>
      <c r="C514" s="389"/>
      <c r="D514" s="327"/>
      <c r="E514" s="327">
        <v>4047</v>
      </c>
      <c r="F514" s="326" t="s">
        <v>188</v>
      </c>
      <c r="G514" s="337">
        <v>0</v>
      </c>
      <c r="H514" s="326" t="s">
        <v>334</v>
      </c>
      <c r="I514" s="306">
        <v>17</v>
      </c>
      <c r="J514" s="306">
        <v>533</v>
      </c>
      <c r="K514" s="337">
        <v>100</v>
      </c>
      <c r="L514" s="306">
        <f t="shared" si="72"/>
        <v>0</v>
      </c>
      <c r="M514" s="306">
        <f t="shared" si="73"/>
        <v>0</v>
      </c>
      <c r="N514" s="306">
        <f t="shared" si="74"/>
        <v>0</v>
      </c>
      <c r="O514" s="307">
        <f t="shared" si="66"/>
        <v>0</v>
      </c>
      <c r="P514" s="310">
        <f t="shared" ref="P514:P577" si="75">SUM(N514*K514)/100</f>
        <v>0</v>
      </c>
      <c r="Q514" s="311">
        <f t="shared" si="67"/>
        <v>0</v>
      </c>
    </row>
    <row r="515" spans="1:17" ht="15" customHeight="1" x14ac:dyDescent="0.25">
      <c r="A515" s="326">
        <v>60</v>
      </c>
      <c r="B515" s="389" t="s">
        <v>1468</v>
      </c>
      <c r="C515" s="389"/>
      <c r="D515" s="327"/>
      <c r="E515" s="327">
        <v>4049</v>
      </c>
      <c r="F515" s="326" t="s">
        <v>188</v>
      </c>
      <c r="G515" s="337">
        <v>0</v>
      </c>
      <c r="H515" s="326" t="s">
        <v>334</v>
      </c>
      <c r="I515" s="306">
        <v>17</v>
      </c>
      <c r="J515" s="306">
        <v>533</v>
      </c>
      <c r="K515" s="337">
        <v>100</v>
      </c>
      <c r="L515" s="306">
        <f t="shared" si="72"/>
        <v>0</v>
      </c>
      <c r="M515" s="306">
        <f t="shared" si="73"/>
        <v>0</v>
      </c>
      <c r="N515" s="306">
        <f t="shared" si="74"/>
        <v>0</v>
      </c>
      <c r="O515" s="307">
        <f t="shared" ref="O515:O578" si="76">SUM(N515/1000)</f>
        <v>0</v>
      </c>
      <c r="P515" s="310">
        <f t="shared" si="75"/>
        <v>0</v>
      </c>
      <c r="Q515" s="311">
        <f t="shared" ref="Q515:Q578" si="77">SUM(P515/1000)</f>
        <v>0</v>
      </c>
    </row>
    <row r="516" spans="1:17" ht="15" customHeight="1" x14ac:dyDescent="0.25">
      <c r="A516" s="326">
        <v>60</v>
      </c>
      <c r="B516" s="389" t="s">
        <v>1468</v>
      </c>
      <c r="C516" s="389"/>
      <c r="D516" s="327"/>
      <c r="E516" s="327">
        <v>4050</v>
      </c>
      <c r="F516" s="326" t="s">
        <v>188</v>
      </c>
      <c r="G516" s="337">
        <v>0</v>
      </c>
      <c r="H516" s="326" t="s">
        <v>334</v>
      </c>
      <c r="I516" s="306">
        <v>17</v>
      </c>
      <c r="J516" s="306">
        <v>533</v>
      </c>
      <c r="K516" s="337">
        <v>100</v>
      </c>
      <c r="L516" s="306">
        <f t="shared" si="72"/>
        <v>0</v>
      </c>
      <c r="M516" s="306">
        <f t="shared" si="73"/>
        <v>0</v>
      </c>
      <c r="N516" s="306">
        <f t="shared" si="74"/>
        <v>0</v>
      </c>
      <c r="O516" s="307">
        <f t="shared" si="76"/>
        <v>0</v>
      </c>
      <c r="P516" s="310">
        <f t="shared" si="75"/>
        <v>0</v>
      </c>
      <c r="Q516" s="311">
        <f t="shared" si="77"/>
        <v>0</v>
      </c>
    </row>
    <row r="517" spans="1:17" ht="15" customHeight="1" x14ac:dyDescent="0.25">
      <c r="A517" s="326">
        <v>60</v>
      </c>
      <c r="B517" s="389" t="s">
        <v>1468</v>
      </c>
      <c r="C517" s="389"/>
      <c r="D517" s="327"/>
      <c r="E517" s="327">
        <v>4051</v>
      </c>
      <c r="F517" s="326" t="s">
        <v>188</v>
      </c>
      <c r="G517" s="337">
        <v>0</v>
      </c>
      <c r="H517" s="326" t="s">
        <v>334</v>
      </c>
      <c r="I517" s="306">
        <v>17</v>
      </c>
      <c r="J517" s="306">
        <v>533</v>
      </c>
      <c r="K517" s="337">
        <v>100</v>
      </c>
      <c r="L517" s="306">
        <f t="shared" si="72"/>
        <v>0</v>
      </c>
      <c r="M517" s="306">
        <f t="shared" si="73"/>
        <v>0</v>
      </c>
      <c r="N517" s="306">
        <f t="shared" si="74"/>
        <v>0</v>
      </c>
      <c r="O517" s="307">
        <f t="shared" si="76"/>
        <v>0</v>
      </c>
      <c r="P517" s="310">
        <f t="shared" si="75"/>
        <v>0</v>
      </c>
      <c r="Q517" s="311">
        <f t="shared" si="77"/>
        <v>0</v>
      </c>
    </row>
    <row r="518" spans="1:17" ht="15" customHeight="1" x14ac:dyDescent="0.25">
      <c r="A518" s="326">
        <v>60</v>
      </c>
      <c r="B518" s="389" t="s">
        <v>1468</v>
      </c>
      <c r="C518" s="389"/>
      <c r="D518" s="327"/>
      <c r="E518" s="327">
        <v>4053</v>
      </c>
      <c r="F518" s="326" t="s">
        <v>188</v>
      </c>
      <c r="G518" s="337">
        <v>0</v>
      </c>
      <c r="H518" s="326" t="s">
        <v>334</v>
      </c>
      <c r="I518" s="306">
        <v>17</v>
      </c>
      <c r="J518" s="306">
        <v>533</v>
      </c>
      <c r="K518" s="337">
        <v>100</v>
      </c>
      <c r="L518" s="306">
        <f t="shared" si="72"/>
        <v>0</v>
      </c>
      <c r="M518" s="306">
        <f t="shared" si="73"/>
        <v>0</v>
      </c>
      <c r="N518" s="306">
        <f t="shared" si="74"/>
        <v>0</v>
      </c>
      <c r="O518" s="307">
        <f t="shared" si="76"/>
        <v>0</v>
      </c>
      <c r="P518" s="310">
        <f t="shared" si="75"/>
        <v>0</v>
      </c>
      <c r="Q518" s="311">
        <f t="shared" si="77"/>
        <v>0</v>
      </c>
    </row>
    <row r="519" spans="1:17" ht="15" customHeight="1" x14ac:dyDescent="0.25">
      <c r="A519" s="326">
        <v>60</v>
      </c>
      <c r="B519" s="389" t="s">
        <v>1468</v>
      </c>
      <c r="C519" s="389"/>
      <c r="D519" s="327"/>
      <c r="E519" s="327">
        <v>4054</v>
      </c>
      <c r="F519" s="326" t="s">
        <v>188</v>
      </c>
      <c r="G519" s="337">
        <v>0</v>
      </c>
      <c r="H519" s="326" t="s">
        <v>334</v>
      </c>
      <c r="I519" s="306">
        <v>17</v>
      </c>
      <c r="J519" s="306">
        <v>533</v>
      </c>
      <c r="K519" s="337">
        <v>100</v>
      </c>
      <c r="L519" s="306">
        <f t="shared" si="72"/>
        <v>0</v>
      </c>
      <c r="M519" s="306">
        <f t="shared" si="73"/>
        <v>0</v>
      </c>
      <c r="N519" s="306">
        <f t="shared" si="74"/>
        <v>0</v>
      </c>
      <c r="O519" s="307">
        <f t="shared" si="76"/>
        <v>0</v>
      </c>
      <c r="P519" s="310">
        <f t="shared" si="75"/>
        <v>0</v>
      </c>
      <c r="Q519" s="311">
        <f t="shared" si="77"/>
        <v>0</v>
      </c>
    </row>
    <row r="520" spans="1:17" ht="15" customHeight="1" x14ac:dyDescent="0.25">
      <c r="A520" s="326">
        <v>60</v>
      </c>
      <c r="B520" s="389" t="s">
        <v>1468</v>
      </c>
      <c r="C520" s="389"/>
      <c r="D520" s="327"/>
      <c r="E520" s="327">
        <v>4063</v>
      </c>
      <c r="F520" s="326" t="s">
        <v>188</v>
      </c>
      <c r="G520" s="337">
        <v>0</v>
      </c>
      <c r="H520" s="326" t="s">
        <v>334</v>
      </c>
      <c r="I520" s="306">
        <v>17</v>
      </c>
      <c r="J520" s="306">
        <v>533</v>
      </c>
      <c r="K520" s="337">
        <v>100</v>
      </c>
      <c r="L520" s="306">
        <f t="shared" si="72"/>
        <v>0</v>
      </c>
      <c r="M520" s="306">
        <f t="shared" si="73"/>
        <v>0</v>
      </c>
      <c r="N520" s="306">
        <f t="shared" si="74"/>
        <v>0</v>
      </c>
      <c r="O520" s="307">
        <f t="shared" si="76"/>
        <v>0</v>
      </c>
      <c r="P520" s="310">
        <f t="shared" si="75"/>
        <v>0</v>
      </c>
      <c r="Q520" s="311">
        <f t="shared" si="77"/>
        <v>0</v>
      </c>
    </row>
    <row r="521" spans="1:17" ht="15" customHeight="1" x14ac:dyDescent="0.25">
      <c r="A521" s="326">
        <v>60</v>
      </c>
      <c r="B521" s="389" t="s">
        <v>1468</v>
      </c>
      <c r="C521" s="389"/>
      <c r="D521" s="327"/>
      <c r="E521" s="327">
        <v>4070</v>
      </c>
      <c r="F521" s="326" t="s">
        <v>188</v>
      </c>
      <c r="G521" s="337">
        <v>0</v>
      </c>
      <c r="H521" s="326" t="s">
        <v>334</v>
      </c>
      <c r="I521" s="306">
        <v>17</v>
      </c>
      <c r="J521" s="306">
        <v>533</v>
      </c>
      <c r="K521" s="337">
        <v>100</v>
      </c>
      <c r="L521" s="306">
        <f t="shared" si="72"/>
        <v>0</v>
      </c>
      <c r="M521" s="306">
        <f t="shared" si="73"/>
        <v>0</v>
      </c>
      <c r="N521" s="306">
        <f t="shared" si="74"/>
        <v>0</v>
      </c>
      <c r="O521" s="307">
        <f t="shared" si="76"/>
        <v>0</v>
      </c>
      <c r="P521" s="310">
        <f t="shared" si="75"/>
        <v>0</v>
      </c>
      <c r="Q521" s="311">
        <f t="shared" si="77"/>
        <v>0</v>
      </c>
    </row>
    <row r="522" spans="1:17" ht="15" customHeight="1" x14ac:dyDescent="0.25">
      <c r="A522" s="326">
        <v>60</v>
      </c>
      <c r="B522" s="389" t="s">
        <v>1468</v>
      </c>
      <c r="C522" s="389"/>
      <c r="D522" s="327"/>
      <c r="E522" s="327">
        <v>4071</v>
      </c>
      <c r="F522" s="326" t="s">
        <v>188</v>
      </c>
      <c r="G522" s="337">
        <v>0</v>
      </c>
      <c r="H522" s="326" t="s">
        <v>334</v>
      </c>
      <c r="I522" s="306">
        <v>17</v>
      </c>
      <c r="J522" s="306">
        <v>533</v>
      </c>
      <c r="K522" s="337">
        <v>100</v>
      </c>
      <c r="L522" s="306">
        <f t="shared" si="72"/>
        <v>0</v>
      </c>
      <c r="M522" s="306">
        <f t="shared" si="73"/>
        <v>0</v>
      </c>
      <c r="N522" s="306">
        <f t="shared" si="74"/>
        <v>0</v>
      </c>
      <c r="O522" s="307">
        <f t="shared" si="76"/>
        <v>0</v>
      </c>
      <c r="P522" s="310">
        <f t="shared" si="75"/>
        <v>0</v>
      </c>
      <c r="Q522" s="311">
        <f t="shared" si="77"/>
        <v>0</v>
      </c>
    </row>
    <row r="523" spans="1:17" ht="15" customHeight="1" x14ac:dyDescent="0.25">
      <c r="A523" s="326">
        <v>60</v>
      </c>
      <c r="B523" s="389" t="s">
        <v>1468</v>
      </c>
      <c r="C523" s="389"/>
      <c r="D523" s="327"/>
      <c r="E523" s="327">
        <v>4072</v>
      </c>
      <c r="F523" s="326" t="s">
        <v>188</v>
      </c>
      <c r="G523" s="337">
        <v>0</v>
      </c>
      <c r="H523" s="326" t="s">
        <v>334</v>
      </c>
      <c r="I523" s="306">
        <v>17</v>
      </c>
      <c r="J523" s="306">
        <v>533</v>
      </c>
      <c r="K523" s="337">
        <v>100</v>
      </c>
      <c r="L523" s="306">
        <f t="shared" si="72"/>
        <v>0</v>
      </c>
      <c r="M523" s="306">
        <f t="shared" si="73"/>
        <v>0</v>
      </c>
      <c r="N523" s="306">
        <f t="shared" si="74"/>
        <v>0</v>
      </c>
      <c r="O523" s="307">
        <f t="shared" si="76"/>
        <v>0</v>
      </c>
      <c r="P523" s="310">
        <f t="shared" si="75"/>
        <v>0</v>
      </c>
      <c r="Q523" s="311">
        <f t="shared" si="77"/>
        <v>0</v>
      </c>
    </row>
    <row r="524" spans="1:17" ht="15" customHeight="1" x14ac:dyDescent="0.25">
      <c r="A524" s="326">
        <v>60</v>
      </c>
      <c r="B524" s="389" t="s">
        <v>1468</v>
      </c>
      <c r="C524" s="389"/>
      <c r="D524" s="327"/>
      <c r="E524" s="327">
        <v>4073</v>
      </c>
      <c r="F524" s="326" t="s">
        <v>188</v>
      </c>
      <c r="G524" s="337">
        <v>0</v>
      </c>
      <c r="H524" s="326" t="s">
        <v>334</v>
      </c>
      <c r="I524" s="306">
        <v>17</v>
      </c>
      <c r="J524" s="306">
        <v>533</v>
      </c>
      <c r="K524" s="337">
        <v>100</v>
      </c>
      <c r="L524" s="306">
        <f t="shared" si="72"/>
        <v>0</v>
      </c>
      <c r="M524" s="306">
        <f t="shared" si="73"/>
        <v>0</v>
      </c>
      <c r="N524" s="306">
        <f t="shared" si="74"/>
        <v>0</v>
      </c>
      <c r="O524" s="307">
        <f t="shared" si="76"/>
        <v>0</v>
      </c>
      <c r="P524" s="310">
        <f t="shared" si="75"/>
        <v>0</v>
      </c>
      <c r="Q524" s="311">
        <f t="shared" si="77"/>
        <v>0</v>
      </c>
    </row>
    <row r="525" spans="1:17" ht="15" customHeight="1" x14ac:dyDescent="0.25">
      <c r="A525" s="326">
        <v>60</v>
      </c>
      <c r="B525" s="389" t="s">
        <v>1468</v>
      </c>
      <c r="C525" s="389"/>
      <c r="D525" s="327"/>
      <c r="E525" s="327">
        <v>4075</v>
      </c>
      <c r="F525" s="326" t="s">
        <v>188</v>
      </c>
      <c r="G525" s="337">
        <v>0</v>
      </c>
      <c r="H525" s="326" t="s">
        <v>334</v>
      </c>
      <c r="I525" s="306">
        <v>17</v>
      </c>
      <c r="J525" s="306">
        <v>533</v>
      </c>
      <c r="K525" s="337">
        <v>100</v>
      </c>
      <c r="L525" s="306">
        <f t="shared" si="72"/>
        <v>0</v>
      </c>
      <c r="M525" s="306">
        <f t="shared" si="73"/>
        <v>0</v>
      </c>
      <c r="N525" s="306">
        <f t="shared" si="74"/>
        <v>0</v>
      </c>
      <c r="O525" s="307">
        <f t="shared" si="76"/>
        <v>0</v>
      </c>
      <c r="P525" s="310">
        <f t="shared" si="75"/>
        <v>0</v>
      </c>
      <c r="Q525" s="311">
        <f t="shared" si="77"/>
        <v>0</v>
      </c>
    </row>
    <row r="526" spans="1:17" ht="15" customHeight="1" x14ac:dyDescent="0.25">
      <c r="A526" s="326">
        <v>60</v>
      </c>
      <c r="B526" s="389" t="s">
        <v>1468</v>
      </c>
      <c r="C526" s="389"/>
      <c r="D526" s="327"/>
      <c r="E526" s="327">
        <v>4090</v>
      </c>
      <c r="F526" s="326" t="s">
        <v>374</v>
      </c>
      <c r="G526" s="337">
        <v>0</v>
      </c>
      <c r="H526" s="326" t="s">
        <v>334</v>
      </c>
      <c r="I526" s="306">
        <v>17</v>
      </c>
      <c r="J526" s="306">
        <v>533</v>
      </c>
      <c r="K526" s="337">
        <v>100</v>
      </c>
      <c r="L526" s="306">
        <f t="shared" si="72"/>
        <v>0</v>
      </c>
      <c r="M526" s="306">
        <f t="shared" si="73"/>
        <v>0</v>
      </c>
      <c r="N526" s="306">
        <f t="shared" si="74"/>
        <v>0</v>
      </c>
      <c r="O526" s="307">
        <f t="shared" si="76"/>
        <v>0</v>
      </c>
      <c r="P526" s="310">
        <f t="shared" si="75"/>
        <v>0</v>
      </c>
      <c r="Q526" s="311">
        <f t="shared" si="77"/>
        <v>0</v>
      </c>
    </row>
    <row r="527" spans="1:17" ht="15" customHeight="1" x14ac:dyDescent="0.25">
      <c r="A527" s="326">
        <v>60</v>
      </c>
      <c r="B527" s="389" t="s">
        <v>1468</v>
      </c>
      <c r="C527" s="389"/>
      <c r="D527" s="327"/>
      <c r="E527" s="327">
        <v>4091</v>
      </c>
      <c r="F527" s="326" t="s">
        <v>374</v>
      </c>
      <c r="G527" s="337">
        <v>0</v>
      </c>
      <c r="H527" s="326" t="s">
        <v>334</v>
      </c>
      <c r="I527" s="306">
        <v>17</v>
      </c>
      <c r="J527" s="306">
        <v>533</v>
      </c>
      <c r="K527" s="337">
        <v>100</v>
      </c>
      <c r="L527" s="306">
        <f t="shared" si="72"/>
        <v>0</v>
      </c>
      <c r="M527" s="306">
        <f t="shared" si="73"/>
        <v>0</v>
      </c>
      <c r="N527" s="306">
        <f t="shared" si="74"/>
        <v>0</v>
      </c>
      <c r="O527" s="307">
        <f t="shared" si="76"/>
        <v>0</v>
      </c>
      <c r="P527" s="310">
        <f t="shared" si="75"/>
        <v>0</v>
      </c>
      <c r="Q527" s="311">
        <f t="shared" si="77"/>
        <v>0</v>
      </c>
    </row>
    <row r="528" spans="1:17" ht="15" customHeight="1" x14ac:dyDescent="0.25">
      <c r="A528" s="326">
        <v>60</v>
      </c>
      <c r="B528" s="389" t="s">
        <v>1468</v>
      </c>
      <c r="C528" s="389"/>
      <c r="D528" s="327"/>
      <c r="E528" s="327">
        <v>4092</v>
      </c>
      <c r="F528" s="326" t="s">
        <v>374</v>
      </c>
      <c r="G528" s="337">
        <v>0</v>
      </c>
      <c r="H528" s="326" t="s">
        <v>334</v>
      </c>
      <c r="I528" s="306">
        <v>17</v>
      </c>
      <c r="J528" s="306">
        <v>533</v>
      </c>
      <c r="K528" s="337">
        <v>100</v>
      </c>
      <c r="L528" s="306">
        <f t="shared" si="72"/>
        <v>0</v>
      </c>
      <c r="M528" s="306">
        <f t="shared" si="73"/>
        <v>0</v>
      </c>
      <c r="N528" s="306">
        <f t="shared" si="74"/>
        <v>0</v>
      </c>
      <c r="O528" s="307">
        <f t="shared" si="76"/>
        <v>0</v>
      </c>
      <c r="P528" s="310">
        <f t="shared" si="75"/>
        <v>0</v>
      </c>
      <c r="Q528" s="311">
        <f t="shared" si="77"/>
        <v>0</v>
      </c>
    </row>
    <row r="529" spans="1:17" ht="15" customHeight="1" x14ac:dyDescent="0.25">
      <c r="A529" s="326">
        <v>60</v>
      </c>
      <c r="B529" s="389" t="s">
        <v>1468</v>
      </c>
      <c r="C529" s="389"/>
      <c r="D529" s="327"/>
      <c r="E529" s="327">
        <v>4093</v>
      </c>
      <c r="F529" s="326" t="s">
        <v>374</v>
      </c>
      <c r="G529" s="337">
        <v>0</v>
      </c>
      <c r="H529" s="326" t="s">
        <v>334</v>
      </c>
      <c r="I529" s="306">
        <v>17</v>
      </c>
      <c r="J529" s="306">
        <v>533</v>
      </c>
      <c r="K529" s="337">
        <v>100</v>
      </c>
      <c r="L529" s="306">
        <f t="shared" si="72"/>
        <v>0</v>
      </c>
      <c r="M529" s="306">
        <f t="shared" si="73"/>
        <v>0</v>
      </c>
      <c r="N529" s="306">
        <f t="shared" si="74"/>
        <v>0</v>
      </c>
      <c r="O529" s="307">
        <f t="shared" si="76"/>
        <v>0</v>
      </c>
      <c r="P529" s="310">
        <f t="shared" si="75"/>
        <v>0</v>
      </c>
      <c r="Q529" s="311">
        <f t="shared" si="77"/>
        <v>0</v>
      </c>
    </row>
    <row r="530" spans="1:17" ht="15" customHeight="1" x14ac:dyDescent="0.25">
      <c r="A530" s="326">
        <v>60</v>
      </c>
      <c r="B530" s="389" t="s">
        <v>1468</v>
      </c>
      <c r="C530" s="389"/>
      <c r="D530" s="327"/>
      <c r="E530" s="327">
        <v>4094</v>
      </c>
      <c r="F530" s="326" t="s">
        <v>374</v>
      </c>
      <c r="G530" s="337">
        <v>0</v>
      </c>
      <c r="H530" s="326" t="s">
        <v>334</v>
      </c>
      <c r="I530" s="306">
        <v>17</v>
      </c>
      <c r="J530" s="306">
        <v>533</v>
      </c>
      <c r="K530" s="337">
        <v>100</v>
      </c>
      <c r="L530" s="306">
        <f t="shared" si="72"/>
        <v>0</v>
      </c>
      <c r="M530" s="306">
        <f t="shared" si="73"/>
        <v>0</v>
      </c>
      <c r="N530" s="306">
        <f t="shared" si="74"/>
        <v>0</v>
      </c>
      <c r="O530" s="307">
        <f t="shared" si="76"/>
        <v>0</v>
      </c>
      <c r="P530" s="310">
        <f t="shared" si="75"/>
        <v>0</v>
      </c>
      <c r="Q530" s="311">
        <f t="shared" si="77"/>
        <v>0</v>
      </c>
    </row>
    <row r="531" spans="1:17" ht="15" customHeight="1" thickBot="1" x14ac:dyDescent="0.3">
      <c r="A531" s="326">
        <v>60</v>
      </c>
      <c r="B531" s="389" t="s">
        <v>1468</v>
      </c>
      <c r="C531" s="389"/>
      <c r="D531" s="327"/>
      <c r="E531" s="327" t="s">
        <v>490</v>
      </c>
      <c r="F531" s="326" t="s">
        <v>374</v>
      </c>
      <c r="G531" s="337">
        <v>0</v>
      </c>
      <c r="H531" s="326" t="s">
        <v>334</v>
      </c>
      <c r="I531" s="306">
        <v>17</v>
      </c>
      <c r="J531" s="306">
        <v>533</v>
      </c>
      <c r="K531" s="337">
        <v>100</v>
      </c>
      <c r="L531" s="306">
        <f t="shared" si="72"/>
        <v>0</v>
      </c>
      <c r="M531" s="306">
        <f t="shared" si="73"/>
        <v>0</v>
      </c>
      <c r="N531" s="306">
        <f t="shared" si="74"/>
        <v>0</v>
      </c>
      <c r="O531" s="307">
        <f t="shared" si="76"/>
        <v>0</v>
      </c>
      <c r="P531" s="315">
        <f t="shared" si="75"/>
        <v>0</v>
      </c>
      <c r="Q531" s="316">
        <f t="shared" si="77"/>
        <v>0</v>
      </c>
    </row>
    <row r="532" spans="1:17" ht="15" customHeight="1" x14ac:dyDescent="0.25">
      <c r="A532" s="334">
        <v>61</v>
      </c>
      <c r="B532" s="334" t="s">
        <v>492</v>
      </c>
      <c r="C532" s="334" t="s">
        <v>386</v>
      </c>
      <c r="D532" s="338"/>
      <c r="E532" s="338">
        <v>3602</v>
      </c>
      <c r="F532" s="334" t="s">
        <v>374</v>
      </c>
      <c r="G532" s="339">
        <v>1000</v>
      </c>
      <c r="H532" s="334" t="s">
        <v>19</v>
      </c>
      <c r="I532" s="325">
        <v>17500</v>
      </c>
      <c r="J532" s="325">
        <v>47</v>
      </c>
      <c r="K532" s="339">
        <v>100</v>
      </c>
      <c r="L532" s="325">
        <f>SUM((I532*G532)/10000)</f>
        <v>1750</v>
      </c>
      <c r="M532" s="325">
        <f t="shared" si="73"/>
        <v>82250</v>
      </c>
      <c r="N532" s="325">
        <f t="shared" si="74"/>
        <v>65800</v>
      </c>
      <c r="O532" s="296">
        <f t="shared" si="76"/>
        <v>65.8</v>
      </c>
      <c r="P532" s="297">
        <f t="shared" si="75"/>
        <v>65800</v>
      </c>
      <c r="Q532" s="298">
        <f t="shared" si="77"/>
        <v>65.8</v>
      </c>
    </row>
    <row r="533" spans="1:17" ht="15" customHeight="1" x14ac:dyDescent="0.25">
      <c r="A533" s="334">
        <v>61</v>
      </c>
      <c r="B533" s="334" t="s">
        <v>492</v>
      </c>
      <c r="C533" s="334" t="s">
        <v>386</v>
      </c>
      <c r="D533" s="338"/>
      <c r="E533" s="338">
        <v>3602</v>
      </c>
      <c r="F533" s="334" t="s">
        <v>374</v>
      </c>
      <c r="G533" s="339">
        <v>1000</v>
      </c>
      <c r="H533" s="334" t="s">
        <v>48</v>
      </c>
      <c r="I533" s="325"/>
      <c r="J533" s="325">
        <v>11</v>
      </c>
      <c r="K533" s="339">
        <v>100</v>
      </c>
      <c r="L533" s="325">
        <v>0</v>
      </c>
      <c r="M533" s="325">
        <f>SUM(G533*J533)</f>
        <v>11000</v>
      </c>
      <c r="N533" s="325">
        <f t="shared" si="74"/>
        <v>8800</v>
      </c>
      <c r="O533" s="296">
        <f t="shared" si="76"/>
        <v>8.8000000000000007</v>
      </c>
      <c r="P533" s="299">
        <f t="shared" si="75"/>
        <v>8800</v>
      </c>
      <c r="Q533" s="300">
        <f t="shared" si="77"/>
        <v>8.8000000000000007</v>
      </c>
    </row>
    <row r="534" spans="1:17" ht="15" customHeight="1" x14ac:dyDescent="0.25">
      <c r="A534" s="334">
        <v>61</v>
      </c>
      <c r="B534" s="334" t="s">
        <v>492</v>
      </c>
      <c r="C534" s="334" t="s">
        <v>386</v>
      </c>
      <c r="D534" s="338"/>
      <c r="E534" s="338">
        <v>3600</v>
      </c>
      <c r="F534" s="334" t="s">
        <v>374</v>
      </c>
      <c r="G534" s="339">
        <v>200</v>
      </c>
      <c r="H534" s="334" t="s">
        <v>25</v>
      </c>
      <c r="I534" s="325">
        <v>27692</v>
      </c>
      <c r="J534" s="325">
        <v>60</v>
      </c>
      <c r="K534" s="339">
        <v>100</v>
      </c>
      <c r="L534" s="325">
        <f>SUM((I534*G534)/10000)</f>
        <v>553.84</v>
      </c>
      <c r="M534" s="325">
        <f>SUM(L534*J534)</f>
        <v>33230.400000000001</v>
      </c>
      <c r="N534" s="325">
        <f t="shared" si="74"/>
        <v>26584.32</v>
      </c>
      <c r="O534" s="296">
        <f t="shared" si="76"/>
        <v>26.584319999999998</v>
      </c>
      <c r="P534" s="299">
        <f t="shared" si="75"/>
        <v>26584.32</v>
      </c>
      <c r="Q534" s="300">
        <f t="shared" si="77"/>
        <v>26.584319999999998</v>
      </c>
    </row>
    <row r="535" spans="1:17" ht="15" customHeight="1" x14ac:dyDescent="0.25">
      <c r="A535" s="334">
        <v>61</v>
      </c>
      <c r="B535" s="334" t="s">
        <v>492</v>
      </c>
      <c r="C535" s="334" t="s">
        <v>386</v>
      </c>
      <c r="D535" s="338"/>
      <c r="E535" s="338">
        <v>3600</v>
      </c>
      <c r="F535" s="334" t="s">
        <v>374</v>
      </c>
      <c r="G535" s="339">
        <v>200</v>
      </c>
      <c r="H535" s="334" t="s">
        <v>48</v>
      </c>
      <c r="I535" s="325"/>
      <c r="J535" s="325">
        <v>11</v>
      </c>
      <c r="K535" s="339">
        <v>100</v>
      </c>
      <c r="L535" s="325">
        <v>0</v>
      </c>
      <c r="M535" s="325">
        <f>SUM(G535*J535)</f>
        <v>2200</v>
      </c>
      <c r="N535" s="325">
        <f t="shared" si="74"/>
        <v>1760</v>
      </c>
      <c r="O535" s="296">
        <f t="shared" si="76"/>
        <v>1.76</v>
      </c>
      <c r="P535" s="299">
        <f t="shared" si="75"/>
        <v>1760</v>
      </c>
      <c r="Q535" s="300">
        <f t="shared" si="77"/>
        <v>1.76</v>
      </c>
    </row>
    <row r="536" spans="1:17" ht="15" customHeight="1" thickBot="1" x14ac:dyDescent="0.3">
      <c r="A536" s="334">
        <v>61</v>
      </c>
      <c r="B536" s="334" t="s">
        <v>492</v>
      </c>
      <c r="C536" s="334" t="s">
        <v>386</v>
      </c>
      <c r="D536" s="338"/>
      <c r="E536" s="338">
        <v>3600</v>
      </c>
      <c r="F536" s="334" t="s">
        <v>374</v>
      </c>
      <c r="G536" s="339">
        <v>400</v>
      </c>
      <c r="H536" s="292" t="s">
        <v>683</v>
      </c>
      <c r="I536" s="325"/>
      <c r="J536" s="325">
        <v>31</v>
      </c>
      <c r="K536" s="339">
        <v>100</v>
      </c>
      <c r="L536" s="325">
        <v>0</v>
      </c>
      <c r="M536" s="325">
        <f>SUM(G536*J536)</f>
        <v>12400</v>
      </c>
      <c r="N536" s="325">
        <f t="shared" si="74"/>
        <v>9920</v>
      </c>
      <c r="O536" s="296">
        <f t="shared" si="76"/>
        <v>9.92</v>
      </c>
      <c r="P536" s="301">
        <f t="shared" si="75"/>
        <v>9920</v>
      </c>
      <c r="Q536" s="302">
        <f t="shared" si="77"/>
        <v>9.92</v>
      </c>
    </row>
    <row r="537" spans="1:17" ht="15" customHeight="1" x14ac:dyDescent="0.25">
      <c r="A537" s="326">
        <v>62</v>
      </c>
      <c r="B537" s="326" t="s">
        <v>497</v>
      </c>
      <c r="C537" s="326" t="s">
        <v>449</v>
      </c>
      <c r="D537" s="327"/>
      <c r="E537" s="327" t="s">
        <v>502</v>
      </c>
      <c r="F537" s="326" t="s">
        <v>188</v>
      </c>
      <c r="G537" s="337">
        <v>250</v>
      </c>
      <c r="H537" s="326" t="s">
        <v>19</v>
      </c>
      <c r="I537" s="306">
        <v>17500</v>
      </c>
      <c r="J537" s="306">
        <v>47</v>
      </c>
      <c r="K537" s="337">
        <v>100</v>
      </c>
      <c r="L537" s="306">
        <f>SUM((I537*G537)/10000)</f>
        <v>437.5</v>
      </c>
      <c r="M537" s="306">
        <f>SUM(L537*J537)</f>
        <v>20562.5</v>
      </c>
      <c r="N537" s="306">
        <f t="shared" si="74"/>
        <v>16450</v>
      </c>
      <c r="O537" s="307">
        <f t="shared" si="76"/>
        <v>16.45</v>
      </c>
      <c r="P537" s="308">
        <f t="shared" si="75"/>
        <v>16450</v>
      </c>
      <c r="Q537" s="309">
        <f t="shared" si="77"/>
        <v>16.45</v>
      </c>
    </row>
    <row r="538" spans="1:17" ht="15" customHeight="1" x14ac:dyDescent="0.25">
      <c r="A538" s="326">
        <v>62</v>
      </c>
      <c r="B538" s="326" t="s">
        <v>497</v>
      </c>
      <c r="C538" s="326" t="s">
        <v>449</v>
      </c>
      <c r="D538" s="327"/>
      <c r="E538" s="327" t="s">
        <v>502</v>
      </c>
      <c r="F538" s="326" t="s">
        <v>188</v>
      </c>
      <c r="G538" s="337">
        <v>250</v>
      </c>
      <c r="H538" s="326" t="s">
        <v>26</v>
      </c>
      <c r="I538" s="306">
        <v>24198</v>
      </c>
      <c r="J538" s="306">
        <v>19</v>
      </c>
      <c r="K538" s="337">
        <v>100</v>
      </c>
      <c r="L538" s="306">
        <f>SUM((I538*G538)/10000)</f>
        <v>604.95000000000005</v>
      </c>
      <c r="M538" s="306">
        <f>SUM(L538*J538)</f>
        <v>11494.050000000001</v>
      </c>
      <c r="N538" s="306">
        <f t="shared" si="74"/>
        <v>9195.2400000000016</v>
      </c>
      <c r="O538" s="307">
        <f t="shared" si="76"/>
        <v>9.1952400000000019</v>
      </c>
      <c r="P538" s="310">
        <f t="shared" si="75"/>
        <v>9195.2400000000016</v>
      </c>
      <c r="Q538" s="311">
        <f t="shared" si="77"/>
        <v>9.1952400000000019</v>
      </c>
    </row>
    <row r="539" spans="1:17" ht="15" customHeight="1" x14ac:dyDescent="0.25">
      <c r="A539" s="326">
        <v>62</v>
      </c>
      <c r="B539" s="326" t="s">
        <v>497</v>
      </c>
      <c r="C539" s="326" t="s">
        <v>449</v>
      </c>
      <c r="D539" s="327"/>
      <c r="E539" s="327" t="s">
        <v>502</v>
      </c>
      <c r="F539" s="326" t="s">
        <v>188</v>
      </c>
      <c r="G539" s="337">
        <v>150</v>
      </c>
      <c r="H539" s="326" t="s">
        <v>341</v>
      </c>
      <c r="I539" s="306">
        <v>1231</v>
      </c>
      <c r="J539" s="306">
        <v>198</v>
      </c>
      <c r="K539" s="337">
        <v>100</v>
      </c>
      <c r="L539" s="306">
        <f>SUM((I539*G539)/10000)</f>
        <v>18.465</v>
      </c>
      <c r="M539" s="306">
        <f>SUM(L539*J539)</f>
        <v>3656.07</v>
      </c>
      <c r="N539" s="306">
        <f t="shared" si="74"/>
        <v>2924.8560000000002</v>
      </c>
      <c r="O539" s="307">
        <f t="shared" si="76"/>
        <v>2.9248560000000001</v>
      </c>
      <c r="P539" s="310">
        <f t="shared" si="75"/>
        <v>2924.8560000000002</v>
      </c>
      <c r="Q539" s="311">
        <f t="shared" si="77"/>
        <v>2.9248560000000001</v>
      </c>
    </row>
    <row r="540" spans="1:17" ht="15" customHeight="1" thickBot="1" x14ac:dyDescent="0.3">
      <c r="A540" s="326">
        <v>62</v>
      </c>
      <c r="B540" s="326" t="s">
        <v>497</v>
      </c>
      <c r="C540" s="326" t="s">
        <v>449</v>
      </c>
      <c r="D540" s="327"/>
      <c r="E540" s="327" t="s">
        <v>502</v>
      </c>
      <c r="F540" s="326" t="s">
        <v>188</v>
      </c>
      <c r="G540" s="337">
        <v>600</v>
      </c>
      <c r="H540" s="326" t="s">
        <v>48</v>
      </c>
      <c r="I540" s="306"/>
      <c r="J540" s="306">
        <v>11</v>
      </c>
      <c r="K540" s="337">
        <v>100</v>
      </c>
      <c r="L540" s="306">
        <v>0</v>
      </c>
      <c r="M540" s="306">
        <f>SUM(G540*J540)</f>
        <v>6600</v>
      </c>
      <c r="N540" s="306">
        <f t="shared" si="74"/>
        <v>5280</v>
      </c>
      <c r="O540" s="307">
        <f t="shared" si="76"/>
        <v>5.28</v>
      </c>
      <c r="P540" s="315">
        <f t="shared" si="75"/>
        <v>5280</v>
      </c>
      <c r="Q540" s="316">
        <f t="shared" si="77"/>
        <v>5.28</v>
      </c>
    </row>
    <row r="541" spans="1:17" ht="15" customHeight="1" x14ac:dyDescent="0.25">
      <c r="A541" s="334">
        <v>63</v>
      </c>
      <c r="B541" s="334" t="s">
        <v>504</v>
      </c>
      <c r="C541" s="334" t="s">
        <v>505</v>
      </c>
      <c r="D541" s="338"/>
      <c r="E541" s="338" t="s">
        <v>508</v>
      </c>
      <c r="F541" s="334" t="s">
        <v>188</v>
      </c>
      <c r="G541" s="339">
        <v>450</v>
      </c>
      <c r="H541" s="334" t="s">
        <v>25</v>
      </c>
      <c r="I541" s="325">
        <v>27692</v>
      </c>
      <c r="J541" s="325">
        <v>60</v>
      </c>
      <c r="K541" s="339">
        <v>60</v>
      </c>
      <c r="L541" s="325">
        <f>SUM((I541*G541)/10000)</f>
        <v>1246.1400000000001</v>
      </c>
      <c r="M541" s="325">
        <f>SUM(L541*J541)</f>
        <v>74768.400000000009</v>
      </c>
      <c r="N541" s="325">
        <f t="shared" si="74"/>
        <v>59814.720000000008</v>
      </c>
      <c r="O541" s="296">
        <f t="shared" si="76"/>
        <v>59.814720000000008</v>
      </c>
      <c r="P541" s="297">
        <f t="shared" si="75"/>
        <v>35888.832000000009</v>
      </c>
      <c r="Q541" s="298">
        <f t="shared" si="77"/>
        <v>35.888832000000008</v>
      </c>
    </row>
    <row r="542" spans="1:17" ht="15" customHeight="1" x14ac:dyDescent="0.25">
      <c r="A542" s="334">
        <v>63</v>
      </c>
      <c r="B542" s="334" t="s">
        <v>504</v>
      </c>
      <c r="C542" s="334" t="s">
        <v>505</v>
      </c>
      <c r="D542" s="338"/>
      <c r="E542" s="338" t="s">
        <v>508</v>
      </c>
      <c r="F542" s="334" t="s">
        <v>188</v>
      </c>
      <c r="G542" s="339">
        <v>150</v>
      </c>
      <c r="H542" s="334" t="s">
        <v>231</v>
      </c>
      <c r="I542" s="325">
        <v>45000</v>
      </c>
      <c r="J542" s="325">
        <v>74</v>
      </c>
      <c r="K542" s="339">
        <v>60</v>
      </c>
      <c r="L542" s="325">
        <f>SUM((I542*G542)/10000)</f>
        <v>675</v>
      </c>
      <c r="M542" s="325">
        <f>SUM(L542*J542)</f>
        <v>49950</v>
      </c>
      <c r="N542" s="325">
        <f t="shared" si="74"/>
        <v>39960</v>
      </c>
      <c r="O542" s="296">
        <f t="shared" si="76"/>
        <v>39.96</v>
      </c>
      <c r="P542" s="299">
        <f t="shared" si="75"/>
        <v>23976</v>
      </c>
      <c r="Q542" s="300">
        <f t="shared" si="77"/>
        <v>23.975999999999999</v>
      </c>
    </row>
    <row r="543" spans="1:17" ht="15" customHeight="1" x14ac:dyDescent="0.25">
      <c r="A543" s="334">
        <v>63</v>
      </c>
      <c r="B543" s="334" t="s">
        <v>504</v>
      </c>
      <c r="C543" s="334" t="s">
        <v>505</v>
      </c>
      <c r="D543" s="338"/>
      <c r="E543" s="338" t="s">
        <v>508</v>
      </c>
      <c r="F543" s="334" t="s">
        <v>188</v>
      </c>
      <c r="G543" s="339">
        <v>300</v>
      </c>
      <c r="H543" s="334" t="s">
        <v>361</v>
      </c>
      <c r="I543" s="325">
        <v>11593</v>
      </c>
      <c r="J543" s="325">
        <v>53</v>
      </c>
      <c r="K543" s="339">
        <v>60</v>
      </c>
      <c r="L543" s="325">
        <f>SUM((I543*G543)/10000)</f>
        <v>347.79</v>
      </c>
      <c r="M543" s="325">
        <f>SUM(L543*J543)</f>
        <v>18432.870000000003</v>
      </c>
      <c r="N543" s="325">
        <f t="shared" si="74"/>
        <v>14746.296</v>
      </c>
      <c r="O543" s="296">
        <f t="shared" si="76"/>
        <v>14.746296000000001</v>
      </c>
      <c r="P543" s="299">
        <f t="shared" si="75"/>
        <v>8847.7775999999994</v>
      </c>
      <c r="Q543" s="300">
        <f t="shared" si="77"/>
        <v>8.8477775999999988</v>
      </c>
    </row>
    <row r="544" spans="1:17" ht="15" customHeight="1" x14ac:dyDescent="0.25">
      <c r="A544" s="334">
        <v>63</v>
      </c>
      <c r="B544" s="334" t="s">
        <v>504</v>
      </c>
      <c r="C544" s="334" t="s">
        <v>505</v>
      </c>
      <c r="D544" s="338"/>
      <c r="E544" s="338" t="s">
        <v>508</v>
      </c>
      <c r="F544" s="334" t="s">
        <v>188</v>
      </c>
      <c r="G544" s="339">
        <v>150</v>
      </c>
      <c r="H544" s="334" t="s">
        <v>22</v>
      </c>
      <c r="I544" s="325">
        <v>23137</v>
      </c>
      <c r="J544" s="325">
        <v>79</v>
      </c>
      <c r="K544" s="339">
        <v>60</v>
      </c>
      <c r="L544" s="325">
        <f>SUM((I544*G544)/10000)</f>
        <v>347.05500000000001</v>
      </c>
      <c r="M544" s="325">
        <f>SUM(L544*J544)</f>
        <v>27417.345000000001</v>
      </c>
      <c r="N544" s="325">
        <f t="shared" si="74"/>
        <v>21933.876</v>
      </c>
      <c r="O544" s="296">
        <f t="shared" si="76"/>
        <v>21.933876000000001</v>
      </c>
      <c r="P544" s="299">
        <f t="shared" si="75"/>
        <v>13160.3256</v>
      </c>
      <c r="Q544" s="300">
        <f t="shared" si="77"/>
        <v>13.1603256</v>
      </c>
    </row>
    <row r="545" spans="1:17" ht="15" customHeight="1" thickBot="1" x14ac:dyDescent="0.3">
      <c r="A545" s="334">
        <v>63</v>
      </c>
      <c r="B545" s="334" t="s">
        <v>504</v>
      </c>
      <c r="C545" s="334" t="s">
        <v>505</v>
      </c>
      <c r="D545" s="338"/>
      <c r="E545" s="338" t="s">
        <v>508</v>
      </c>
      <c r="F545" s="334" t="s">
        <v>188</v>
      </c>
      <c r="G545" s="339">
        <v>1200</v>
      </c>
      <c r="H545" s="334" t="s">
        <v>48</v>
      </c>
      <c r="I545" s="325"/>
      <c r="J545" s="325">
        <v>11</v>
      </c>
      <c r="K545" s="339">
        <v>100</v>
      </c>
      <c r="L545" s="325">
        <v>0</v>
      </c>
      <c r="M545" s="325">
        <f>SUM(G545*J545)</f>
        <v>13200</v>
      </c>
      <c r="N545" s="325">
        <f t="shared" si="74"/>
        <v>10560</v>
      </c>
      <c r="O545" s="296">
        <f t="shared" si="76"/>
        <v>10.56</v>
      </c>
      <c r="P545" s="301">
        <f t="shared" si="75"/>
        <v>10560</v>
      </c>
      <c r="Q545" s="302">
        <f t="shared" si="77"/>
        <v>10.56</v>
      </c>
    </row>
    <row r="546" spans="1:17" ht="15" customHeight="1" x14ac:dyDescent="0.25">
      <c r="A546" s="326">
        <v>64</v>
      </c>
      <c r="B546" s="326" t="s">
        <v>510</v>
      </c>
      <c r="C546" s="326" t="s">
        <v>511</v>
      </c>
      <c r="D546" s="327"/>
      <c r="E546" s="327" t="s">
        <v>514</v>
      </c>
      <c r="F546" s="326" t="s">
        <v>188</v>
      </c>
      <c r="G546" s="337">
        <v>250</v>
      </c>
      <c r="H546" s="303" t="s">
        <v>683</v>
      </c>
      <c r="I546" s="306"/>
      <c r="J546" s="306">
        <v>31</v>
      </c>
      <c r="K546" s="337">
        <v>100</v>
      </c>
      <c r="L546" s="306">
        <v>0</v>
      </c>
      <c r="M546" s="306">
        <f>SUM(G546*J546)</f>
        <v>7750</v>
      </c>
      <c r="N546" s="306">
        <f t="shared" si="74"/>
        <v>6200</v>
      </c>
      <c r="O546" s="307">
        <f t="shared" si="76"/>
        <v>6.2</v>
      </c>
      <c r="P546" s="308">
        <f t="shared" si="75"/>
        <v>6200</v>
      </c>
      <c r="Q546" s="309">
        <f t="shared" si="77"/>
        <v>6.2</v>
      </c>
    </row>
    <row r="547" spans="1:17" ht="15" customHeight="1" x14ac:dyDescent="0.25">
      <c r="A547" s="326">
        <v>64</v>
      </c>
      <c r="B547" s="326" t="s">
        <v>510</v>
      </c>
      <c r="C547" s="326" t="s">
        <v>511</v>
      </c>
      <c r="D547" s="327"/>
      <c r="E547" s="327">
        <v>1313</v>
      </c>
      <c r="F547" s="326" t="s">
        <v>188</v>
      </c>
      <c r="G547" s="337">
        <v>500</v>
      </c>
      <c r="H547" s="303" t="s">
        <v>683</v>
      </c>
      <c r="I547" s="306"/>
      <c r="J547" s="306">
        <v>31</v>
      </c>
      <c r="K547" s="337">
        <v>100</v>
      </c>
      <c r="L547" s="306">
        <v>0</v>
      </c>
      <c r="M547" s="306">
        <f>SUM(G547*J547)</f>
        <v>15500</v>
      </c>
      <c r="N547" s="306">
        <f t="shared" si="74"/>
        <v>12400</v>
      </c>
      <c r="O547" s="307">
        <f t="shared" si="76"/>
        <v>12.4</v>
      </c>
      <c r="P547" s="310">
        <f t="shared" si="75"/>
        <v>12400</v>
      </c>
      <c r="Q547" s="311">
        <f t="shared" si="77"/>
        <v>12.4</v>
      </c>
    </row>
    <row r="548" spans="1:17" ht="15" customHeight="1" thickBot="1" x14ac:dyDescent="0.3">
      <c r="A548" s="326">
        <v>64</v>
      </c>
      <c r="B548" s="326" t="s">
        <v>510</v>
      </c>
      <c r="C548" s="326" t="s">
        <v>511</v>
      </c>
      <c r="D548" s="327"/>
      <c r="E548" s="327" t="s">
        <v>515</v>
      </c>
      <c r="F548" s="326" t="s">
        <v>188</v>
      </c>
      <c r="G548" s="337">
        <v>250</v>
      </c>
      <c r="H548" s="303" t="s">
        <v>683</v>
      </c>
      <c r="I548" s="306"/>
      <c r="J548" s="306">
        <v>31</v>
      </c>
      <c r="K548" s="337">
        <v>100</v>
      </c>
      <c r="L548" s="306">
        <v>0</v>
      </c>
      <c r="M548" s="306">
        <f>SUM(G548*J548)</f>
        <v>7750</v>
      </c>
      <c r="N548" s="306">
        <f t="shared" si="74"/>
        <v>6200</v>
      </c>
      <c r="O548" s="307">
        <f t="shared" si="76"/>
        <v>6.2</v>
      </c>
      <c r="P548" s="315">
        <f t="shared" si="75"/>
        <v>6200</v>
      </c>
      <c r="Q548" s="316">
        <f t="shared" si="77"/>
        <v>6.2</v>
      </c>
    </row>
    <row r="549" spans="1:17" ht="15" customHeight="1" x14ac:dyDescent="0.25">
      <c r="A549" s="334">
        <v>65</v>
      </c>
      <c r="B549" s="334" t="s">
        <v>517</v>
      </c>
      <c r="C549" s="334" t="s">
        <v>518</v>
      </c>
      <c r="D549" s="338"/>
      <c r="E549" s="338" t="s">
        <v>522</v>
      </c>
      <c r="F549" s="334" t="s">
        <v>188</v>
      </c>
      <c r="G549" s="339">
        <v>40</v>
      </c>
      <c r="H549" s="334" t="s">
        <v>435</v>
      </c>
      <c r="I549" s="325">
        <v>6</v>
      </c>
      <c r="J549" s="325">
        <v>642</v>
      </c>
      <c r="K549" s="339">
        <v>100</v>
      </c>
      <c r="L549" s="325">
        <f>SUM((I549*G549))</f>
        <v>240</v>
      </c>
      <c r="M549" s="325">
        <f t="shared" ref="M549:M555" si="78">SUM(L549*J549)</f>
        <v>154080</v>
      </c>
      <c r="N549" s="325">
        <f t="shared" si="74"/>
        <v>123264</v>
      </c>
      <c r="O549" s="296">
        <f t="shared" si="76"/>
        <v>123.264</v>
      </c>
      <c r="P549" s="297">
        <f t="shared" si="75"/>
        <v>123264</v>
      </c>
      <c r="Q549" s="298">
        <f t="shared" si="77"/>
        <v>123.264</v>
      </c>
    </row>
    <row r="550" spans="1:17" ht="15" customHeight="1" thickBot="1" x14ac:dyDescent="0.3">
      <c r="A550" s="334">
        <v>65</v>
      </c>
      <c r="B550" s="334" t="s">
        <v>517</v>
      </c>
      <c r="C550" s="334" t="s">
        <v>518</v>
      </c>
      <c r="D550" s="338"/>
      <c r="E550" s="338" t="s">
        <v>521</v>
      </c>
      <c r="F550" s="334" t="s">
        <v>188</v>
      </c>
      <c r="G550" s="339">
        <v>2</v>
      </c>
      <c r="H550" s="334" t="s">
        <v>247</v>
      </c>
      <c r="I550" s="295">
        <v>19</v>
      </c>
      <c r="J550" s="325">
        <v>70</v>
      </c>
      <c r="K550" s="339">
        <v>100</v>
      </c>
      <c r="L550" s="325">
        <f>SUM((I550*G550))</f>
        <v>38</v>
      </c>
      <c r="M550" s="325">
        <f t="shared" si="78"/>
        <v>2660</v>
      </c>
      <c r="N550" s="325">
        <f t="shared" si="74"/>
        <v>2128</v>
      </c>
      <c r="O550" s="296">
        <f t="shared" si="76"/>
        <v>2.1280000000000001</v>
      </c>
      <c r="P550" s="301">
        <f t="shared" si="75"/>
        <v>2128</v>
      </c>
      <c r="Q550" s="302">
        <f t="shared" si="77"/>
        <v>2.1280000000000001</v>
      </c>
    </row>
    <row r="551" spans="1:17" ht="15" customHeight="1" x14ac:dyDescent="0.25">
      <c r="A551" s="326">
        <v>66</v>
      </c>
      <c r="B551" s="326" t="s">
        <v>524</v>
      </c>
      <c r="C551" s="326" t="s">
        <v>525</v>
      </c>
      <c r="D551" s="327"/>
      <c r="E551" s="327">
        <v>50</v>
      </c>
      <c r="F551" s="326" t="s">
        <v>220</v>
      </c>
      <c r="G551" s="337">
        <v>1800</v>
      </c>
      <c r="H551" s="326" t="s">
        <v>77</v>
      </c>
      <c r="I551" s="306">
        <v>3164</v>
      </c>
      <c r="J551" s="306">
        <v>9</v>
      </c>
      <c r="K551" s="337">
        <v>100</v>
      </c>
      <c r="L551" s="306">
        <f>SUM((I551*G551)/10000)</f>
        <v>569.52</v>
      </c>
      <c r="M551" s="306">
        <f t="shared" si="78"/>
        <v>5125.68</v>
      </c>
      <c r="N551" s="306">
        <f t="shared" si="74"/>
        <v>4100.5439999999999</v>
      </c>
      <c r="O551" s="307">
        <f t="shared" si="76"/>
        <v>4.1005440000000002</v>
      </c>
      <c r="P551" s="308">
        <f t="shared" si="75"/>
        <v>4100.5439999999999</v>
      </c>
      <c r="Q551" s="309">
        <f t="shared" si="77"/>
        <v>4.1005440000000002</v>
      </c>
    </row>
    <row r="552" spans="1:17" ht="15" customHeight="1" x14ac:dyDescent="0.25">
      <c r="A552" s="326">
        <v>66</v>
      </c>
      <c r="B552" s="326" t="s">
        <v>524</v>
      </c>
      <c r="C552" s="326" t="s">
        <v>525</v>
      </c>
      <c r="D552" s="327"/>
      <c r="E552" s="327" t="s">
        <v>529</v>
      </c>
      <c r="F552" s="326" t="s">
        <v>188</v>
      </c>
      <c r="G552" s="337">
        <v>1750</v>
      </c>
      <c r="H552" s="326" t="s">
        <v>85</v>
      </c>
      <c r="I552" s="306">
        <v>3398</v>
      </c>
      <c r="J552" s="306">
        <v>11</v>
      </c>
      <c r="K552" s="337">
        <v>60</v>
      </c>
      <c r="L552" s="306">
        <f>SUM((I552*G552)/10000)</f>
        <v>594.65</v>
      </c>
      <c r="M552" s="306">
        <f t="shared" si="78"/>
        <v>6541.15</v>
      </c>
      <c r="N552" s="306">
        <f t="shared" si="74"/>
        <v>5232.92</v>
      </c>
      <c r="O552" s="307">
        <f t="shared" si="76"/>
        <v>5.23292</v>
      </c>
      <c r="P552" s="310">
        <f t="shared" si="75"/>
        <v>3139.752</v>
      </c>
      <c r="Q552" s="311">
        <f t="shared" si="77"/>
        <v>3.1397520000000001</v>
      </c>
    </row>
    <row r="553" spans="1:17" ht="15" customHeight="1" x14ac:dyDescent="0.25">
      <c r="A553" s="326">
        <v>66</v>
      </c>
      <c r="B553" s="326" t="s">
        <v>524</v>
      </c>
      <c r="C553" s="326" t="s">
        <v>525</v>
      </c>
      <c r="D553" s="327"/>
      <c r="E553" s="327" t="s">
        <v>530</v>
      </c>
      <c r="F553" s="326" t="s">
        <v>188</v>
      </c>
      <c r="G553" s="337">
        <v>625</v>
      </c>
      <c r="H553" s="326" t="s">
        <v>22</v>
      </c>
      <c r="I553" s="306">
        <v>23137</v>
      </c>
      <c r="J553" s="306">
        <v>79</v>
      </c>
      <c r="K553" s="337">
        <v>60</v>
      </c>
      <c r="L553" s="306">
        <f>SUM((I553*G553)/10000)</f>
        <v>1446.0625</v>
      </c>
      <c r="M553" s="306">
        <f t="shared" si="78"/>
        <v>114238.9375</v>
      </c>
      <c r="N553" s="306">
        <f t="shared" si="74"/>
        <v>91391.15</v>
      </c>
      <c r="O553" s="307">
        <f t="shared" si="76"/>
        <v>91.391149999999996</v>
      </c>
      <c r="P553" s="310">
        <f t="shared" si="75"/>
        <v>54834.69</v>
      </c>
      <c r="Q553" s="311">
        <f t="shared" si="77"/>
        <v>54.834690000000002</v>
      </c>
    </row>
    <row r="554" spans="1:17" ht="15" customHeight="1" x14ac:dyDescent="0.25">
      <c r="A554" s="326">
        <v>66</v>
      </c>
      <c r="B554" s="326" t="s">
        <v>524</v>
      </c>
      <c r="C554" s="326" t="s">
        <v>525</v>
      </c>
      <c r="D554" s="327"/>
      <c r="E554" s="327" t="s">
        <v>530</v>
      </c>
      <c r="F554" s="326" t="s">
        <v>188</v>
      </c>
      <c r="G554" s="337">
        <v>250</v>
      </c>
      <c r="H554" s="326" t="s">
        <v>25</v>
      </c>
      <c r="I554" s="306">
        <v>27692</v>
      </c>
      <c r="J554" s="306">
        <v>60</v>
      </c>
      <c r="K554" s="337">
        <v>60</v>
      </c>
      <c r="L554" s="306">
        <f>SUM((I554*G554)/10000)</f>
        <v>692.3</v>
      </c>
      <c r="M554" s="306">
        <f t="shared" si="78"/>
        <v>41538</v>
      </c>
      <c r="N554" s="306">
        <f t="shared" si="74"/>
        <v>33230.400000000001</v>
      </c>
      <c r="O554" s="307">
        <f t="shared" si="76"/>
        <v>33.230400000000003</v>
      </c>
      <c r="P554" s="310">
        <f t="shared" si="75"/>
        <v>19938.240000000002</v>
      </c>
      <c r="Q554" s="311">
        <f t="shared" si="77"/>
        <v>19.93824</v>
      </c>
    </row>
    <row r="555" spans="1:17" ht="15" customHeight="1" x14ac:dyDescent="0.25">
      <c r="A555" s="326">
        <v>66</v>
      </c>
      <c r="B555" s="326" t="s">
        <v>524</v>
      </c>
      <c r="C555" s="326" t="s">
        <v>525</v>
      </c>
      <c r="D555" s="327"/>
      <c r="E555" s="327" t="s">
        <v>530</v>
      </c>
      <c r="F555" s="326" t="s">
        <v>188</v>
      </c>
      <c r="G555" s="337">
        <v>125</v>
      </c>
      <c r="H555" s="326" t="s">
        <v>19</v>
      </c>
      <c r="I555" s="306">
        <v>17500</v>
      </c>
      <c r="J555" s="306">
        <v>47</v>
      </c>
      <c r="K555" s="337">
        <v>60</v>
      </c>
      <c r="L555" s="306">
        <f>SUM((I555*G555)/10000)</f>
        <v>218.75</v>
      </c>
      <c r="M555" s="306">
        <f t="shared" si="78"/>
        <v>10281.25</v>
      </c>
      <c r="N555" s="306">
        <f t="shared" si="74"/>
        <v>8225</v>
      </c>
      <c r="O555" s="307">
        <f t="shared" si="76"/>
        <v>8.2249999999999996</v>
      </c>
      <c r="P555" s="310">
        <f t="shared" si="75"/>
        <v>4935</v>
      </c>
      <c r="Q555" s="311">
        <f t="shared" si="77"/>
        <v>4.9349999999999996</v>
      </c>
    </row>
    <row r="556" spans="1:17" ht="15" customHeight="1" thickBot="1" x14ac:dyDescent="0.3">
      <c r="A556" s="326">
        <v>66</v>
      </c>
      <c r="B556" s="326" t="s">
        <v>524</v>
      </c>
      <c r="C556" s="326" t="s">
        <v>525</v>
      </c>
      <c r="D556" s="327"/>
      <c r="E556" s="327" t="s">
        <v>530</v>
      </c>
      <c r="F556" s="326" t="s">
        <v>188</v>
      </c>
      <c r="G556" s="337">
        <v>1000</v>
      </c>
      <c r="H556" s="326" t="s">
        <v>48</v>
      </c>
      <c r="I556" s="306"/>
      <c r="J556" s="306">
        <v>11</v>
      </c>
      <c r="K556" s="337">
        <v>100</v>
      </c>
      <c r="L556" s="306">
        <v>0</v>
      </c>
      <c r="M556" s="306">
        <f>SUM(G556*J556)</f>
        <v>11000</v>
      </c>
      <c r="N556" s="306">
        <f t="shared" si="74"/>
        <v>8800</v>
      </c>
      <c r="O556" s="307">
        <f t="shared" si="76"/>
        <v>8.8000000000000007</v>
      </c>
      <c r="P556" s="315">
        <f t="shared" si="75"/>
        <v>8800</v>
      </c>
      <c r="Q556" s="316">
        <f t="shared" si="77"/>
        <v>8.8000000000000007</v>
      </c>
    </row>
    <row r="557" spans="1:17" ht="15" customHeight="1" x14ac:dyDescent="0.25">
      <c r="A557" s="334">
        <v>67</v>
      </c>
      <c r="B557" s="334" t="s">
        <v>510</v>
      </c>
      <c r="C557" s="334" t="s">
        <v>358</v>
      </c>
      <c r="D557" s="338"/>
      <c r="E557" s="338">
        <v>1340</v>
      </c>
      <c r="F557" s="334" t="s">
        <v>188</v>
      </c>
      <c r="G557" s="339">
        <v>150</v>
      </c>
      <c r="H557" s="334" t="s">
        <v>22</v>
      </c>
      <c r="I557" s="325">
        <v>23137</v>
      </c>
      <c r="J557" s="325">
        <v>79</v>
      </c>
      <c r="K557" s="339">
        <v>60</v>
      </c>
      <c r="L557" s="325">
        <f>SUM((I557*G557)/10000)</f>
        <v>347.05500000000001</v>
      </c>
      <c r="M557" s="325">
        <f>SUM(L557*J557)</f>
        <v>27417.345000000001</v>
      </c>
      <c r="N557" s="325">
        <f t="shared" si="74"/>
        <v>21933.876</v>
      </c>
      <c r="O557" s="296">
        <f t="shared" si="76"/>
        <v>21.933876000000001</v>
      </c>
      <c r="P557" s="297">
        <f t="shared" si="75"/>
        <v>13160.3256</v>
      </c>
      <c r="Q557" s="298">
        <f t="shared" si="77"/>
        <v>13.1603256</v>
      </c>
    </row>
    <row r="558" spans="1:17" ht="15" customHeight="1" x14ac:dyDescent="0.25">
      <c r="A558" s="334">
        <v>67</v>
      </c>
      <c r="B558" s="334" t="s">
        <v>510</v>
      </c>
      <c r="C558" s="334" t="s">
        <v>358</v>
      </c>
      <c r="D558" s="338"/>
      <c r="E558" s="338">
        <v>1340</v>
      </c>
      <c r="F558" s="334" t="s">
        <v>188</v>
      </c>
      <c r="G558" s="339">
        <v>150</v>
      </c>
      <c r="H558" s="334" t="s">
        <v>25</v>
      </c>
      <c r="I558" s="325">
        <v>27692</v>
      </c>
      <c r="J558" s="325">
        <v>60</v>
      </c>
      <c r="K558" s="339">
        <v>60</v>
      </c>
      <c r="L558" s="325">
        <f>SUM((I558*G558)/10000)</f>
        <v>415.38</v>
      </c>
      <c r="M558" s="325">
        <f>SUM(L558*J558)</f>
        <v>24922.799999999999</v>
      </c>
      <c r="N558" s="325">
        <f t="shared" si="74"/>
        <v>19938.240000000002</v>
      </c>
      <c r="O558" s="296">
        <f t="shared" si="76"/>
        <v>19.93824</v>
      </c>
      <c r="P558" s="299">
        <f t="shared" si="75"/>
        <v>11962.944000000001</v>
      </c>
      <c r="Q558" s="300">
        <f t="shared" si="77"/>
        <v>11.962944000000002</v>
      </c>
    </row>
    <row r="559" spans="1:17" ht="15" customHeight="1" x14ac:dyDescent="0.25">
      <c r="A559" s="334">
        <v>67</v>
      </c>
      <c r="B559" s="334" t="s">
        <v>510</v>
      </c>
      <c r="C559" s="334" t="s">
        <v>358</v>
      </c>
      <c r="D559" s="338"/>
      <c r="E559" s="338">
        <v>1340</v>
      </c>
      <c r="F559" s="334" t="s">
        <v>188</v>
      </c>
      <c r="G559" s="339">
        <v>450</v>
      </c>
      <c r="H559" s="334" t="s">
        <v>367</v>
      </c>
      <c r="I559" s="325">
        <v>15225</v>
      </c>
      <c r="J559" s="325">
        <v>22</v>
      </c>
      <c r="K559" s="339">
        <v>100</v>
      </c>
      <c r="L559" s="325">
        <f>SUM((I559*G559)/10000)</f>
        <v>685.125</v>
      </c>
      <c r="M559" s="325">
        <f>SUM(L559*J559)</f>
        <v>15072.75</v>
      </c>
      <c r="N559" s="325">
        <f t="shared" si="74"/>
        <v>12058.2</v>
      </c>
      <c r="O559" s="296">
        <f t="shared" si="76"/>
        <v>12.058200000000001</v>
      </c>
      <c r="P559" s="299">
        <f t="shared" si="75"/>
        <v>12058.2</v>
      </c>
      <c r="Q559" s="300">
        <f t="shared" si="77"/>
        <v>12.058200000000001</v>
      </c>
    </row>
    <row r="560" spans="1:17" ht="15" customHeight="1" x14ac:dyDescent="0.25">
      <c r="A560" s="334">
        <v>67</v>
      </c>
      <c r="B560" s="334" t="s">
        <v>510</v>
      </c>
      <c r="C560" s="334" t="s">
        <v>358</v>
      </c>
      <c r="D560" s="338"/>
      <c r="E560" s="338">
        <v>1340</v>
      </c>
      <c r="F560" s="334" t="s">
        <v>188</v>
      </c>
      <c r="G560" s="339">
        <v>200</v>
      </c>
      <c r="H560" s="334" t="s">
        <v>341</v>
      </c>
      <c r="I560" s="325">
        <v>1231</v>
      </c>
      <c r="J560" s="325">
        <v>198</v>
      </c>
      <c r="K560" s="339">
        <v>100</v>
      </c>
      <c r="L560" s="325">
        <f>SUM((I560*G560)/10000)</f>
        <v>24.62</v>
      </c>
      <c r="M560" s="325">
        <f>SUM(L560*J560)</f>
        <v>4874.76</v>
      </c>
      <c r="N560" s="325">
        <f t="shared" si="74"/>
        <v>3899.8080000000004</v>
      </c>
      <c r="O560" s="296">
        <f t="shared" si="76"/>
        <v>3.8998080000000006</v>
      </c>
      <c r="P560" s="299">
        <f t="shared" si="75"/>
        <v>3899.8080000000004</v>
      </c>
      <c r="Q560" s="300">
        <f t="shared" si="77"/>
        <v>3.8998080000000006</v>
      </c>
    </row>
    <row r="561" spans="1:17" ht="15" customHeight="1" thickBot="1" x14ac:dyDescent="0.3">
      <c r="A561" s="334">
        <v>67</v>
      </c>
      <c r="B561" s="334" t="s">
        <v>510</v>
      </c>
      <c r="C561" s="334" t="s">
        <v>358</v>
      </c>
      <c r="D561" s="338"/>
      <c r="E561" s="338">
        <v>1340</v>
      </c>
      <c r="F561" s="334" t="s">
        <v>188</v>
      </c>
      <c r="G561" s="339">
        <v>300</v>
      </c>
      <c r="H561" s="292" t="s">
        <v>683</v>
      </c>
      <c r="I561" s="325"/>
      <c r="J561" s="325">
        <v>31</v>
      </c>
      <c r="K561" s="339">
        <v>100</v>
      </c>
      <c r="L561" s="325">
        <v>0</v>
      </c>
      <c r="M561" s="325">
        <f>SUM(G561*J561)</f>
        <v>9300</v>
      </c>
      <c r="N561" s="325">
        <f t="shared" si="74"/>
        <v>7440</v>
      </c>
      <c r="O561" s="296">
        <f t="shared" si="76"/>
        <v>7.44</v>
      </c>
      <c r="P561" s="301">
        <f t="shared" si="75"/>
        <v>7440</v>
      </c>
      <c r="Q561" s="302">
        <f t="shared" si="77"/>
        <v>7.44</v>
      </c>
    </row>
    <row r="562" spans="1:17" ht="15" customHeight="1" x14ac:dyDescent="0.25">
      <c r="A562" s="326">
        <v>68</v>
      </c>
      <c r="B562" s="326" t="s">
        <v>536</v>
      </c>
      <c r="C562" s="326" t="s">
        <v>422</v>
      </c>
      <c r="D562" s="327"/>
      <c r="E562" s="327">
        <v>2560</v>
      </c>
      <c r="F562" s="326" t="s">
        <v>374</v>
      </c>
      <c r="G562" s="337">
        <v>1883</v>
      </c>
      <c r="H562" s="326" t="s">
        <v>22</v>
      </c>
      <c r="I562" s="306">
        <v>23137</v>
      </c>
      <c r="J562" s="306">
        <v>79</v>
      </c>
      <c r="K562" s="337">
        <v>100</v>
      </c>
      <c r="L562" s="306">
        <f>SUM((I562*G562)/10000)</f>
        <v>4356.6971000000003</v>
      </c>
      <c r="M562" s="306">
        <f>SUM(L562*J562)</f>
        <v>344179.07090000005</v>
      </c>
      <c r="N562" s="306">
        <f t="shared" si="74"/>
        <v>275343.25672000006</v>
      </c>
      <c r="O562" s="307">
        <f t="shared" si="76"/>
        <v>275.34325672000006</v>
      </c>
      <c r="P562" s="308">
        <f t="shared" si="75"/>
        <v>275343.25672000006</v>
      </c>
      <c r="Q562" s="309">
        <f t="shared" si="77"/>
        <v>275.34325672000006</v>
      </c>
    </row>
    <row r="563" spans="1:17" ht="15" customHeight="1" x14ac:dyDescent="0.25">
      <c r="A563" s="326">
        <v>68</v>
      </c>
      <c r="B563" s="326" t="s">
        <v>536</v>
      </c>
      <c r="C563" s="326" t="s">
        <v>422</v>
      </c>
      <c r="D563" s="327"/>
      <c r="E563" s="327">
        <v>2561</v>
      </c>
      <c r="F563" s="326" t="s">
        <v>374</v>
      </c>
      <c r="G563" s="337">
        <v>3179</v>
      </c>
      <c r="H563" s="326" t="s">
        <v>26</v>
      </c>
      <c r="I563" s="306">
        <v>24198</v>
      </c>
      <c r="J563" s="306">
        <v>19</v>
      </c>
      <c r="K563" s="337">
        <v>100</v>
      </c>
      <c r="L563" s="306">
        <f>SUM((I563*G563)/10000)</f>
        <v>7692.5442000000003</v>
      </c>
      <c r="M563" s="306">
        <f>SUM(L563*J563)</f>
        <v>146158.33980000002</v>
      </c>
      <c r="N563" s="306">
        <f t="shared" si="74"/>
        <v>116926.67184000001</v>
      </c>
      <c r="O563" s="307">
        <f t="shared" si="76"/>
        <v>116.92667184000001</v>
      </c>
      <c r="P563" s="310">
        <f t="shared" si="75"/>
        <v>116926.67184000001</v>
      </c>
      <c r="Q563" s="311">
        <f t="shared" si="77"/>
        <v>116.92667184000001</v>
      </c>
    </row>
    <row r="564" spans="1:17" ht="15" customHeight="1" x14ac:dyDescent="0.25">
      <c r="A564" s="326">
        <v>68</v>
      </c>
      <c r="B564" s="326" t="s">
        <v>536</v>
      </c>
      <c r="C564" s="326" t="s">
        <v>422</v>
      </c>
      <c r="D564" s="327"/>
      <c r="E564" s="327">
        <v>2561</v>
      </c>
      <c r="F564" s="326" t="s">
        <v>374</v>
      </c>
      <c r="G564" s="337">
        <v>3179</v>
      </c>
      <c r="H564" s="326" t="s">
        <v>48</v>
      </c>
      <c r="I564" s="306"/>
      <c r="J564" s="306">
        <v>11</v>
      </c>
      <c r="K564" s="337">
        <v>100</v>
      </c>
      <c r="L564" s="306">
        <v>0</v>
      </c>
      <c r="M564" s="306">
        <f>SUM(G564*J564)</f>
        <v>34969</v>
      </c>
      <c r="N564" s="306">
        <f t="shared" si="74"/>
        <v>27975.200000000001</v>
      </c>
      <c r="O564" s="307">
        <f t="shared" si="76"/>
        <v>27.975200000000001</v>
      </c>
      <c r="P564" s="310">
        <f t="shared" si="75"/>
        <v>27975.200000000001</v>
      </c>
      <c r="Q564" s="311">
        <f t="shared" si="77"/>
        <v>27.975200000000001</v>
      </c>
    </row>
    <row r="565" spans="1:17" ht="15" customHeight="1" x14ac:dyDescent="0.25">
      <c r="A565" s="326">
        <v>68</v>
      </c>
      <c r="B565" s="326" t="s">
        <v>536</v>
      </c>
      <c r="C565" s="326" t="s">
        <v>422</v>
      </c>
      <c r="D565" s="327"/>
      <c r="E565" s="327">
        <v>2563</v>
      </c>
      <c r="F565" s="326" t="s">
        <v>374</v>
      </c>
      <c r="G565" s="337">
        <v>4498</v>
      </c>
      <c r="H565" s="326" t="s">
        <v>26</v>
      </c>
      <c r="I565" s="306">
        <v>24198</v>
      </c>
      <c r="J565" s="306">
        <v>19</v>
      </c>
      <c r="K565" s="337">
        <v>100</v>
      </c>
      <c r="L565" s="306">
        <f>SUM((I565*G565)/10000)</f>
        <v>10884.260399999999</v>
      </c>
      <c r="M565" s="306">
        <f>SUM(L565*J565)</f>
        <v>206800.94759999998</v>
      </c>
      <c r="N565" s="306">
        <f t="shared" si="74"/>
        <v>165440.75807999997</v>
      </c>
      <c r="O565" s="307">
        <f t="shared" si="76"/>
        <v>165.44075807999997</v>
      </c>
      <c r="P565" s="310">
        <f t="shared" si="75"/>
        <v>165440.75807999997</v>
      </c>
      <c r="Q565" s="311">
        <f t="shared" si="77"/>
        <v>165.44075807999997</v>
      </c>
    </row>
    <row r="566" spans="1:17" ht="15" customHeight="1" x14ac:dyDescent="0.25">
      <c r="A566" s="326">
        <v>68</v>
      </c>
      <c r="B566" s="326" t="s">
        <v>536</v>
      </c>
      <c r="C566" s="326" t="s">
        <v>422</v>
      </c>
      <c r="D566" s="327"/>
      <c r="E566" s="327">
        <v>2563</v>
      </c>
      <c r="F566" s="326" t="s">
        <v>374</v>
      </c>
      <c r="G566" s="337">
        <v>4498</v>
      </c>
      <c r="H566" s="326" t="s">
        <v>48</v>
      </c>
      <c r="I566" s="306"/>
      <c r="J566" s="306">
        <v>11</v>
      </c>
      <c r="K566" s="337">
        <v>100</v>
      </c>
      <c r="L566" s="306">
        <v>0</v>
      </c>
      <c r="M566" s="306">
        <f>SUM(G566*J566)</f>
        <v>49478</v>
      </c>
      <c r="N566" s="306">
        <f t="shared" si="74"/>
        <v>39582.400000000001</v>
      </c>
      <c r="O566" s="307">
        <f t="shared" si="76"/>
        <v>39.5824</v>
      </c>
      <c r="P566" s="310">
        <f t="shared" si="75"/>
        <v>39582.400000000001</v>
      </c>
      <c r="Q566" s="311">
        <f t="shared" si="77"/>
        <v>39.5824</v>
      </c>
    </row>
    <row r="567" spans="1:17" ht="15" customHeight="1" x14ac:dyDescent="0.25">
      <c r="A567" s="326">
        <v>68</v>
      </c>
      <c r="B567" s="326" t="s">
        <v>536</v>
      </c>
      <c r="C567" s="326" t="s">
        <v>422</v>
      </c>
      <c r="D567" s="327"/>
      <c r="E567" s="327">
        <v>2874</v>
      </c>
      <c r="F567" s="326" t="s">
        <v>374</v>
      </c>
      <c r="G567" s="337">
        <v>300</v>
      </c>
      <c r="H567" s="326" t="s">
        <v>26</v>
      </c>
      <c r="I567" s="306">
        <v>24198</v>
      </c>
      <c r="J567" s="306">
        <v>19</v>
      </c>
      <c r="K567" s="337">
        <v>100</v>
      </c>
      <c r="L567" s="306">
        <f>SUM((I567*G567)/10000)</f>
        <v>725.94</v>
      </c>
      <c r="M567" s="306">
        <f>SUM(L567*J567)</f>
        <v>13792.86</v>
      </c>
      <c r="N567" s="306">
        <f t="shared" si="74"/>
        <v>11034.288</v>
      </c>
      <c r="O567" s="307">
        <f t="shared" si="76"/>
        <v>11.034288</v>
      </c>
      <c r="P567" s="310">
        <f t="shared" si="75"/>
        <v>11034.288</v>
      </c>
      <c r="Q567" s="311">
        <f t="shared" si="77"/>
        <v>11.034288</v>
      </c>
    </row>
    <row r="568" spans="1:17" ht="15" customHeight="1" x14ac:dyDescent="0.25">
      <c r="A568" s="326">
        <v>68</v>
      </c>
      <c r="B568" s="326" t="s">
        <v>536</v>
      </c>
      <c r="C568" s="326" t="s">
        <v>422</v>
      </c>
      <c r="D568" s="327"/>
      <c r="E568" s="327">
        <v>2874</v>
      </c>
      <c r="F568" s="326" t="s">
        <v>374</v>
      </c>
      <c r="G568" s="337">
        <v>300</v>
      </c>
      <c r="H568" s="326" t="s">
        <v>48</v>
      </c>
      <c r="I568" s="306"/>
      <c r="J568" s="306">
        <v>11</v>
      </c>
      <c r="K568" s="337">
        <v>100</v>
      </c>
      <c r="L568" s="306">
        <v>0</v>
      </c>
      <c r="M568" s="306">
        <f>SUM(G568*J568)</f>
        <v>3300</v>
      </c>
      <c r="N568" s="306">
        <f t="shared" si="74"/>
        <v>2640</v>
      </c>
      <c r="O568" s="307">
        <f t="shared" si="76"/>
        <v>2.64</v>
      </c>
      <c r="P568" s="310">
        <f t="shared" si="75"/>
        <v>2640</v>
      </c>
      <c r="Q568" s="311">
        <f t="shared" si="77"/>
        <v>2.64</v>
      </c>
    </row>
    <row r="569" spans="1:17" ht="15" customHeight="1" x14ac:dyDescent="0.25">
      <c r="A569" s="326">
        <v>68</v>
      </c>
      <c r="B569" s="326" t="s">
        <v>536</v>
      </c>
      <c r="C569" s="326" t="s">
        <v>422</v>
      </c>
      <c r="D569" s="327"/>
      <c r="E569" s="327">
        <v>2560</v>
      </c>
      <c r="F569" s="326" t="s">
        <v>374</v>
      </c>
      <c r="G569" s="337">
        <v>200</v>
      </c>
      <c r="H569" s="326" t="s">
        <v>26</v>
      </c>
      <c r="I569" s="306">
        <v>24198</v>
      </c>
      <c r="J569" s="306">
        <v>19</v>
      </c>
      <c r="K569" s="337">
        <v>100</v>
      </c>
      <c r="L569" s="306">
        <f>SUM((I569*G569)/10000)</f>
        <v>483.96</v>
      </c>
      <c r="M569" s="306">
        <f>SUM(L569*J569)</f>
        <v>9195.24</v>
      </c>
      <c r="N569" s="306">
        <f t="shared" si="74"/>
        <v>7356.1919999999991</v>
      </c>
      <c r="O569" s="307">
        <f t="shared" si="76"/>
        <v>7.3561919999999992</v>
      </c>
      <c r="P569" s="310">
        <f t="shared" si="75"/>
        <v>7356.1919999999991</v>
      </c>
      <c r="Q569" s="311">
        <f t="shared" si="77"/>
        <v>7.3561919999999992</v>
      </c>
    </row>
    <row r="570" spans="1:17" ht="15" customHeight="1" x14ac:dyDescent="0.25">
      <c r="A570" s="326">
        <v>68</v>
      </c>
      <c r="B570" s="326" t="s">
        <v>536</v>
      </c>
      <c r="C570" s="326" t="s">
        <v>422</v>
      </c>
      <c r="D570" s="327"/>
      <c r="E570" s="327">
        <v>2560</v>
      </c>
      <c r="F570" s="326" t="s">
        <v>374</v>
      </c>
      <c r="G570" s="337">
        <v>200</v>
      </c>
      <c r="H570" s="326" t="s">
        <v>48</v>
      </c>
      <c r="I570" s="306"/>
      <c r="J570" s="306">
        <v>11</v>
      </c>
      <c r="K570" s="337">
        <v>100</v>
      </c>
      <c r="L570" s="306">
        <v>0</v>
      </c>
      <c r="M570" s="306">
        <f>SUM(G570*J570)</f>
        <v>2200</v>
      </c>
      <c r="N570" s="306">
        <f t="shared" si="74"/>
        <v>1760</v>
      </c>
      <c r="O570" s="307">
        <f t="shared" si="76"/>
        <v>1.76</v>
      </c>
      <c r="P570" s="310">
        <f t="shared" si="75"/>
        <v>1760</v>
      </c>
      <c r="Q570" s="311">
        <f t="shared" si="77"/>
        <v>1.76</v>
      </c>
    </row>
    <row r="571" spans="1:17" ht="15" customHeight="1" x14ac:dyDescent="0.25">
      <c r="A571" s="326">
        <v>68</v>
      </c>
      <c r="B571" s="326" t="s">
        <v>536</v>
      </c>
      <c r="C571" s="326" t="s">
        <v>422</v>
      </c>
      <c r="D571" s="327"/>
      <c r="E571" s="327">
        <v>2560</v>
      </c>
      <c r="F571" s="326" t="s">
        <v>374</v>
      </c>
      <c r="G571" s="337">
        <v>200</v>
      </c>
      <c r="H571" s="303" t="s">
        <v>683</v>
      </c>
      <c r="I571" s="306"/>
      <c r="J571" s="306">
        <v>31</v>
      </c>
      <c r="K571" s="337">
        <v>100</v>
      </c>
      <c r="L571" s="306">
        <v>0</v>
      </c>
      <c r="M571" s="306">
        <f>SUM(G571*J571)</f>
        <v>6200</v>
      </c>
      <c r="N571" s="306">
        <f t="shared" si="74"/>
        <v>4960</v>
      </c>
      <c r="O571" s="307">
        <f t="shared" si="76"/>
        <v>4.96</v>
      </c>
      <c r="P571" s="310">
        <f t="shared" si="75"/>
        <v>4960</v>
      </c>
      <c r="Q571" s="311">
        <f t="shared" si="77"/>
        <v>4.96</v>
      </c>
    </row>
    <row r="572" spans="1:17" ht="15" customHeight="1" thickBot="1" x14ac:dyDescent="0.3">
      <c r="A572" s="326">
        <v>68</v>
      </c>
      <c r="B572" s="326" t="s">
        <v>536</v>
      </c>
      <c r="C572" s="326" t="s">
        <v>422</v>
      </c>
      <c r="D572" s="327"/>
      <c r="E572" s="327">
        <v>2874</v>
      </c>
      <c r="F572" s="326" t="s">
        <v>374</v>
      </c>
      <c r="G572" s="337">
        <v>2125</v>
      </c>
      <c r="H572" s="303" t="s">
        <v>683</v>
      </c>
      <c r="I572" s="306"/>
      <c r="J572" s="306">
        <v>31</v>
      </c>
      <c r="K572" s="337">
        <v>100</v>
      </c>
      <c r="L572" s="306">
        <v>0</v>
      </c>
      <c r="M572" s="306">
        <f>SUM(G572*J572)</f>
        <v>65875</v>
      </c>
      <c r="N572" s="306">
        <f t="shared" si="74"/>
        <v>52700</v>
      </c>
      <c r="O572" s="307">
        <f t="shared" si="76"/>
        <v>52.7</v>
      </c>
      <c r="P572" s="315">
        <f t="shared" si="75"/>
        <v>52700</v>
      </c>
      <c r="Q572" s="316">
        <f t="shared" si="77"/>
        <v>52.7</v>
      </c>
    </row>
    <row r="573" spans="1:17" ht="15" customHeight="1" x14ac:dyDescent="0.25">
      <c r="A573" s="334">
        <v>69</v>
      </c>
      <c r="B573" s="334" t="s">
        <v>497</v>
      </c>
      <c r="C573" s="334" t="s">
        <v>540</v>
      </c>
      <c r="D573" s="338"/>
      <c r="E573" s="338">
        <v>2527</v>
      </c>
      <c r="F573" s="334" t="s">
        <v>543</v>
      </c>
      <c r="G573" s="339">
        <v>852</v>
      </c>
      <c r="H573" s="334" t="s">
        <v>1459</v>
      </c>
      <c r="I573" s="325">
        <v>2</v>
      </c>
      <c r="J573" s="325">
        <v>21</v>
      </c>
      <c r="K573" s="339">
        <v>100</v>
      </c>
      <c r="L573" s="325">
        <f>SUM((I573*G573))</f>
        <v>1704</v>
      </c>
      <c r="M573" s="325">
        <f>SUM(L573*J573)</f>
        <v>35784</v>
      </c>
      <c r="N573" s="325">
        <f t="shared" si="74"/>
        <v>28627.200000000001</v>
      </c>
      <c r="O573" s="296">
        <f t="shared" si="76"/>
        <v>28.627200000000002</v>
      </c>
      <c r="P573" s="297">
        <f t="shared" si="75"/>
        <v>28627.200000000001</v>
      </c>
      <c r="Q573" s="298">
        <f t="shared" si="77"/>
        <v>28.627200000000002</v>
      </c>
    </row>
    <row r="574" spans="1:17" ht="15" customHeight="1" x14ac:dyDescent="0.25">
      <c r="A574" s="334">
        <v>69</v>
      </c>
      <c r="B574" s="334" t="s">
        <v>497</v>
      </c>
      <c r="C574" s="334" t="s">
        <v>540</v>
      </c>
      <c r="D574" s="338"/>
      <c r="E574" s="338">
        <v>2528</v>
      </c>
      <c r="F574" s="334" t="s">
        <v>543</v>
      </c>
      <c r="G574" s="339">
        <v>800</v>
      </c>
      <c r="H574" s="334" t="s">
        <v>1459</v>
      </c>
      <c r="I574" s="325">
        <v>2</v>
      </c>
      <c r="J574" s="325">
        <v>21</v>
      </c>
      <c r="K574" s="339">
        <v>100</v>
      </c>
      <c r="L574" s="325">
        <f>SUM((I574*G574))</f>
        <v>1600</v>
      </c>
      <c r="M574" s="325">
        <f>SUM(L574*J574)</f>
        <v>33600</v>
      </c>
      <c r="N574" s="325">
        <f t="shared" si="74"/>
        <v>26880</v>
      </c>
      <c r="O574" s="296">
        <f t="shared" si="76"/>
        <v>26.88</v>
      </c>
      <c r="P574" s="299">
        <f t="shared" si="75"/>
        <v>26880</v>
      </c>
      <c r="Q574" s="300">
        <f t="shared" si="77"/>
        <v>26.88</v>
      </c>
    </row>
    <row r="575" spans="1:17" ht="15" customHeight="1" thickBot="1" x14ac:dyDescent="0.3">
      <c r="A575" s="334">
        <v>69</v>
      </c>
      <c r="B575" s="334" t="s">
        <v>497</v>
      </c>
      <c r="C575" s="334" t="s">
        <v>540</v>
      </c>
      <c r="D575" s="338"/>
      <c r="E575" s="338">
        <v>2528</v>
      </c>
      <c r="F575" s="334" t="s">
        <v>543</v>
      </c>
      <c r="G575" s="339">
        <v>333</v>
      </c>
      <c r="H575" s="334" t="s">
        <v>85</v>
      </c>
      <c r="I575" s="325">
        <v>3398</v>
      </c>
      <c r="J575" s="325">
        <v>11</v>
      </c>
      <c r="K575" s="339">
        <v>60</v>
      </c>
      <c r="L575" s="325">
        <f>SUM((I575*G575)/10000)</f>
        <v>113.1534</v>
      </c>
      <c r="M575" s="325">
        <f>SUM(L575*J575)</f>
        <v>1244.6874</v>
      </c>
      <c r="N575" s="325">
        <f t="shared" si="74"/>
        <v>995.74991999999997</v>
      </c>
      <c r="O575" s="296">
        <f t="shared" si="76"/>
        <v>0.99574991999999996</v>
      </c>
      <c r="P575" s="301">
        <f t="shared" si="75"/>
        <v>597.44995199999994</v>
      </c>
      <c r="Q575" s="302">
        <f t="shared" si="77"/>
        <v>0.59744995199999995</v>
      </c>
    </row>
    <row r="576" spans="1:17" ht="15" customHeight="1" thickBot="1" x14ac:dyDescent="0.3">
      <c r="A576" s="326">
        <v>70</v>
      </c>
      <c r="B576" s="326" t="s">
        <v>545</v>
      </c>
      <c r="C576" s="326" t="s">
        <v>546</v>
      </c>
      <c r="D576" s="327"/>
      <c r="E576" s="327" t="s">
        <v>550</v>
      </c>
      <c r="F576" s="326" t="s">
        <v>188</v>
      </c>
      <c r="G576" s="337">
        <v>150</v>
      </c>
      <c r="H576" s="303" t="s">
        <v>683</v>
      </c>
      <c r="I576" s="306"/>
      <c r="J576" s="306">
        <v>31</v>
      </c>
      <c r="K576" s="337">
        <v>100</v>
      </c>
      <c r="L576" s="306">
        <v>0</v>
      </c>
      <c r="M576" s="306">
        <f>SUM(G576*J576)</f>
        <v>4650</v>
      </c>
      <c r="N576" s="306">
        <f t="shared" ref="N576:N639" si="79">SUM(M576*80)/100</f>
        <v>3720</v>
      </c>
      <c r="O576" s="307">
        <f t="shared" si="76"/>
        <v>3.72</v>
      </c>
      <c r="P576" s="352">
        <f t="shared" si="75"/>
        <v>3720</v>
      </c>
      <c r="Q576" s="353">
        <f t="shared" si="77"/>
        <v>3.72</v>
      </c>
    </row>
    <row r="577" spans="1:17" ht="15" customHeight="1" x14ac:dyDescent="0.25">
      <c r="A577" s="334">
        <v>71</v>
      </c>
      <c r="B577" s="334" t="s">
        <v>421</v>
      </c>
      <c r="C577" s="334" t="s">
        <v>552</v>
      </c>
      <c r="D577" s="338"/>
      <c r="E577" s="338">
        <v>2965</v>
      </c>
      <c r="F577" s="334" t="s">
        <v>188</v>
      </c>
      <c r="G577" s="339">
        <v>375</v>
      </c>
      <c r="H577" s="334" t="s">
        <v>22</v>
      </c>
      <c r="I577" s="325">
        <v>23137</v>
      </c>
      <c r="J577" s="325">
        <v>79</v>
      </c>
      <c r="K577" s="339">
        <v>60</v>
      </c>
      <c r="L577" s="325">
        <f>SUM((I577*G577)/10000)</f>
        <v>867.63750000000005</v>
      </c>
      <c r="M577" s="325">
        <f>SUM(L577*J577)</f>
        <v>68543.362500000003</v>
      </c>
      <c r="N577" s="325">
        <f t="shared" si="79"/>
        <v>54834.69</v>
      </c>
      <c r="O577" s="296">
        <f t="shared" si="76"/>
        <v>54.834690000000002</v>
      </c>
      <c r="P577" s="297">
        <f t="shared" si="75"/>
        <v>32900.814000000006</v>
      </c>
      <c r="Q577" s="298">
        <f t="shared" si="77"/>
        <v>32.900814000000004</v>
      </c>
    </row>
    <row r="578" spans="1:17" ht="15" customHeight="1" x14ac:dyDescent="0.25">
      <c r="A578" s="334">
        <v>71</v>
      </c>
      <c r="B578" s="334" t="s">
        <v>421</v>
      </c>
      <c r="C578" s="334" t="s">
        <v>552</v>
      </c>
      <c r="D578" s="338"/>
      <c r="E578" s="338">
        <v>2965</v>
      </c>
      <c r="F578" s="334" t="s">
        <v>188</v>
      </c>
      <c r="G578" s="339">
        <v>375</v>
      </c>
      <c r="H578" s="292" t="s">
        <v>683</v>
      </c>
      <c r="I578" s="325"/>
      <c r="J578" s="325">
        <v>31</v>
      </c>
      <c r="K578" s="339">
        <v>100</v>
      </c>
      <c r="L578" s="325">
        <v>0</v>
      </c>
      <c r="M578" s="325">
        <f>SUM(G578*J578)</f>
        <v>11625</v>
      </c>
      <c r="N578" s="325">
        <f t="shared" si="79"/>
        <v>9300</v>
      </c>
      <c r="O578" s="296">
        <f t="shared" si="76"/>
        <v>9.3000000000000007</v>
      </c>
      <c r="P578" s="299">
        <f t="shared" ref="P578:P641" si="80">SUM(N578*K578)/100</f>
        <v>9300</v>
      </c>
      <c r="Q578" s="300">
        <f t="shared" si="77"/>
        <v>9.3000000000000007</v>
      </c>
    </row>
    <row r="579" spans="1:17" ht="15" customHeight="1" x14ac:dyDescent="0.25">
      <c r="A579" s="334">
        <v>71</v>
      </c>
      <c r="B579" s="334" t="s">
        <v>421</v>
      </c>
      <c r="C579" s="334" t="s">
        <v>552</v>
      </c>
      <c r="D579" s="338"/>
      <c r="E579" s="338">
        <v>3874</v>
      </c>
      <c r="F579" s="334" t="s">
        <v>188</v>
      </c>
      <c r="G579" s="339">
        <v>2265</v>
      </c>
      <c r="H579" s="334" t="s">
        <v>85</v>
      </c>
      <c r="I579" s="325">
        <v>3398</v>
      </c>
      <c r="J579" s="325">
        <v>11</v>
      </c>
      <c r="K579" s="339">
        <v>60</v>
      </c>
      <c r="L579" s="325">
        <f>SUM((I579*G579)/10000)</f>
        <v>769.64700000000005</v>
      </c>
      <c r="M579" s="325">
        <f>SUM(L579*J579)</f>
        <v>8466.1170000000002</v>
      </c>
      <c r="N579" s="325">
        <f t="shared" si="79"/>
        <v>6772.8935999999994</v>
      </c>
      <c r="O579" s="296">
        <f t="shared" ref="O579:O642" si="81">SUM(N579/1000)</f>
        <v>6.7728935999999997</v>
      </c>
      <c r="P579" s="299">
        <f t="shared" si="80"/>
        <v>4063.7361599999999</v>
      </c>
      <c r="Q579" s="300">
        <f t="shared" ref="Q579:Q642" si="82">SUM(P579/1000)</f>
        <v>4.0637361599999995</v>
      </c>
    </row>
    <row r="580" spans="1:17" ht="15" customHeight="1" x14ac:dyDescent="0.25">
      <c r="A580" s="334">
        <v>71</v>
      </c>
      <c r="B580" s="334" t="s">
        <v>421</v>
      </c>
      <c r="C580" s="334" t="s">
        <v>552</v>
      </c>
      <c r="D580" s="338"/>
      <c r="E580" s="338">
        <v>4067</v>
      </c>
      <c r="F580" s="334" t="s">
        <v>188</v>
      </c>
      <c r="G580" s="339">
        <v>2436</v>
      </c>
      <c r="H580" s="334" t="s">
        <v>85</v>
      </c>
      <c r="I580" s="325">
        <v>3398</v>
      </c>
      <c r="J580" s="325">
        <v>11</v>
      </c>
      <c r="K580" s="339">
        <v>60</v>
      </c>
      <c r="L580" s="325">
        <f>SUM((I580*G580)/10000)</f>
        <v>827.75279999999998</v>
      </c>
      <c r="M580" s="325">
        <f>SUM(L580*J580)</f>
        <v>9105.2808000000005</v>
      </c>
      <c r="N580" s="325">
        <f t="shared" si="79"/>
        <v>7284.2246400000004</v>
      </c>
      <c r="O580" s="296">
        <f t="shared" si="81"/>
        <v>7.2842246400000006</v>
      </c>
      <c r="P580" s="299">
        <f t="shared" si="80"/>
        <v>4370.5347840000004</v>
      </c>
      <c r="Q580" s="300">
        <f t="shared" si="82"/>
        <v>4.3705347840000002</v>
      </c>
    </row>
    <row r="581" spans="1:17" ht="15" customHeight="1" x14ac:dyDescent="0.25">
      <c r="A581" s="334">
        <v>71</v>
      </c>
      <c r="B581" s="334" t="s">
        <v>421</v>
      </c>
      <c r="C581" s="334" t="s">
        <v>552</v>
      </c>
      <c r="D581" s="338"/>
      <c r="E581" s="338">
        <v>3390</v>
      </c>
      <c r="F581" s="334" t="s">
        <v>188</v>
      </c>
      <c r="G581" s="339">
        <v>375</v>
      </c>
      <c r="H581" s="334" t="s">
        <v>22</v>
      </c>
      <c r="I581" s="325">
        <v>23137</v>
      </c>
      <c r="J581" s="325">
        <v>79</v>
      </c>
      <c r="K581" s="339">
        <v>60</v>
      </c>
      <c r="L581" s="325">
        <f>SUM((I581*G581)/10000)</f>
        <v>867.63750000000005</v>
      </c>
      <c r="M581" s="325">
        <f>SUM(L581*J581)</f>
        <v>68543.362500000003</v>
      </c>
      <c r="N581" s="325">
        <f t="shared" si="79"/>
        <v>54834.69</v>
      </c>
      <c r="O581" s="296">
        <f t="shared" si="81"/>
        <v>54.834690000000002</v>
      </c>
      <c r="P581" s="299">
        <f t="shared" si="80"/>
        <v>32900.814000000006</v>
      </c>
      <c r="Q581" s="300">
        <f t="shared" si="82"/>
        <v>32.900814000000004</v>
      </c>
    </row>
    <row r="582" spans="1:17" ht="15" customHeight="1" thickBot="1" x14ac:dyDescent="0.3">
      <c r="A582" s="334">
        <v>71</v>
      </c>
      <c r="B582" s="334" t="s">
        <v>421</v>
      </c>
      <c r="C582" s="334" t="s">
        <v>552</v>
      </c>
      <c r="D582" s="338"/>
      <c r="E582" s="338">
        <v>3390</v>
      </c>
      <c r="F582" s="334" t="s">
        <v>188</v>
      </c>
      <c r="G582" s="339">
        <v>375</v>
      </c>
      <c r="H582" s="292" t="s">
        <v>683</v>
      </c>
      <c r="I582" s="325"/>
      <c r="J582" s="325">
        <v>31</v>
      </c>
      <c r="K582" s="339">
        <v>100</v>
      </c>
      <c r="L582" s="325">
        <v>0</v>
      </c>
      <c r="M582" s="325">
        <f>SUM(G582*J582)</f>
        <v>11625</v>
      </c>
      <c r="N582" s="325">
        <f t="shared" si="79"/>
        <v>9300</v>
      </c>
      <c r="O582" s="296">
        <f t="shared" si="81"/>
        <v>9.3000000000000007</v>
      </c>
      <c r="P582" s="301">
        <f t="shared" si="80"/>
        <v>9300</v>
      </c>
      <c r="Q582" s="302">
        <f t="shared" si="82"/>
        <v>9.3000000000000007</v>
      </c>
    </row>
    <row r="583" spans="1:17" ht="15" customHeight="1" x14ac:dyDescent="0.25">
      <c r="A583" s="326">
        <v>72</v>
      </c>
      <c r="B583" s="326" t="s">
        <v>557</v>
      </c>
      <c r="C583" s="326" t="s">
        <v>558</v>
      </c>
      <c r="D583" s="327"/>
      <c r="E583" s="327">
        <v>1275</v>
      </c>
      <c r="F583" s="326" t="s">
        <v>188</v>
      </c>
      <c r="G583" s="337">
        <v>125</v>
      </c>
      <c r="H583" s="303" t="s">
        <v>683</v>
      </c>
      <c r="I583" s="306"/>
      <c r="J583" s="306">
        <v>31</v>
      </c>
      <c r="K583" s="337">
        <v>100</v>
      </c>
      <c r="L583" s="306">
        <v>0</v>
      </c>
      <c r="M583" s="306">
        <f>SUM(G583*J583)</f>
        <v>3875</v>
      </c>
      <c r="N583" s="306">
        <f t="shared" si="79"/>
        <v>3100</v>
      </c>
      <c r="O583" s="307">
        <f t="shared" si="81"/>
        <v>3.1</v>
      </c>
      <c r="P583" s="308">
        <f t="shared" si="80"/>
        <v>3100</v>
      </c>
      <c r="Q583" s="309">
        <f t="shared" si="82"/>
        <v>3.1</v>
      </c>
    </row>
    <row r="584" spans="1:17" ht="15" customHeight="1" thickBot="1" x14ac:dyDescent="0.3">
      <c r="A584" s="326">
        <v>72</v>
      </c>
      <c r="B584" s="326" t="s">
        <v>557</v>
      </c>
      <c r="C584" s="326" t="s">
        <v>558</v>
      </c>
      <c r="D584" s="327"/>
      <c r="E584" s="327">
        <v>1296</v>
      </c>
      <c r="F584" s="326" t="s">
        <v>188</v>
      </c>
      <c r="G584" s="337">
        <v>250</v>
      </c>
      <c r="H584" s="303" t="s">
        <v>683</v>
      </c>
      <c r="I584" s="306"/>
      <c r="J584" s="306">
        <v>31</v>
      </c>
      <c r="K584" s="337">
        <v>100</v>
      </c>
      <c r="L584" s="306">
        <v>0</v>
      </c>
      <c r="M584" s="306">
        <f>SUM(G584*J584)</f>
        <v>7750</v>
      </c>
      <c r="N584" s="306">
        <f t="shared" si="79"/>
        <v>6200</v>
      </c>
      <c r="O584" s="307">
        <f t="shared" si="81"/>
        <v>6.2</v>
      </c>
      <c r="P584" s="315">
        <f t="shared" si="80"/>
        <v>6200</v>
      </c>
      <c r="Q584" s="316">
        <f t="shared" si="82"/>
        <v>6.2</v>
      </c>
    </row>
    <row r="585" spans="1:17" ht="15" customHeight="1" x14ac:dyDescent="0.25">
      <c r="A585" s="334">
        <v>73</v>
      </c>
      <c r="B585" s="334" t="s">
        <v>562</v>
      </c>
      <c r="C585" s="334" t="s">
        <v>563</v>
      </c>
      <c r="D585" s="338"/>
      <c r="E585" s="338">
        <v>1289</v>
      </c>
      <c r="F585" s="334" t="s">
        <v>188</v>
      </c>
      <c r="G585" s="339">
        <v>2775</v>
      </c>
      <c r="H585" s="334" t="s">
        <v>77</v>
      </c>
      <c r="I585" s="295">
        <v>3164</v>
      </c>
      <c r="J585" s="325">
        <v>9</v>
      </c>
      <c r="K585" s="339">
        <v>0</v>
      </c>
      <c r="L585" s="325">
        <f>SUM((I585*G585)/10000)</f>
        <v>878.01</v>
      </c>
      <c r="M585" s="325">
        <f t="shared" ref="M585:M590" si="83">SUM(L585*J585)</f>
        <v>7902.09</v>
      </c>
      <c r="N585" s="325">
        <f t="shared" si="79"/>
        <v>6321.6719999999996</v>
      </c>
      <c r="O585" s="296">
        <f t="shared" si="81"/>
        <v>6.3216719999999995</v>
      </c>
      <c r="P585" s="297">
        <f t="shared" si="80"/>
        <v>0</v>
      </c>
      <c r="Q585" s="298">
        <f t="shared" si="82"/>
        <v>0</v>
      </c>
    </row>
    <row r="586" spans="1:17" ht="15" customHeight="1" x14ac:dyDescent="0.25">
      <c r="A586" s="334">
        <v>73</v>
      </c>
      <c r="B586" s="334" t="s">
        <v>562</v>
      </c>
      <c r="C586" s="334" t="s">
        <v>563</v>
      </c>
      <c r="D586" s="338"/>
      <c r="E586" s="338">
        <v>1278</v>
      </c>
      <c r="F586" s="334" t="s">
        <v>188</v>
      </c>
      <c r="G586" s="339">
        <v>27</v>
      </c>
      <c r="H586" s="334" t="s">
        <v>334</v>
      </c>
      <c r="I586" s="325">
        <v>17</v>
      </c>
      <c r="J586" s="325">
        <v>533</v>
      </c>
      <c r="K586" s="339">
        <v>100</v>
      </c>
      <c r="L586" s="325">
        <f>SUM((I586*G586))</f>
        <v>459</v>
      </c>
      <c r="M586" s="325">
        <f t="shared" si="83"/>
        <v>244647</v>
      </c>
      <c r="N586" s="325">
        <f t="shared" si="79"/>
        <v>195717.6</v>
      </c>
      <c r="O586" s="296">
        <f t="shared" si="81"/>
        <v>195.7176</v>
      </c>
      <c r="P586" s="299">
        <f t="shared" si="80"/>
        <v>195717.6</v>
      </c>
      <c r="Q586" s="300">
        <f t="shared" si="82"/>
        <v>195.7176</v>
      </c>
    </row>
    <row r="587" spans="1:17" ht="15" customHeight="1" x14ac:dyDescent="0.25">
      <c r="A587" s="334">
        <v>73</v>
      </c>
      <c r="B587" s="334" t="s">
        <v>562</v>
      </c>
      <c r="C587" s="334" t="s">
        <v>563</v>
      </c>
      <c r="D587" s="338"/>
      <c r="E587" s="338">
        <v>1236</v>
      </c>
      <c r="F587" s="334" t="s">
        <v>188</v>
      </c>
      <c r="G587" s="339">
        <v>1873</v>
      </c>
      <c r="H587" s="334" t="s">
        <v>77</v>
      </c>
      <c r="I587" s="325">
        <v>3164</v>
      </c>
      <c r="J587" s="325">
        <v>9</v>
      </c>
      <c r="K587" s="339">
        <v>0</v>
      </c>
      <c r="L587" s="325">
        <f>SUM((I587*G587)/10000)</f>
        <v>592.61720000000003</v>
      </c>
      <c r="M587" s="325">
        <f t="shared" si="83"/>
        <v>5333.5547999999999</v>
      </c>
      <c r="N587" s="325">
        <f t="shared" si="79"/>
        <v>4266.8438399999995</v>
      </c>
      <c r="O587" s="296">
        <f t="shared" si="81"/>
        <v>4.2668438399999999</v>
      </c>
      <c r="P587" s="299">
        <f t="shared" si="80"/>
        <v>0</v>
      </c>
      <c r="Q587" s="300">
        <f t="shared" si="82"/>
        <v>0</v>
      </c>
    </row>
    <row r="588" spans="1:17" ht="15" customHeight="1" x14ac:dyDescent="0.25">
      <c r="A588" s="334">
        <v>73</v>
      </c>
      <c r="B588" s="334" t="s">
        <v>562</v>
      </c>
      <c r="C588" s="334" t="s">
        <v>563</v>
      </c>
      <c r="D588" s="338"/>
      <c r="E588" s="338">
        <v>2616</v>
      </c>
      <c r="F588" s="334" t="s">
        <v>188</v>
      </c>
      <c r="G588" s="339">
        <v>1027</v>
      </c>
      <c r="H588" s="334" t="s">
        <v>85</v>
      </c>
      <c r="I588" s="325">
        <v>3398</v>
      </c>
      <c r="J588" s="325">
        <v>11</v>
      </c>
      <c r="K588" s="339">
        <v>60</v>
      </c>
      <c r="L588" s="325">
        <f>SUM((I588*G588)/10000)</f>
        <v>348.97460000000001</v>
      </c>
      <c r="M588" s="325">
        <f t="shared" si="83"/>
        <v>3838.7206000000001</v>
      </c>
      <c r="N588" s="325">
        <f t="shared" si="79"/>
        <v>3070.9764799999998</v>
      </c>
      <c r="O588" s="296">
        <f t="shared" si="81"/>
        <v>3.0709764799999997</v>
      </c>
      <c r="P588" s="299">
        <f t="shared" si="80"/>
        <v>1842.5858880000001</v>
      </c>
      <c r="Q588" s="300">
        <f t="shared" si="82"/>
        <v>1.8425858880000001</v>
      </c>
    </row>
    <row r="589" spans="1:17" ht="15" customHeight="1" x14ac:dyDescent="0.25">
      <c r="A589" s="334">
        <v>73</v>
      </c>
      <c r="B589" s="334" t="s">
        <v>562</v>
      </c>
      <c r="C589" s="334" t="s">
        <v>563</v>
      </c>
      <c r="D589" s="338"/>
      <c r="E589" s="338" t="s">
        <v>566</v>
      </c>
      <c r="F589" s="334" t="s">
        <v>188</v>
      </c>
      <c r="G589" s="339">
        <v>22</v>
      </c>
      <c r="H589" s="334" t="s">
        <v>334</v>
      </c>
      <c r="I589" s="325">
        <v>17</v>
      </c>
      <c r="J589" s="325">
        <v>533</v>
      </c>
      <c r="K589" s="339">
        <v>100</v>
      </c>
      <c r="L589" s="325">
        <f>SUM((I589*G589))</f>
        <v>374</v>
      </c>
      <c r="M589" s="325">
        <f t="shared" si="83"/>
        <v>199342</v>
      </c>
      <c r="N589" s="325">
        <f t="shared" si="79"/>
        <v>159473.60000000001</v>
      </c>
      <c r="O589" s="296">
        <f t="shared" si="81"/>
        <v>159.4736</v>
      </c>
      <c r="P589" s="299">
        <f t="shared" si="80"/>
        <v>159473.60000000001</v>
      </c>
      <c r="Q589" s="300">
        <f t="shared" si="82"/>
        <v>159.4736</v>
      </c>
    </row>
    <row r="590" spans="1:17" ht="15" customHeight="1" thickBot="1" x14ac:dyDescent="0.3">
      <c r="A590" s="334">
        <v>73</v>
      </c>
      <c r="B590" s="334" t="s">
        <v>562</v>
      </c>
      <c r="C590" s="334" t="s">
        <v>563</v>
      </c>
      <c r="D590" s="338"/>
      <c r="E590" s="338" t="s">
        <v>566</v>
      </c>
      <c r="F590" s="334" t="s">
        <v>188</v>
      </c>
      <c r="G590" s="339">
        <v>1380</v>
      </c>
      <c r="H590" s="334" t="s">
        <v>1459</v>
      </c>
      <c r="I590" s="325">
        <v>2</v>
      </c>
      <c r="J590" s="325">
        <v>21</v>
      </c>
      <c r="K590" s="339">
        <v>100</v>
      </c>
      <c r="L590" s="325">
        <f>SUM((I590*G590))</f>
        <v>2760</v>
      </c>
      <c r="M590" s="325">
        <f t="shared" si="83"/>
        <v>57960</v>
      </c>
      <c r="N590" s="325">
        <f t="shared" si="79"/>
        <v>46368</v>
      </c>
      <c r="O590" s="296">
        <f t="shared" si="81"/>
        <v>46.368000000000002</v>
      </c>
      <c r="P590" s="301">
        <f t="shared" si="80"/>
        <v>46368</v>
      </c>
      <c r="Q590" s="302">
        <f t="shared" si="82"/>
        <v>46.368000000000002</v>
      </c>
    </row>
    <row r="591" spans="1:17" ht="17.25" customHeight="1" thickBot="1" x14ac:dyDescent="0.3">
      <c r="A591" s="326">
        <v>74</v>
      </c>
      <c r="B591" s="326" t="s">
        <v>545</v>
      </c>
      <c r="C591" s="326" t="s">
        <v>569</v>
      </c>
      <c r="D591" s="327"/>
      <c r="E591" s="327">
        <v>2202</v>
      </c>
      <c r="F591" s="326" t="s">
        <v>188</v>
      </c>
      <c r="G591" s="337">
        <v>1000</v>
      </c>
      <c r="H591" s="303" t="s">
        <v>683</v>
      </c>
      <c r="I591" s="306"/>
      <c r="J591" s="306">
        <v>31</v>
      </c>
      <c r="K591" s="337">
        <v>100</v>
      </c>
      <c r="L591" s="306">
        <v>0</v>
      </c>
      <c r="M591" s="306">
        <f>SUM(G591*J591)</f>
        <v>31000</v>
      </c>
      <c r="N591" s="306">
        <f t="shared" si="79"/>
        <v>24800</v>
      </c>
      <c r="O591" s="307">
        <f t="shared" si="81"/>
        <v>24.8</v>
      </c>
      <c r="P591" s="352">
        <f t="shared" si="80"/>
        <v>24800</v>
      </c>
      <c r="Q591" s="353">
        <f t="shared" si="82"/>
        <v>24.8</v>
      </c>
    </row>
    <row r="592" spans="1:17" ht="15" customHeight="1" x14ac:dyDescent="0.25">
      <c r="A592" s="334">
        <v>75</v>
      </c>
      <c r="B592" s="334" t="s">
        <v>573</v>
      </c>
      <c r="C592" s="334" t="s">
        <v>552</v>
      </c>
      <c r="D592" s="338"/>
      <c r="E592" s="338" t="s">
        <v>576</v>
      </c>
      <c r="F592" s="334" t="s">
        <v>188</v>
      </c>
      <c r="G592" s="339">
        <v>120</v>
      </c>
      <c r="H592" s="334" t="s">
        <v>22</v>
      </c>
      <c r="I592" s="325">
        <v>23137</v>
      </c>
      <c r="J592" s="325">
        <v>79</v>
      </c>
      <c r="K592" s="339">
        <v>100</v>
      </c>
      <c r="L592" s="325">
        <f>SUM((I592*G592)/10000)</f>
        <v>277.64400000000001</v>
      </c>
      <c r="M592" s="325">
        <f t="shared" ref="M592:M604" si="84">SUM(L592*J592)</f>
        <v>21933.876</v>
      </c>
      <c r="N592" s="325">
        <f t="shared" si="79"/>
        <v>17547.1008</v>
      </c>
      <c r="O592" s="296">
        <f t="shared" si="81"/>
        <v>17.547100799999999</v>
      </c>
      <c r="P592" s="297">
        <f t="shared" si="80"/>
        <v>17547.1008</v>
      </c>
      <c r="Q592" s="298">
        <f t="shared" si="82"/>
        <v>17.547100799999999</v>
      </c>
    </row>
    <row r="593" spans="1:17" ht="15" customHeight="1" x14ac:dyDescent="0.25">
      <c r="A593" s="334">
        <v>75</v>
      </c>
      <c r="B593" s="334" t="s">
        <v>573</v>
      </c>
      <c r="C593" s="334" t="s">
        <v>552</v>
      </c>
      <c r="D593" s="338"/>
      <c r="E593" s="338" t="s">
        <v>576</v>
      </c>
      <c r="F593" s="334" t="s">
        <v>188</v>
      </c>
      <c r="G593" s="339">
        <v>25</v>
      </c>
      <c r="H593" s="334" t="s">
        <v>592</v>
      </c>
      <c r="I593" s="325">
        <v>20</v>
      </c>
      <c r="J593" s="325">
        <v>34</v>
      </c>
      <c r="K593" s="339">
        <v>100</v>
      </c>
      <c r="L593" s="325">
        <f>SUM((I593*G593))</f>
        <v>500</v>
      </c>
      <c r="M593" s="325">
        <f t="shared" si="84"/>
        <v>17000</v>
      </c>
      <c r="N593" s="325">
        <f t="shared" si="79"/>
        <v>13600</v>
      </c>
      <c r="O593" s="296">
        <f t="shared" si="81"/>
        <v>13.6</v>
      </c>
      <c r="P593" s="299">
        <f t="shared" si="80"/>
        <v>13600</v>
      </c>
      <c r="Q593" s="300">
        <f t="shared" si="82"/>
        <v>13.6</v>
      </c>
    </row>
    <row r="594" spans="1:17" ht="15" customHeight="1" x14ac:dyDescent="0.25">
      <c r="A594" s="334">
        <v>75</v>
      </c>
      <c r="B594" s="334" t="s">
        <v>573</v>
      </c>
      <c r="C594" s="334" t="s">
        <v>552</v>
      </c>
      <c r="D594" s="338"/>
      <c r="E594" s="338" t="s">
        <v>576</v>
      </c>
      <c r="F594" s="334" t="s">
        <v>188</v>
      </c>
      <c r="G594" s="339">
        <v>20</v>
      </c>
      <c r="H594" s="334" t="s">
        <v>247</v>
      </c>
      <c r="I594" s="325">
        <v>19</v>
      </c>
      <c r="J594" s="325">
        <v>70</v>
      </c>
      <c r="K594" s="339">
        <v>100</v>
      </c>
      <c r="L594" s="325">
        <f>SUM((I594*G594))</f>
        <v>380</v>
      </c>
      <c r="M594" s="325">
        <f t="shared" si="84"/>
        <v>26600</v>
      </c>
      <c r="N594" s="325">
        <f t="shared" si="79"/>
        <v>21280</v>
      </c>
      <c r="O594" s="296">
        <f t="shared" si="81"/>
        <v>21.28</v>
      </c>
      <c r="P594" s="299">
        <f t="shared" si="80"/>
        <v>21280</v>
      </c>
      <c r="Q594" s="300">
        <f t="shared" si="82"/>
        <v>21.28</v>
      </c>
    </row>
    <row r="595" spans="1:17" ht="15" customHeight="1" x14ac:dyDescent="0.25">
      <c r="A595" s="334">
        <v>75</v>
      </c>
      <c r="B595" s="334" t="s">
        <v>573</v>
      </c>
      <c r="C595" s="334" t="s">
        <v>552</v>
      </c>
      <c r="D595" s="338"/>
      <c r="E595" s="338" t="s">
        <v>576</v>
      </c>
      <c r="F595" s="334" t="s">
        <v>188</v>
      </c>
      <c r="G595" s="339">
        <v>20</v>
      </c>
      <c r="H595" s="334" t="s">
        <v>436</v>
      </c>
      <c r="I595" s="325">
        <v>27</v>
      </c>
      <c r="J595" s="325">
        <v>45</v>
      </c>
      <c r="K595" s="339">
        <v>100</v>
      </c>
      <c r="L595" s="325">
        <f>SUM((I595*G595))</f>
        <v>540</v>
      </c>
      <c r="M595" s="325">
        <f t="shared" si="84"/>
        <v>24300</v>
      </c>
      <c r="N595" s="325">
        <f t="shared" si="79"/>
        <v>19440</v>
      </c>
      <c r="O595" s="296">
        <f t="shared" si="81"/>
        <v>19.440000000000001</v>
      </c>
      <c r="P595" s="299">
        <f t="shared" si="80"/>
        <v>19440</v>
      </c>
      <c r="Q595" s="300">
        <f t="shared" si="82"/>
        <v>19.440000000000001</v>
      </c>
    </row>
    <row r="596" spans="1:17" ht="15" customHeight="1" thickBot="1" x14ac:dyDescent="0.3">
      <c r="A596" s="334">
        <v>75</v>
      </c>
      <c r="B596" s="334" t="s">
        <v>573</v>
      </c>
      <c r="C596" s="334" t="s">
        <v>552</v>
      </c>
      <c r="D596" s="338"/>
      <c r="E596" s="338">
        <v>2179</v>
      </c>
      <c r="F596" s="334" t="s">
        <v>188</v>
      </c>
      <c r="G596" s="339">
        <v>2392</v>
      </c>
      <c r="H596" s="334" t="s">
        <v>85</v>
      </c>
      <c r="I596" s="325">
        <v>3398</v>
      </c>
      <c r="J596" s="325">
        <v>11</v>
      </c>
      <c r="K596" s="339">
        <v>60</v>
      </c>
      <c r="L596" s="325">
        <f t="shared" ref="L596:L604" si="85">SUM((I596*G596)/10000)</f>
        <v>812.80160000000001</v>
      </c>
      <c r="M596" s="325">
        <f t="shared" si="84"/>
        <v>8940.8176000000003</v>
      </c>
      <c r="N596" s="325">
        <f t="shared" si="79"/>
        <v>7152.6540800000002</v>
      </c>
      <c r="O596" s="296">
        <f t="shared" si="81"/>
        <v>7.1526540800000005</v>
      </c>
      <c r="P596" s="301">
        <f t="shared" si="80"/>
        <v>4291.5924479999994</v>
      </c>
      <c r="Q596" s="302">
        <f t="shared" si="82"/>
        <v>4.2915924479999994</v>
      </c>
    </row>
    <row r="597" spans="1:17" ht="15" customHeight="1" x14ac:dyDescent="0.25">
      <c r="A597" s="326">
        <v>76</v>
      </c>
      <c r="B597" s="326" t="s">
        <v>448</v>
      </c>
      <c r="C597" s="326" t="s">
        <v>578</v>
      </c>
      <c r="D597" s="327"/>
      <c r="E597" s="327">
        <v>735</v>
      </c>
      <c r="F597" s="326" t="s">
        <v>220</v>
      </c>
      <c r="G597" s="337">
        <v>1498</v>
      </c>
      <c r="H597" s="326" t="s">
        <v>85</v>
      </c>
      <c r="I597" s="306">
        <v>3398</v>
      </c>
      <c r="J597" s="306">
        <v>11</v>
      </c>
      <c r="K597" s="337">
        <v>60</v>
      </c>
      <c r="L597" s="306">
        <f t="shared" si="85"/>
        <v>509.0204</v>
      </c>
      <c r="M597" s="306">
        <f t="shared" si="84"/>
        <v>5599.2244000000001</v>
      </c>
      <c r="N597" s="306">
        <f t="shared" si="79"/>
        <v>4479.3795199999995</v>
      </c>
      <c r="O597" s="307">
        <f t="shared" si="81"/>
        <v>4.4793795199999993</v>
      </c>
      <c r="P597" s="308">
        <f t="shared" si="80"/>
        <v>2687.6277119999995</v>
      </c>
      <c r="Q597" s="309">
        <f t="shared" si="82"/>
        <v>2.6876277119999994</v>
      </c>
    </row>
    <row r="598" spans="1:17" ht="15" customHeight="1" x14ac:dyDescent="0.25">
      <c r="A598" s="326">
        <v>76</v>
      </c>
      <c r="B598" s="326" t="s">
        <v>448</v>
      </c>
      <c r="C598" s="326" t="s">
        <v>578</v>
      </c>
      <c r="D598" s="327"/>
      <c r="E598" s="327">
        <v>735</v>
      </c>
      <c r="F598" s="326" t="s">
        <v>220</v>
      </c>
      <c r="G598" s="337">
        <v>1222</v>
      </c>
      <c r="H598" s="326" t="s">
        <v>85</v>
      </c>
      <c r="I598" s="306">
        <v>3398</v>
      </c>
      <c r="J598" s="306">
        <v>11</v>
      </c>
      <c r="K598" s="337">
        <v>60</v>
      </c>
      <c r="L598" s="306">
        <f t="shared" si="85"/>
        <v>415.23559999999998</v>
      </c>
      <c r="M598" s="306">
        <f t="shared" si="84"/>
        <v>4567.5915999999997</v>
      </c>
      <c r="N598" s="306">
        <f t="shared" si="79"/>
        <v>3654.0732799999996</v>
      </c>
      <c r="O598" s="307">
        <f t="shared" si="81"/>
        <v>3.6540732799999995</v>
      </c>
      <c r="P598" s="310">
        <f t="shared" si="80"/>
        <v>2192.443968</v>
      </c>
      <c r="Q598" s="311">
        <f t="shared" si="82"/>
        <v>2.1924439680000001</v>
      </c>
    </row>
    <row r="599" spans="1:17" ht="15" customHeight="1" x14ac:dyDescent="0.25">
      <c r="A599" s="326">
        <v>76</v>
      </c>
      <c r="B599" s="326" t="s">
        <v>448</v>
      </c>
      <c r="C599" s="326" t="s">
        <v>578</v>
      </c>
      <c r="D599" s="327"/>
      <c r="E599" s="327">
        <v>1410</v>
      </c>
      <c r="F599" s="326" t="s">
        <v>220</v>
      </c>
      <c r="G599" s="337">
        <v>1623</v>
      </c>
      <c r="H599" s="326" t="s">
        <v>85</v>
      </c>
      <c r="I599" s="306">
        <v>3398</v>
      </c>
      <c r="J599" s="306">
        <v>11</v>
      </c>
      <c r="K599" s="337">
        <v>60</v>
      </c>
      <c r="L599" s="306">
        <f t="shared" si="85"/>
        <v>551.49540000000002</v>
      </c>
      <c r="M599" s="306">
        <f t="shared" si="84"/>
        <v>6066.4494000000004</v>
      </c>
      <c r="N599" s="306">
        <f t="shared" si="79"/>
        <v>4853.1595200000002</v>
      </c>
      <c r="O599" s="307">
        <f t="shared" si="81"/>
        <v>4.8531595200000002</v>
      </c>
      <c r="P599" s="310">
        <f t="shared" si="80"/>
        <v>2911.895712</v>
      </c>
      <c r="Q599" s="311">
        <f t="shared" si="82"/>
        <v>2.9118957120000002</v>
      </c>
    </row>
    <row r="600" spans="1:17" ht="15" customHeight="1" x14ac:dyDescent="0.25">
      <c r="A600" s="326">
        <v>76</v>
      </c>
      <c r="B600" s="326" t="s">
        <v>448</v>
      </c>
      <c r="C600" s="326" t="s">
        <v>578</v>
      </c>
      <c r="D600" s="327"/>
      <c r="E600" s="327">
        <v>1411</v>
      </c>
      <c r="F600" s="326" t="s">
        <v>220</v>
      </c>
      <c r="G600" s="337">
        <v>912</v>
      </c>
      <c r="H600" s="326" t="s">
        <v>85</v>
      </c>
      <c r="I600" s="306">
        <v>3398</v>
      </c>
      <c r="J600" s="306">
        <v>11</v>
      </c>
      <c r="K600" s="337">
        <v>60</v>
      </c>
      <c r="L600" s="306">
        <f t="shared" si="85"/>
        <v>309.89760000000001</v>
      </c>
      <c r="M600" s="306">
        <f t="shared" si="84"/>
        <v>3408.8735999999999</v>
      </c>
      <c r="N600" s="306">
        <f t="shared" si="79"/>
        <v>2727.0988799999996</v>
      </c>
      <c r="O600" s="307">
        <f t="shared" si="81"/>
        <v>2.7270988799999993</v>
      </c>
      <c r="P600" s="310">
        <f t="shared" si="80"/>
        <v>1636.2593279999999</v>
      </c>
      <c r="Q600" s="311">
        <f t="shared" si="82"/>
        <v>1.636259328</v>
      </c>
    </row>
    <row r="601" spans="1:17" ht="15" customHeight="1" x14ac:dyDescent="0.25">
      <c r="A601" s="326">
        <v>76</v>
      </c>
      <c r="B601" s="326" t="s">
        <v>448</v>
      </c>
      <c r="C601" s="326" t="s">
        <v>578</v>
      </c>
      <c r="D601" s="327"/>
      <c r="E601" s="327">
        <v>1416</v>
      </c>
      <c r="F601" s="326" t="s">
        <v>220</v>
      </c>
      <c r="G601" s="337">
        <v>220</v>
      </c>
      <c r="H601" s="326" t="s">
        <v>85</v>
      </c>
      <c r="I601" s="306">
        <v>3398</v>
      </c>
      <c r="J601" s="306">
        <v>11</v>
      </c>
      <c r="K601" s="337">
        <v>60</v>
      </c>
      <c r="L601" s="306">
        <f t="shared" si="85"/>
        <v>74.756</v>
      </c>
      <c r="M601" s="306">
        <f t="shared" si="84"/>
        <v>822.31600000000003</v>
      </c>
      <c r="N601" s="306">
        <f t="shared" si="79"/>
        <v>657.8528</v>
      </c>
      <c r="O601" s="307">
        <f t="shared" si="81"/>
        <v>0.65785280000000002</v>
      </c>
      <c r="P601" s="310">
        <f t="shared" si="80"/>
        <v>394.71168</v>
      </c>
      <c r="Q601" s="311">
        <f t="shared" si="82"/>
        <v>0.39471168000000001</v>
      </c>
    </row>
    <row r="602" spans="1:17" ht="15" customHeight="1" x14ac:dyDescent="0.25">
      <c r="A602" s="326">
        <v>76</v>
      </c>
      <c r="B602" s="326" t="s">
        <v>448</v>
      </c>
      <c r="C602" s="326" t="s">
        <v>578</v>
      </c>
      <c r="D602" s="327"/>
      <c r="E602" s="327">
        <v>1267</v>
      </c>
      <c r="F602" s="326" t="s">
        <v>188</v>
      </c>
      <c r="G602" s="337">
        <v>2914</v>
      </c>
      <c r="H602" s="326" t="s">
        <v>85</v>
      </c>
      <c r="I602" s="306">
        <v>3398</v>
      </c>
      <c r="J602" s="306">
        <v>11</v>
      </c>
      <c r="K602" s="337">
        <v>60</v>
      </c>
      <c r="L602" s="306">
        <f t="shared" si="85"/>
        <v>990.17719999999997</v>
      </c>
      <c r="M602" s="306">
        <f t="shared" si="84"/>
        <v>10891.949199999999</v>
      </c>
      <c r="N602" s="306">
        <f t="shared" si="79"/>
        <v>8713.5593599999993</v>
      </c>
      <c r="O602" s="307">
        <f t="shared" si="81"/>
        <v>8.7135593599999996</v>
      </c>
      <c r="P602" s="310">
        <f t="shared" si="80"/>
        <v>5228.1356159999996</v>
      </c>
      <c r="Q602" s="311">
        <f t="shared" si="82"/>
        <v>5.2281356159999994</v>
      </c>
    </row>
    <row r="603" spans="1:17" ht="15" customHeight="1" x14ac:dyDescent="0.25">
      <c r="A603" s="326">
        <v>76</v>
      </c>
      <c r="B603" s="326" t="s">
        <v>448</v>
      </c>
      <c r="C603" s="326" t="s">
        <v>578</v>
      </c>
      <c r="D603" s="327"/>
      <c r="E603" s="327" t="s">
        <v>581</v>
      </c>
      <c r="F603" s="326" t="s">
        <v>188</v>
      </c>
      <c r="G603" s="337">
        <v>1000</v>
      </c>
      <c r="H603" s="326" t="s">
        <v>85</v>
      </c>
      <c r="I603" s="306">
        <v>3398</v>
      </c>
      <c r="J603" s="306">
        <v>11</v>
      </c>
      <c r="K603" s="337">
        <v>60</v>
      </c>
      <c r="L603" s="306">
        <f t="shared" si="85"/>
        <v>339.8</v>
      </c>
      <c r="M603" s="306">
        <f t="shared" si="84"/>
        <v>3737.8</v>
      </c>
      <c r="N603" s="306">
        <f t="shared" si="79"/>
        <v>2990.24</v>
      </c>
      <c r="O603" s="307">
        <f t="shared" si="81"/>
        <v>2.9902399999999996</v>
      </c>
      <c r="P603" s="310">
        <f t="shared" si="80"/>
        <v>1794.144</v>
      </c>
      <c r="Q603" s="311">
        <f t="shared" si="82"/>
        <v>1.794144</v>
      </c>
    </row>
    <row r="604" spans="1:17" ht="15" customHeight="1" x14ac:dyDescent="0.25">
      <c r="A604" s="326">
        <v>76</v>
      </c>
      <c r="B604" s="326" t="s">
        <v>448</v>
      </c>
      <c r="C604" s="326" t="s">
        <v>578</v>
      </c>
      <c r="D604" s="327"/>
      <c r="E604" s="327" t="s">
        <v>581</v>
      </c>
      <c r="F604" s="326" t="s">
        <v>188</v>
      </c>
      <c r="G604" s="337">
        <v>250</v>
      </c>
      <c r="H604" s="326" t="s">
        <v>22</v>
      </c>
      <c r="I604" s="306">
        <v>23137</v>
      </c>
      <c r="J604" s="306">
        <v>79</v>
      </c>
      <c r="K604" s="337">
        <v>60</v>
      </c>
      <c r="L604" s="306">
        <f t="shared" si="85"/>
        <v>578.42499999999995</v>
      </c>
      <c r="M604" s="306">
        <f t="shared" si="84"/>
        <v>45695.574999999997</v>
      </c>
      <c r="N604" s="306">
        <f t="shared" si="79"/>
        <v>36556.46</v>
      </c>
      <c r="O604" s="307">
        <f t="shared" si="81"/>
        <v>36.556460000000001</v>
      </c>
      <c r="P604" s="310">
        <f t="shared" si="80"/>
        <v>21933.876</v>
      </c>
      <c r="Q604" s="311">
        <f t="shared" si="82"/>
        <v>21.933876000000001</v>
      </c>
    </row>
    <row r="605" spans="1:17" ht="15" customHeight="1" thickBot="1" x14ac:dyDescent="0.3">
      <c r="A605" s="326">
        <v>76</v>
      </c>
      <c r="B605" s="326" t="s">
        <v>448</v>
      </c>
      <c r="C605" s="326" t="s">
        <v>578</v>
      </c>
      <c r="D605" s="327"/>
      <c r="E605" s="327" t="s">
        <v>581</v>
      </c>
      <c r="F605" s="326" t="s">
        <v>188</v>
      </c>
      <c r="G605" s="337">
        <v>250</v>
      </c>
      <c r="H605" s="303" t="s">
        <v>683</v>
      </c>
      <c r="I605" s="306"/>
      <c r="J605" s="306">
        <v>31</v>
      </c>
      <c r="K605" s="337">
        <v>100</v>
      </c>
      <c r="L605" s="306">
        <v>0</v>
      </c>
      <c r="M605" s="306">
        <f>SUM(G605*J605)</f>
        <v>7750</v>
      </c>
      <c r="N605" s="306">
        <f t="shared" si="79"/>
        <v>6200</v>
      </c>
      <c r="O605" s="307">
        <f t="shared" si="81"/>
        <v>6.2</v>
      </c>
      <c r="P605" s="315">
        <f t="shared" si="80"/>
        <v>6200</v>
      </c>
      <c r="Q605" s="316">
        <f t="shared" si="82"/>
        <v>6.2</v>
      </c>
    </row>
    <row r="606" spans="1:17" ht="15" customHeight="1" x14ac:dyDescent="0.25">
      <c r="A606" s="334">
        <v>77</v>
      </c>
      <c r="B606" s="334" t="s">
        <v>448</v>
      </c>
      <c r="C606" s="334" t="s">
        <v>586</v>
      </c>
      <c r="D606" s="338"/>
      <c r="E606" s="338">
        <v>3541</v>
      </c>
      <c r="F606" s="334" t="s">
        <v>188</v>
      </c>
      <c r="G606" s="339">
        <v>100</v>
      </c>
      <c r="H606" s="334" t="s">
        <v>247</v>
      </c>
      <c r="I606" s="295">
        <v>19</v>
      </c>
      <c r="J606" s="325">
        <v>70</v>
      </c>
      <c r="K606" s="339">
        <v>100</v>
      </c>
      <c r="L606" s="325">
        <f>SUM((I606*G606))</f>
        <v>1900</v>
      </c>
      <c r="M606" s="325">
        <f>SUM(L606*J606)</f>
        <v>133000</v>
      </c>
      <c r="N606" s="325">
        <f t="shared" si="79"/>
        <v>106400</v>
      </c>
      <c r="O606" s="296">
        <f t="shared" si="81"/>
        <v>106.4</v>
      </c>
      <c r="P606" s="297">
        <f t="shared" si="80"/>
        <v>106400</v>
      </c>
      <c r="Q606" s="298">
        <f t="shared" si="82"/>
        <v>106.4</v>
      </c>
    </row>
    <row r="607" spans="1:17" ht="15" customHeight="1" x14ac:dyDescent="0.25">
      <c r="A607" s="334">
        <v>77</v>
      </c>
      <c r="B607" s="334" t="s">
        <v>448</v>
      </c>
      <c r="C607" s="334" t="s">
        <v>586</v>
      </c>
      <c r="D607" s="338"/>
      <c r="E607" s="338">
        <v>3541</v>
      </c>
      <c r="F607" s="334" t="s">
        <v>188</v>
      </c>
      <c r="G607" s="339">
        <v>100</v>
      </c>
      <c r="H607" s="334" t="s">
        <v>592</v>
      </c>
      <c r="I607" s="325">
        <v>20</v>
      </c>
      <c r="J607" s="325">
        <v>34</v>
      </c>
      <c r="K607" s="339">
        <v>100</v>
      </c>
      <c r="L607" s="325">
        <f>SUM((I607*G607))</f>
        <v>2000</v>
      </c>
      <c r="M607" s="325">
        <f>SUM(L607*J607)</f>
        <v>68000</v>
      </c>
      <c r="N607" s="325">
        <f t="shared" si="79"/>
        <v>54400</v>
      </c>
      <c r="O607" s="296">
        <f t="shared" si="81"/>
        <v>54.4</v>
      </c>
      <c r="P607" s="299">
        <f t="shared" si="80"/>
        <v>54400</v>
      </c>
      <c r="Q607" s="300">
        <f t="shared" si="82"/>
        <v>54.4</v>
      </c>
    </row>
    <row r="608" spans="1:17" ht="15" customHeight="1" x14ac:dyDescent="0.25">
      <c r="A608" s="334">
        <v>77</v>
      </c>
      <c r="B608" s="334" t="s">
        <v>448</v>
      </c>
      <c r="C608" s="334" t="s">
        <v>586</v>
      </c>
      <c r="D608" s="338"/>
      <c r="E608" s="338" t="s">
        <v>589</v>
      </c>
      <c r="F608" s="334" t="s">
        <v>188</v>
      </c>
      <c r="G608" s="339">
        <v>100</v>
      </c>
      <c r="H608" s="334" t="s">
        <v>19</v>
      </c>
      <c r="I608" s="325">
        <v>17500</v>
      </c>
      <c r="J608" s="325">
        <v>47</v>
      </c>
      <c r="K608" s="339">
        <v>100</v>
      </c>
      <c r="L608" s="325">
        <f>SUM((I608*G608)/10000)</f>
        <v>175</v>
      </c>
      <c r="M608" s="325">
        <f>SUM(L608*J608)</f>
        <v>8225</v>
      </c>
      <c r="N608" s="325">
        <f t="shared" si="79"/>
        <v>6580</v>
      </c>
      <c r="O608" s="296">
        <f t="shared" si="81"/>
        <v>6.58</v>
      </c>
      <c r="P608" s="299">
        <f t="shared" si="80"/>
        <v>6580</v>
      </c>
      <c r="Q608" s="300">
        <f t="shared" si="82"/>
        <v>6.58</v>
      </c>
    </row>
    <row r="609" spans="1:17" ht="15" customHeight="1" x14ac:dyDescent="0.25">
      <c r="A609" s="334">
        <v>77</v>
      </c>
      <c r="B609" s="334" t="s">
        <v>448</v>
      </c>
      <c r="C609" s="334" t="s">
        <v>586</v>
      </c>
      <c r="D609" s="338"/>
      <c r="E609" s="338" t="s">
        <v>591</v>
      </c>
      <c r="F609" s="334" t="s">
        <v>188</v>
      </c>
      <c r="G609" s="339">
        <v>600</v>
      </c>
      <c r="H609" s="292" t="s">
        <v>683</v>
      </c>
      <c r="I609" s="325"/>
      <c r="J609" s="325">
        <v>31</v>
      </c>
      <c r="K609" s="339">
        <v>100</v>
      </c>
      <c r="L609" s="325">
        <v>0</v>
      </c>
      <c r="M609" s="325">
        <f>SUM(G609*J609)</f>
        <v>18600</v>
      </c>
      <c r="N609" s="325">
        <f t="shared" si="79"/>
        <v>14880</v>
      </c>
      <c r="O609" s="296">
        <f t="shared" si="81"/>
        <v>14.88</v>
      </c>
      <c r="P609" s="299">
        <f t="shared" si="80"/>
        <v>14880</v>
      </c>
      <c r="Q609" s="300">
        <f t="shared" si="82"/>
        <v>14.88</v>
      </c>
    </row>
    <row r="610" spans="1:17" ht="15" customHeight="1" thickBot="1" x14ac:dyDescent="0.3">
      <c r="A610" s="334">
        <v>77</v>
      </c>
      <c r="B610" s="334" t="s">
        <v>448</v>
      </c>
      <c r="C610" s="334" t="s">
        <v>586</v>
      </c>
      <c r="D610" s="338"/>
      <c r="E610" s="338" t="s">
        <v>590</v>
      </c>
      <c r="F610" s="334" t="s">
        <v>188</v>
      </c>
      <c r="G610" s="339">
        <v>450</v>
      </c>
      <c r="H610" s="292" t="s">
        <v>683</v>
      </c>
      <c r="I610" s="325"/>
      <c r="J610" s="325">
        <v>31</v>
      </c>
      <c r="K610" s="339">
        <v>100</v>
      </c>
      <c r="L610" s="325">
        <v>0</v>
      </c>
      <c r="M610" s="325">
        <f>SUM(G610*J610)</f>
        <v>13950</v>
      </c>
      <c r="N610" s="325">
        <f t="shared" si="79"/>
        <v>11160</v>
      </c>
      <c r="O610" s="296">
        <f t="shared" si="81"/>
        <v>11.16</v>
      </c>
      <c r="P610" s="301">
        <f t="shared" si="80"/>
        <v>11160</v>
      </c>
      <c r="Q610" s="302">
        <f t="shared" si="82"/>
        <v>11.16</v>
      </c>
    </row>
    <row r="611" spans="1:17" ht="15" customHeight="1" x14ac:dyDescent="0.25">
      <c r="A611" s="326">
        <v>78</v>
      </c>
      <c r="B611" s="326" t="s">
        <v>573</v>
      </c>
      <c r="C611" s="326" t="s">
        <v>594</v>
      </c>
      <c r="D611" s="327"/>
      <c r="E611" s="327">
        <v>540</v>
      </c>
      <c r="F611" s="326" t="s">
        <v>220</v>
      </c>
      <c r="G611" s="337">
        <v>1450</v>
      </c>
      <c r="H611" s="326" t="s">
        <v>85</v>
      </c>
      <c r="I611" s="306">
        <v>3398</v>
      </c>
      <c r="J611" s="306">
        <v>11</v>
      </c>
      <c r="K611" s="337">
        <v>60</v>
      </c>
      <c r="L611" s="306">
        <f>SUM((I611*G611)/10000)</f>
        <v>492.71</v>
      </c>
      <c r="M611" s="306">
        <f>SUM(L611*J611)</f>
        <v>5419.8099999999995</v>
      </c>
      <c r="N611" s="306">
        <f t="shared" si="79"/>
        <v>4335.847999999999</v>
      </c>
      <c r="O611" s="307">
        <f t="shared" si="81"/>
        <v>4.3358479999999995</v>
      </c>
      <c r="P611" s="308">
        <f t="shared" si="80"/>
        <v>2601.5087999999996</v>
      </c>
      <c r="Q611" s="309">
        <f t="shared" si="82"/>
        <v>2.6015087999999995</v>
      </c>
    </row>
    <row r="612" spans="1:17" ht="15" customHeight="1" x14ac:dyDescent="0.25">
      <c r="A612" s="326">
        <v>78</v>
      </c>
      <c r="B612" s="326" t="s">
        <v>573</v>
      </c>
      <c r="C612" s="326" t="s">
        <v>594</v>
      </c>
      <c r="D612" s="327"/>
      <c r="E612" s="327">
        <v>540</v>
      </c>
      <c r="F612" s="326" t="s">
        <v>220</v>
      </c>
      <c r="G612" s="337">
        <v>450</v>
      </c>
      <c r="H612" s="303" t="s">
        <v>683</v>
      </c>
      <c r="I612" s="306"/>
      <c r="J612" s="306">
        <v>31</v>
      </c>
      <c r="K612" s="337">
        <v>100</v>
      </c>
      <c r="L612" s="306">
        <v>0</v>
      </c>
      <c r="M612" s="306">
        <f>SUM(G612*J612)</f>
        <v>13950</v>
      </c>
      <c r="N612" s="306">
        <f t="shared" si="79"/>
        <v>11160</v>
      </c>
      <c r="O612" s="307">
        <f t="shared" si="81"/>
        <v>11.16</v>
      </c>
      <c r="P612" s="310">
        <f t="shared" si="80"/>
        <v>11160</v>
      </c>
      <c r="Q612" s="311">
        <f t="shared" si="82"/>
        <v>11.16</v>
      </c>
    </row>
    <row r="613" spans="1:17" ht="15" customHeight="1" x14ac:dyDescent="0.25">
      <c r="A613" s="326">
        <v>78</v>
      </c>
      <c r="B613" s="326" t="s">
        <v>573</v>
      </c>
      <c r="C613" s="326" t="s">
        <v>594</v>
      </c>
      <c r="D613" s="327"/>
      <c r="E613" s="327">
        <v>12</v>
      </c>
      <c r="F613" s="326" t="s">
        <v>220</v>
      </c>
      <c r="G613" s="337">
        <v>100</v>
      </c>
      <c r="H613" s="326" t="s">
        <v>77</v>
      </c>
      <c r="I613" s="306">
        <v>3164</v>
      </c>
      <c r="J613" s="306">
        <v>9</v>
      </c>
      <c r="K613" s="337">
        <v>100</v>
      </c>
      <c r="L613" s="306">
        <f>SUM((I613*G613)/10000)</f>
        <v>31.64</v>
      </c>
      <c r="M613" s="306">
        <f>SUM(L613*J613)</f>
        <v>284.76</v>
      </c>
      <c r="N613" s="306">
        <f t="shared" si="79"/>
        <v>227.80799999999999</v>
      </c>
      <c r="O613" s="307">
        <f t="shared" si="81"/>
        <v>0.22780799999999998</v>
      </c>
      <c r="P613" s="310">
        <f t="shared" si="80"/>
        <v>227.80799999999999</v>
      </c>
      <c r="Q613" s="311">
        <f t="shared" si="82"/>
        <v>0.22780799999999998</v>
      </c>
    </row>
    <row r="614" spans="1:17" ht="15" customHeight="1" x14ac:dyDescent="0.25">
      <c r="A614" s="326">
        <v>78</v>
      </c>
      <c r="B614" s="326" t="s">
        <v>573</v>
      </c>
      <c r="C614" s="326" t="s">
        <v>594</v>
      </c>
      <c r="D614" s="327"/>
      <c r="E614" s="327" t="s">
        <v>597</v>
      </c>
      <c r="F614" s="326" t="s">
        <v>220</v>
      </c>
      <c r="G614" s="337">
        <v>375</v>
      </c>
      <c r="H614" s="326" t="s">
        <v>22</v>
      </c>
      <c r="I614" s="306">
        <v>23137</v>
      </c>
      <c r="J614" s="306">
        <v>79</v>
      </c>
      <c r="K614" s="337">
        <v>60</v>
      </c>
      <c r="L614" s="306">
        <f>SUM((I614*G614)/10000)</f>
        <v>867.63750000000005</v>
      </c>
      <c r="M614" s="306">
        <f>SUM(L614*J614)</f>
        <v>68543.362500000003</v>
      </c>
      <c r="N614" s="306">
        <f t="shared" si="79"/>
        <v>54834.69</v>
      </c>
      <c r="O614" s="307">
        <f t="shared" si="81"/>
        <v>54.834690000000002</v>
      </c>
      <c r="P614" s="310">
        <f t="shared" si="80"/>
        <v>32900.814000000006</v>
      </c>
      <c r="Q614" s="311">
        <f t="shared" si="82"/>
        <v>32.900814000000004</v>
      </c>
    </row>
    <row r="615" spans="1:17" ht="15" customHeight="1" thickBot="1" x14ac:dyDescent="0.3">
      <c r="A615" s="326">
        <v>78</v>
      </c>
      <c r="B615" s="326" t="s">
        <v>573</v>
      </c>
      <c r="C615" s="326" t="s">
        <v>594</v>
      </c>
      <c r="D615" s="327"/>
      <c r="E615" s="327" t="s">
        <v>597</v>
      </c>
      <c r="F615" s="326" t="s">
        <v>220</v>
      </c>
      <c r="G615" s="337">
        <v>625</v>
      </c>
      <c r="H615" s="303" t="s">
        <v>683</v>
      </c>
      <c r="I615" s="306"/>
      <c r="J615" s="306">
        <v>31</v>
      </c>
      <c r="K615" s="337">
        <v>100</v>
      </c>
      <c r="L615" s="306">
        <v>0</v>
      </c>
      <c r="M615" s="306">
        <f>SUM(G615*J615)</f>
        <v>19375</v>
      </c>
      <c r="N615" s="306">
        <f t="shared" si="79"/>
        <v>15500</v>
      </c>
      <c r="O615" s="307">
        <f t="shared" si="81"/>
        <v>15.5</v>
      </c>
      <c r="P615" s="315">
        <f t="shared" si="80"/>
        <v>15500</v>
      </c>
      <c r="Q615" s="316">
        <f t="shared" si="82"/>
        <v>15.5</v>
      </c>
    </row>
    <row r="616" spans="1:17" ht="15" customHeight="1" x14ac:dyDescent="0.25">
      <c r="A616" s="334">
        <v>79</v>
      </c>
      <c r="B616" s="334" t="s">
        <v>600</v>
      </c>
      <c r="C616" s="334" t="s">
        <v>586</v>
      </c>
      <c r="D616" s="338"/>
      <c r="E616" s="338" t="s">
        <v>589</v>
      </c>
      <c r="F616" s="334" t="s">
        <v>188</v>
      </c>
      <c r="G616" s="339">
        <v>100</v>
      </c>
      <c r="H616" s="334" t="s">
        <v>592</v>
      </c>
      <c r="I616" s="325">
        <v>20</v>
      </c>
      <c r="J616" s="325">
        <v>34</v>
      </c>
      <c r="K616" s="339">
        <v>100</v>
      </c>
      <c r="L616" s="325">
        <f>SUM((I616*G616))</f>
        <v>2000</v>
      </c>
      <c r="M616" s="325">
        <f>SUM(L616*J616)</f>
        <v>68000</v>
      </c>
      <c r="N616" s="325">
        <f t="shared" si="79"/>
        <v>54400</v>
      </c>
      <c r="O616" s="296">
        <f t="shared" si="81"/>
        <v>54.4</v>
      </c>
      <c r="P616" s="297">
        <f t="shared" si="80"/>
        <v>54400</v>
      </c>
      <c r="Q616" s="298">
        <f t="shared" si="82"/>
        <v>54.4</v>
      </c>
    </row>
    <row r="617" spans="1:17" ht="15" customHeight="1" x14ac:dyDescent="0.25">
      <c r="A617" s="334">
        <v>79</v>
      </c>
      <c r="B617" s="334" t="s">
        <v>600</v>
      </c>
      <c r="C617" s="334" t="s">
        <v>586</v>
      </c>
      <c r="D617" s="338"/>
      <c r="E617" s="338" t="s">
        <v>589</v>
      </c>
      <c r="F617" s="334" t="s">
        <v>188</v>
      </c>
      <c r="G617" s="339">
        <v>450</v>
      </c>
      <c r="H617" s="334" t="s">
        <v>603</v>
      </c>
      <c r="I617" s="325">
        <v>30000</v>
      </c>
      <c r="J617" s="325">
        <v>18</v>
      </c>
      <c r="K617" s="339">
        <v>60</v>
      </c>
      <c r="L617" s="325">
        <f>SUM((I617*G617)/10000)</f>
        <v>1350</v>
      </c>
      <c r="M617" s="325">
        <f>SUM(L617*J617)</f>
        <v>24300</v>
      </c>
      <c r="N617" s="325">
        <f t="shared" si="79"/>
        <v>19440</v>
      </c>
      <c r="O617" s="296">
        <f t="shared" si="81"/>
        <v>19.440000000000001</v>
      </c>
      <c r="P617" s="299">
        <f t="shared" si="80"/>
        <v>11664</v>
      </c>
      <c r="Q617" s="300">
        <f t="shared" si="82"/>
        <v>11.664</v>
      </c>
    </row>
    <row r="618" spans="1:17" ht="15" customHeight="1" x14ac:dyDescent="0.25">
      <c r="A618" s="334">
        <v>79</v>
      </c>
      <c r="B618" s="334" t="s">
        <v>600</v>
      </c>
      <c r="C618" s="334" t="s">
        <v>586</v>
      </c>
      <c r="D618" s="338"/>
      <c r="E618" s="338" t="s">
        <v>589</v>
      </c>
      <c r="F618" s="334" t="s">
        <v>188</v>
      </c>
      <c r="G618" s="339">
        <v>450</v>
      </c>
      <c r="H618" s="292" t="s">
        <v>683</v>
      </c>
      <c r="I618" s="325"/>
      <c r="J618" s="325">
        <v>31</v>
      </c>
      <c r="K618" s="339">
        <v>100</v>
      </c>
      <c r="L618" s="325">
        <v>0</v>
      </c>
      <c r="M618" s="325">
        <f>SUM(G618*J618)</f>
        <v>13950</v>
      </c>
      <c r="N618" s="325">
        <f t="shared" si="79"/>
        <v>11160</v>
      </c>
      <c r="O618" s="296">
        <f t="shared" si="81"/>
        <v>11.16</v>
      </c>
      <c r="P618" s="299">
        <f t="shared" si="80"/>
        <v>11160</v>
      </c>
      <c r="Q618" s="300">
        <f t="shared" si="82"/>
        <v>11.16</v>
      </c>
    </row>
    <row r="619" spans="1:17" ht="15" customHeight="1" x14ac:dyDescent="0.25">
      <c r="A619" s="334">
        <v>79</v>
      </c>
      <c r="B619" s="334" t="s">
        <v>600</v>
      </c>
      <c r="C619" s="334" t="s">
        <v>586</v>
      </c>
      <c r="D619" s="338"/>
      <c r="E619" s="338">
        <v>1196</v>
      </c>
      <c r="F619" s="334" t="s">
        <v>188</v>
      </c>
      <c r="G619" s="339">
        <v>100</v>
      </c>
      <c r="H619" s="334" t="s">
        <v>592</v>
      </c>
      <c r="I619" s="325">
        <v>20</v>
      </c>
      <c r="J619" s="325">
        <v>34</v>
      </c>
      <c r="K619" s="339">
        <v>100</v>
      </c>
      <c r="L619" s="325">
        <f>SUM((I619*G619))</f>
        <v>2000</v>
      </c>
      <c r="M619" s="325">
        <f>SUM(L619*J619)</f>
        <v>68000</v>
      </c>
      <c r="N619" s="325">
        <f t="shared" si="79"/>
        <v>54400</v>
      </c>
      <c r="O619" s="296">
        <f t="shared" si="81"/>
        <v>54.4</v>
      </c>
      <c r="P619" s="299">
        <f t="shared" si="80"/>
        <v>54400</v>
      </c>
      <c r="Q619" s="300">
        <f t="shared" si="82"/>
        <v>54.4</v>
      </c>
    </row>
    <row r="620" spans="1:17" ht="15" customHeight="1" x14ac:dyDescent="0.25">
      <c r="A620" s="334">
        <v>79</v>
      </c>
      <c r="B620" s="334" t="s">
        <v>600</v>
      </c>
      <c r="C620" s="334" t="s">
        <v>586</v>
      </c>
      <c r="D620" s="338"/>
      <c r="E620" s="338">
        <v>1196</v>
      </c>
      <c r="F620" s="334" t="s">
        <v>188</v>
      </c>
      <c r="G620" s="339">
        <v>100</v>
      </c>
      <c r="H620" s="334" t="s">
        <v>247</v>
      </c>
      <c r="I620" s="295">
        <v>19</v>
      </c>
      <c r="J620" s="325">
        <v>70</v>
      </c>
      <c r="K620" s="339">
        <v>100</v>
      </c>
      <c r="L620" s="325">
        <f>SUM((I620*G620))</f>
        <v>1900</v>
      </c>
      <c r="M620" s="325">
        <f>SUM(L620*J620)</f>
        <v>133000</v>
      </c>
      <c r="N620" s="325">
        <f t="shared" si="79"/>
        <v>106400</v>
      </c>
      <c r="O620" s="296">
        <f t="shared" si="81"/>
        <v>106.4</v>
      </c>
      <c r="P620" s="299">
        <f t="shared" si="80"/>
        <v>106400</v>
      </c>
      <c r="Q620" s="300">
        <f t="shared" si="82"/>
        <v>106.4</v>
      </c>
    </row>
    <row r="621" spans="1:17" ht="15" customHeight="1" thickBot="1" x14ac:dyDescent="0.3">
      <c r="A621" s="334">
        <v>79</v>
      </c>
      <c r="B621" s="334" t="s">
        <v>600</v>
      </c>
      <c r="C621" s="334" t="s">
        <v>586</v>
      </c>
      <c r="D621" s="338"/>
      <c r="E621" s="338" t="s">
        <v>602</v>
      </c>
      <c r="F621" s="334" t="s">
        <v>188</v>
      </c>
      <c r="G621" s="339">
        <v>450</v>
      </c>
      <c r="H621" s="292" t="s">
        <v>683</v>
      </c>
      <c r="I621" s="325"/>
      <c r="J621" s="325">
        <v>31</v>
      </c>
      <c r="K621" s="339">
        <v>100</v>
      </c>
      <c r="L621" s="325">
        <v>0</v>
      </c>
      <c r="M621" s="325">
        <f>SUM(G621*J621)</f>
        <v>13950</v>
      </c>
      <c r="N621" s="325">
        <f t="shared" si="79"/>
        <v>11160</v>
      </c>
      <c r="O621" s="296">
        <f t="shared" si="81"/>
        <v>11.16</v>
      </c>
      <c r="P621" s="301">
        <f t="shared" si="80"/>
        <v>11160</v>
      </c>
      <c r="Q621" s="302">
        <f t="shared" si="82"/>
        <v>11.16</v>
      </c>
    </row>
    <row r="622" spans="1:17" ht="15" customHeight="1" x14ac:dyDescent="0.25">
      <c r="A622" s="326">
        <v>80</v>
      </c>
      <c r="B622" s="326" t="s">
        <v>605</v>
      </c>
      <c r="C622" s="326" t="s">
        <v>386</v>
      </c>
      <c r="D622" s="327"/>
      <c r="E622" s="327">
        <v>3329</v>
      </c>
      <c r="F622" s="326" t="s">
        <v>188</v>
      </c>
      <c r="G622" s="337">
        <v>500</v>
      </c>
      <c r="H622" s="326" t="s">
        <v>19</v>
      </c>
      <c r="I622" s="306">
        <v>17500</v>
      </c>
      <c r="J622" s="306">
        <v>47</v>
      </c>
      <c r="K622" s="337">
        <v>100</v>
      </c>
      <c r="L622" s="306">
        <f>SUM((I622*G622)/10000)</f>
        <v>875</v>
      </c>
      <c r="M622" s="306">
        <f>SUM(L622*J622)</f>
        <v>41125</v>
      </c>
      <c r="N622" s="306">
        <f t="shared" si="79"/>
        <v>32900</v>
      </c>
      <c r="O622" s="307">
        <f t="shared" si="81"/>
        <v>32.9</v>
      </c>
      <c r="P622" s="308">
        <f t="shared" si="80"/>
        <v>32900</v>
      </c>
      <c r="Q622" s="309">
        <f t="shared" si="82"/>
        <v>32.9</v>
      </c>
    </row>
    <row r="623" spans="1:17" ht="15" customHeight="1" x14ac:dyDescent="0.25">
      <c r="A623" s="326">
        <v>80</v>
      </c>
      <c r="B623" s="326" t="s">
        <v>605</v>
      </c>
      <c r="C623" s="326" t="s">
        <v>386</v>
      </c>
      <c r="D623" s="327"/>
      <c r="E623" s="327">
        <v>3329</v>
      </c>
      <c r="F623" s="326" t="s">
        <v>188</v>
      </c>
      <c r="G623" s="337">
        <v>500</v>
      </c>
      <c r="H623" s="326" t="s">
        <v>48</v>
      </c>
      <c r="I623" s="306"/>
      <c r="J623" s="306">
        <v>11</v>
      </c>
      <c r="K623" s="337">
        <v>100</v>
      </c>
      <c r="L623" s="306">
        <v>0</v>
      </c>
      <c r="M623" s="306">
        <f>SUM(G623*J623)</f>
        <v>5500</v>
      </c>
      <c r="N623" s="306">
        <f t="shared" si="79"/>
        <v>4400</v>
      </c>
      <c r="O623" s="307">
        <f t="shared" si="81"/>
        <v>4.4000000000000004</v>
      </c>
      <c r="P623" s="310">
        <f t="shared" si="80"/>
        <v>4400</v>
      </c>
      <c r="Q623" s="311">
        <f t="shared" si="82"/>
        <v>4.4000000000000004</v>
      </c>
    </row>
    <row r="624" spans="1:17" ht="15" customHeight="1" x14ac:dyDescent="0.25">
      <c r="A624" s="326">
        <v>80</v>
      </c>
      <c r="B624" s="326" t="s">
        <v>605</v>
      </c>
      <c r="C624" s="326" t="s">
        <v>386</v>
      </c>
      <c r="D624" s="327"/>
      <c r="E624" s="327" t="s">
        <v>608</v>
      </c>
      <c r="F624" s="326" t="s">
        <v>188</v>
      </c>
      <c r="G624" s="337">
        <v>1000</v>
      </c>
      <c r="H624" s="326" t="s">
        <v>26</v>
      </c>
      <c r="I624" s="306">
        <v>24198</v>
      </c>
      <c r="J624" s="306">
        <v>19</v>
      </c>
      <c r="K624" s="337">
        <v>100</v>
      </c>
      <c r="L624" s="306">
        <f>SUM((I624*G624)/10000)</f>
        <v>2419.8000000000002</v>
      </c>
      <c r="M624" s="306">
        <f>SUM(L624*J624)</f>
        <v>45976.200000000004</v>
      </c>
      <c r="N624" s="306">
        <f t="shared" si="79"/>
        <v>36780.960000000006</v>
      </c>
      <c r="O624" s="307">
        <f t="shared" si="81"/>
        <v>36.780960000000007</v>
      </c>
      <c r="P624" s="310">
        <f t="shared" si="80"/>
        <v>36780.960000000006</v>
      </c>
      <c r="Q624" s="311">
        <f t="shared" si="82"/>
        <v>36.780960000000007</v>
      </c>
    </row>
    <row r="625" spans="1:17" ht="15" customHeight="1" x14ac:dyDescent="0.25">
      <c r="A625" s="326">
        <v>80</v>
      </c>
      <c r="B625" s="326" t="s">
        <v>605</v>
      </c>
      <c r="C625" s="326" t="s">
        <v>386</v>
      </c>
      <c r="D625" s="327"/>
      <c r="E625" s="327" t="s">
        <v>608</v>
      </c>
      <c r="F625" s="326" t="s">
        <v>188</v>
      </c>
      <c r="G625" s="337">
        <v>1000</v>
      </c>
      <c r="H625" s="326" t="s">
        <v>609</v>
      </c>
      <c r="I625" s="306">
        <v>27233</v>
      </c>
      <c r="J625" s="306">
        <v>23</v>
      </c>
      <c r="K625" s="337">
        <v>100</v>
      </c>
      <c r="L625" s="306">
        <f>SUM((I625*G625)/10000)</f>
        <v>2723.3</v>
      </c>
      <c r="M625" s="306">
        <f>SUM(L625*J625)</f>
        <v>62635.9</v>
      </c>
      <c r="N625" s="306">
        <f t="shared" si="79"/>
        <v>50108.72</v>
      </c>
      <c r="O625" s="307">
        <f t="shared" si="81"/>
        <v>50.108719999999998</v>
      </c>
      <c r="P625" s="310">
        <f t="shared" si="80"/>
        <v>50108.72</v>
      </c>
      <c r="Q625" s="311">
        <f t="shared" si="82"/>
        <v>50.108719999999998</v>
      </c>
    </row>
    <row r="626" spans="1:17" ht="15" customHeight="1" x14ac:dyDescent="0.25">
      <c r="A626" s="326">
        <v>80</v>
      </c>
      <c r="B626" s="326" t="s">
        <v>605</v>
      </c>
      <c r="C626" s="326" t="s">
        <v>386</v>
      </c>
      <c r="D626" s="327"/>
      <c r="E626" s="327">
        <v>3400</v>
      </c>
      <c r="F626" s="326" t="s">
        <v>188</v>
      </c>
      <c r="G626" s="337">
        <v>1156</v>
      </c>
      <c r="H626" s="326" t="s">
        <v>1460</v>
      </c>
      <c r="I626" s="306">
        <v>4551</v>
      </c>
      <c r="J626" s="306">
        <v>11</v>
      </c>
      <c r="K626" s="337">
        <v>60</v>
      </c>
      <c r="L626" s="306">
        <f>SUM((I626*G626)/10000)</f>
        <v>526.09559999999999</v>
      </c>
      <c r="M626" s="306">
        <f>SUM(L626*J626)</f>
        <v>5787.0515999999998</v>
      </c>
      <c r="N626" s="306">
        <f t="shared" si="79"/>
        <v>4629.6412799999998</v>
      </c>
      <c r="O626" s="307">
        <f t="shared" si="81"/>
        <v>4.6296412799999995</v>
      </c>
      <c r="P626" s="310">
        <f t="shared" si="80"/>
        <v>2777.784768</v>
      </c>
      <c r="Q626" s="311">
        <f t="shared" si="82"/>
        <v>2.7777847680000001</v>
      </c>
    </row>
    <row r="627" spans="1:17" ht="15" customHeight="1" x14ac:dyDescent="0.25">
      <c r="A627" s="326">
        <v>80</v>
      </c>
      <c r="B627" s="326" t="s">
        <v>605</v>
      </c>
      <c r="C627" s="326" t="s">
        <v>386</v>
      </c>
      <c r="D627" s="327"/>
      <c r="E627" s="327">
        <v>2903</v>
      </c>
      <c r="F627" s="326" t="s">
        <v>188</v>
      </c>
      <c r="G627" s="337">
        <v>1182</v>
      </c>
      <c r="H627" s="326" t="s">
        <v>341</v>
      </c>
      <c r="I627" s="306">
        <v>1231</v>
      </c>
      <c r="J627" s="306">
        <v>198</v>
      </c>
      <c r="K627" s="337">
        <v>100</v>
      </c>
      <c r="L627" s="306">
        <f>SUM((I627*G627)/10000)</f>
        <v>145.5042</v>
      </c>
      <c r="M627" s="306">
        <f>SUM(L627*J627)</f>
        <v>28809.831599999998</v>
      </c>
      <c r="N627" s="306">
        <f t="shared" si="79"/>
        <v>23047.865279999998</v>
      </c>
      <c r="O627" s="307">
        <f t="shared" si="81"/>
        <v>23.04786528</v>
      </c>
      <c r="P627" s="310">
        <f t="shared" si="80"/>
        <v>23047.865279999998</v>
      </c>
      <c r="Q627" s="311">
        <f t="shared" si="82"/>
        <v>23.04786528</v>
      </c>
    </row>
    <row r="628" spans="1:17" ht="15" customHeight="1" thickBot="1" x14ac:dyDescent="0.3">
      <c r="A628" s="326">
        <v>80</v>
      </c>
      <c r="B628" s="326" t="s">
        <v>605</v>
      </c>
      <c r="C628" s="326" t="s">
        <v>386</v>
      </c>
      <c r="D628" s="327"/>
      <c r="E628" s="327">
        <v>3407</v>
      </c>
      <c r="F628" s="326" t="s">
        <v>188</v>
      </c>
      <c r="G628" s="337">
        <v>2875</v>
      </c>
      <c r="H628" s="303" t="s">
        <v>683</v>
      </c>
      <c r="I628" s="306"/>
      <c r="J628" s="306">
        <v>31</v>
      </c>
      <c r="K628" s="337">
        <v>100</v>
      </c>
      <c r="L628" s="306">
        <v>0</v>
      </c>
      <c r="M628" s="306">
        <f>SUM(G628*J628)</f>
        <v>89125</v>
      </c>
      <c r="N628" s="306">
        <f t="shared" si="79"/>
        <v>71300</v>
      </c>
      <c r="O628" s="307">
        <f t="shared" si="81"/>
        <v>71.3</v>
      </c>
      <c r="P628" s="315">
        <f t="shared" si="80"/>
        <v>71300</v>
      </c>
      <c r="Q628" s="316">
        <f t="shared" si="82"/>
        <v>71.3</v>
      </c>
    </row>
    <row r="629" spans="1:17" ht="15" customHeight="1" x14ac:dyDescent="0.25">
      <c r="A629" s="334">
        <v>81</v>
      </c>
      <c r="B629" s="334" t="s">
        <v>611</v>
      </c>
      <c r="C629" s="334" t="s">
        <v>386</v>
      </c>
      <c r="D629" s="338"/>
      <c r="E629" s="338" t="s">
        <v>614</v>
      </c>
      <c r="F629" s="334" t="s">
        <v>188</v>
      </c>
      <c r="G629" s="339">
        <v>260</v>
      </c>
      <c r="H629" s="334" t="s">
        <v>247</v>
      </c>
      <c r="I629" s="295">
        <v>19</v>
      </c>
      <c r="J629" s="325">
        <v>70</v>
      </c>
      <c r="K629" s="339">
        <v>100</v>
      </c>
      <c r="L629" s="325">
        <f>SUM((I629*G629))</f>
        <v>4940</v>
      </c>
      <c r="M629" s="325">
        <f t="shared" ref="M629:M641" si="86">SUM(L629*J629)</f>
        <v>345800</v>
      </c>
      <c r="N629" s="325">
        <f t="shared" si="79"/>
        <v>276640</v>
      </c>
      <c r="O629" s="296">
        <f t="shared" si="81"/>
        <v>276.64</v>
      </c>
      <c r="P629" s="297">
        <f t="shared" si="80"/>
        <v>276640</v>
      </c>
      <c r="Q629" s="298">
        <f t="shared" si="82"/>
        <v>276.64</v>
      </c>
    </row>
    <row r="630" spans="1:17" ht="15" customHeight="1" thickBot="1" x14ac:dyDescent="0.3">
      <c r="A630" s="334">
        <v>81</v>
      </c>
      <c r="B630" s="334" t="s">
        <v>611</v>
      </c>
      <c r="C630" s="334" t="s">
        <v>386</v>
      </c>
      <c r="D630" s="338"/>
      <c r="E630" s="338" t="s">
        <v>615</v>
      </c>
      <c r="F630" s="334" t="s">
        <v>188</v>
      </c>
      <c r="G630" s="339">
        <v>80</v>
      </c>
      <c r="H630" s="334" t="s">
        <v>436</v>
      </c>
      <c r="I630" s="325">
        <v>27</v>
      </c>
      <c r="J630" s="325">
        <v>45</v>
      </c>
      <c r="K630" s="339">
        <v>100</v>
      </c>
      <c r="L630" s="325">
        <f>SUM((I630*G630))</f>
        <v>2160</v>
      </c>
      <c r="M630" s="325">
        <f t="shared" si="86"/>
        <v>97200</v>
      </c>
      <c r="N630" s="325">
        <f t="shared" si="79"/>
        <v>77760</v>
      </c>
      <c r="O630" s="296">
        <f t="shared" si="81"/>
        <v>77.760000000000005</v>
      </c>
      <c r="P630" s="301">
        <f t="shared" si="80"/>
        <v>77760</v>
      </c>
      <c r="Q630" s="302">
        <f t="shared" si="82"/>
        <v>77.760000000000005</v>
      </c>
    </row>
    <row r="631" spans="1:17" ht="15" customHeight="1" x14ac:dyDescent="0.25">
      <c r="A631" s="326">
        <v>82</v>
      </c>
      <c r="B631" s="326" t="s">
        <v>617</v>
      </c>
      <c r="C631" s="326" t="s">
        <v>618</v>
      </c>
      <c r="D631" s="327"/>
      <c r="E631" s="327">
        <v>2379</v>
      </c>
      <c r="F631" s="326" t="s">
        <v>188</v>
      </c>
      <c r="G631" s="337">
        <v>1121</v>
      </c>
      <c r="H631" s="326" t="s">
        <v>77</v>
      </c>
      <c r="I631" s="306">
        <v>3164</v>
      </c>
      <c r="J631" s="306">
        <v>9</v>
      </c>
      <c r="K631" s="337">
        <v>0</v>
      </c>
      <c r="L631" s="306">
        <f t="shared" ref="L631:L641" si="87">SUM((I631*G631)/10000)</f>
        <v>354.68439999999998</v>
      </c>
      <c r="M631" s="306">
        <f t="shared" si="86"/>
        <v>3192.1596</v>
      </c>
      <c r="N631" s="306">
        <f t="shared" si="79"/>
        <v>2553.72768</v>
      </c>
      <c r="O631" s="307">
        <f t="shared" si="81"/>
        <v>2.5537276800000002</v>
      </c>
      <c r="P631" s="308">
        <f t="shared" si="80"/>
        <v>0</v>
      </c>
      <c r="Q631" s="309">
        <f t="shared" si="82"/>
        <v>0</v>
      </c>
    </row>
    <row r="632" spans="1:17" ht="15" customHeight="1" x14ac:dyDescent="0.25">
      <c r="A632" s="326">
        <v>82</v>
      </c>
      <c r="B632" s="326" t="s">
        <v>617</v>
      </c>
      <c r="C632" s="326" t="s">
        <v>618</v>
      </c>
      <c r="D632" s="327"/>
      <c r="E632" s="327" t="s">
        <v>621</v>
      </c>
      <c r="F632" s="326" t="s">
        <v>188</v>
      </c>
      <c r="G632" s="337">
        <v>2290</v>
      </c>
      <c r="H632" s="326" t="s">
        <v>77</v>
      </c>
      <c r="I632" s="306">
        <v>3164</v>
      </c>
      <c r="J632" s="306">
        <v>9</v>
      </c>
      <c r="K632" s="337">
        <v>0</v>
      </c>
      <c r="L632" s="306">
        <f t="shared" si="87"/>
        <v>724.55600000000004</v>
      </c>
      <c r="M632" s="306">
        <f t="shared" si="86"/>
        <v>6521.0040000000008</v>
      </c>
      <c r="N632" s="306">
        <f t="shared" si="79"/>
        <v>5216.8032000000003</v>
      </c>
      <c r="O632" s="307">
        <f t="shared" si="81"/>
        <v>5.2168032000000002</v>
      </c>
      <c r="P632" s="310">
        <f t="shared" si="80"/>
        <v>0</v>
      </c>
      <c r="Q632" s="311">
        <f t="shared" si="82"/>
        <v>0</v>
      </c>
    </row>
    <row r="633" spans="1:17" ht="15" customHeight="1" x14ac:dyDescent="0.25">
      <c r="A633" s="326">
        <v>82</v>
      </c>
      <c r="B633" s="326" t="s">
        <v>617</v>
      </c>
      <c r="C633" s="326" t="s">
        <v>618</v>
      </c>
      <c r="D633" s="327"/>
      <c r="E633" s="327" t="s">
        <v>622</v>
      </c>
      <c r="F633" s="326" t="s">
        <v>188</v>
      </c>
      <c r="G633" s="337">
        <v>6045</v>
      </c>
      <c r="H633" s="326" t="s">
        <v>77</v>
      </c>
      <c r="I633" s="306">
        <v>3164</v>
      </c>
      <c r="J633" s="306">
        <v>9</v>
      </c>
      <c r="K633" s="337">
        <v>0</v>
      </c>
      <c r="L633" s="306">
        <f t="shared" si="87"/>
        <v>1912.6379999999999</v>
      </c>
      <c r="M633" s="306">
        <f t="shared" si="86"/>
        <v>17213.741999999998</v>
      </c>
      <c r="N633" s="306">
        <f t="shared" si="79"/>
        <v>13770.993599999998</v>
      </c>
      <c r="O633" s="307">
        <f t="shared" si="81"/>
        <v>13.770993599999999</v>
      </c>
      <c r="P633" s="310">
        <f t="shared" si="80"/>
        <v>0</v>
      </c>
      <c r="Q633" s="311">
        <f t="shared" si="82"/>
        <v>0</v>
      </c>
    </row>
    <row r="634" spans="1:17" ht="15" customHeight="1" x14ac:dyDescent="0.25">
      <c r="A634" s="326">
        <v>82</v>
      </c>
      <c r="B634" s="326" t="s">
        <v>617</v>
      </c>
      <c r="C634" s="326" t="s">
        <v>618</v>
      </c>
      <c r="D634" s="327"/>
      <c r="E634" s="327">
        <v>1949</v>
      </c>
      <c r="F634" s="326" t="s">
        <v>188</v>
      </c>
      <c r="G634" s="337">
        <v>1074</v>
      </c>
      <c r="H634" s="326" t="s">
        <v>77</v>
      </c>
      <c r="I634" s="306">
        <v>3164</v>
      </c>
      <c r="J634" s="306">
        <v>9</v>
      </c>
      <c r="K634" s="337">
        <v>0</v>
      </c>
      <c r="L634" s="306">
        <f t="shared" si="87"/>
        <v>339.81360000000001</v>
      </c>
      <c r="M634" s="306">
        <f t="shared" si="86"/>
        <v>3058.3224</v>
      </c>
      <c r="N634" s="306">
        <f t="shared" si="79"/>
        <v>2446.6579200000001</v>
      </c>
      <c r="O634" s="307">
        <f t="shared" si="81"/>
        <v>2.4466579200000003</v>
      </c>
      <c r="P634" s="310">
        <f t="shared" si="80"/>
        <v>0</v>
      </c>
      <c r="Q634" s="311">
        <f t="shared" si="82"/>
        <v>0</v>
      </c>
    </row>
    <row r="635" spans="1:17" ht="15" customHeight="1" x14ac:dyDescent="0.25">
      <c r="A635" s="326">
        <v>82</v>
      </c>
      <c r="B635" s="326" t="s">
        <v>617</v>
      </c>
      <c r="C635" s="326" t="s">
        <v>618</v>
      </c>
      <c r="D635" s="327"/>
      <c r="E635" s="327">
        <v>1950</v>
      </c>
      <c r="F635" s="326" t="s">
        <v>188</v>
      </c>
      <c r="G635" s="337">
        <v>3473</v>
      </c>
      <c r="H635" s="326" t="s">
        <v>77</v>
      </c>
      <c r="I635" s="306">
        <v>3164</v>
      </c>
      <c r="J635" s="306">
        <v>9</v>
      </c>
      <c r="K635" s="337">
        <v>0</v>
      </c>
      <c r="L635" s="306">
        <f t="shared" si="87"/>
        <v>1098.8571999999999</v>
      </c>
      <c r="M635" s="306">
        <f t="shared" si="86"/>
        <v>9889.7147999999997</v>
      </c>
      <c r="N635" s="306">
        <f t="shared" si="79"/>
        <v>7911.7718400000003</v>
      </c>
      <c r="O635" s="307">
        <f t="shared" si="81"/>
        <v>7.9117718400000001</v>
      </c>
      <c r="P635" s="310">
        <f t="shared" si="80"/>
        <v>0</v>
      </c>
      <c r="Q635" s="311">
        <f t="shared" si="82"/>
        <v>0</v>
      </c>
    </row>
    <row r="636" spans="1:17" ht="15" customHeight="1" thickBot="1" x14ac:dyDescent="0.3">
      <c r="A636" s="326">
        <v>82</v>
      </c>
      <c r="B636" s="326" t="s">
        <v>617</v>
      </c>
      <c r="C636" s="326" t="s">
        <v>618</v>
      </c>
      <c r="D636" s="327"/>
      <c r="E636" s="327">
        <v>798</v>
      </c>
      <c r="F636" s="326" t="s">
        <v>47</v>
      </c>
      <c r="G636" s="337">
        <v>4531</v>
      </c>
      <c r="H636" s="326" t="s">
        <v>85</v>
      </c>
      <c r="I636" s="306">
        <v>3398</v>
      </c>
      <c r="J636" s="306">
        <v>11</v>
      </c>
      <c r="K636" s="337">
        <v>60</v>
      </c>
      <c r="L636" s="306">
        <f t="shared" si="87"/>
        <v>1539.6338000000001</v>
      </c>
      <c r="M636" s="306">
        <f t="shared" si="86"/>
        <v>16935.971799999999</v>
      </c>
      <c r="N636" s="306">
        <f t="shared" si="79"/>
        <v>13548.77744</v>
      </c>
      <c r="O636" s="307">
        <f t="shared" si="81"/>
        <v>13.54877744</v>
      </c>
      <c r="P636" s="315">
        <f t="shared" si="80"/>
        <v>8129.2664639999994</v>
      </c>
      <c r="Q636" s="316">
        <f t="shared" si="82"/>
        <v>8.1292664639999987</v>
      </c>
    </row>
    <row r="637" spans="1:17" ht="15" customHeight="1" x14ac:dyDescent="0.25">
      <c r="A637" s="334">
        <v>83</v>
      </c>
      <c r="B637" s="334" t="s">
        <v>624</v>
      </c>
      <c r="C637" s="334" t="s">
        <v>552</v>
      </c>
      <c r="D637" s="338"/>
      <c r="E637" s="338">
        <v>3091</v>
      </c>
      <c r="F637" s="334" t="s">
        <v>188</v>
      </c>
      <c r="G637" s="339">
        <v>600</v>
      </c>
      <c r="H637" s="334" t="s">
        <v>22</v>
      </c>
      <c r="I637" s="325">
        <v>23137</v>
      </c>
      <c r="J637" s="325">
        <v>79</v>
      </c>
      <c r="K637" s="339">
        <v>100</v>
      </c>
      <c r="L637" s="325">
        <f t="shared" si="87"/>
        <v>1388.22</v>
      </c>
      <c r="M637" s="325">
        <f t="shared" si="86"/>
        <v>109669.38</v>
      </c>
      <c r="N637" s="325">
        <f t="shared" si="79"/>
        <v>87735.504000000001</v>
      </c>
      <c r="O637" s="296">
        <f t="shared" si="81"/>
        <v>87.735504000000006</v>
      </c>
      <c r="P637" s="297">
        <f t="shared" si="80"/>
        <v>87735.504000000001</v>
      </c>
      <c r="Q637" s="298">
        <f t="shared" si="82"/>
        <v>87.735504000000006</v>
      </c>
    </row>
    <row r="638" spans="1:17" ht="15" customHeight="1" x14ac:dyDescent="0.25">
      <c r="A638" s="334">
        <v>83</v>
      </c>
      <c r="B638" s="334" t="s">
        <v>624</v>
      </c>
      <c r="C638" s="334" t="s">
        <v>552</v>
      </c>
      <c r="D638" s="338"/>
      <c r="E638" s="338">
        <v>3091</v>
      </c>
      <c r="F638" s="334" t="s">
        <v>188</v>
      </c>
      <c r="G638" s="339">
        <v>200</v>
      </c>
      <c r="H638" s="334" t="s">
        <v>341</v>
      </c>
      <c r="I638" s="325">
        <v>1231</v>
      </c>
      <c r="J638" s="325">
        <v>198</v>
      </c>
      <c r="K638" s="339">
        <v>100</v>
      </c>
      <c r="L638" s="325">
        <f t="shared" si="87"/>
        <v>24.62</v>
      </c>
      <c r="M638" s="325">
        <f t="shared" si="86"/>
        <v>4874.76</v>
      </c>
      <c r="N638" s="325">
        <f t="shared" si="79"/>
        <v>3899.8080000000004</v>
      </c>
      <c r="O638" s="296">
        <f t="shared" si="81"/>
        <v>3.8998080000000006</v>
      </c>
      <c r="P638" s="299">
        <f t="shared" si="80"/>
        <v>3899.8080000000004</v>
      </c>
      <c r="Q638" s="300">
        <f t="shared" si="82"/>
        <v>3.8998080000000006</v>
      </c>
    </row>
    <row r="639" spans="1:17" ht="15" customHeight="1" x14ac:dyDescent="0.25">
      <c r="A639" s="334">
        <v>83</v>
      </c>
      <c r="B639" s="334" t="s">
        <v>624</v>
      </c>
      <c r="C639" s="334" t="s">
        <v>552</v>
      </c>
      <c r="D639" s="338"/>
      <c r="E639" s="338">
        <v>3528</v>
      </c>
      <c r="F639" s="334" t="s">
        <v>188</v>
      </c>
      <c r="G639" s="339">
        <v>1053</v>
      </c>
      <c r="H639" s="334" t="s">
        <v>85</v>
      </c>
      <c r="I639" s="325">
        <v>3398</v>
      </c>
      <c r="J639" s="325">
        <v>11</v>
      </c>
      <c r="K639" s="339">
        <v>60</v>
      </c>
      <c r="L639" s="325">
        <f t="shared" si="87"/>
        <v>357.80939999999998</v>
      </c>
      <c r="M639" s="325">
        <f t="shared" si="86"/>
        <v>3935.9033999999997</v>
      </c>
      <c r="N639" s="325">
        <f t="shared" si="79"/>
        <v>3148.7227199999998</v>
      </c>
      <c r="O639" s="296">
        <f t="shared" si="81"/>
        <v>3.1487227199999999</v>
      </c>
      <c r="P639" s="299">
        <f t="shared" si="80"/>
        <v>1889.2336319999999</v>
      </c>
      <c r="Q639" s="300">
        <f t="shared" si="82"/>
        <v>1.8892336320000001</v>
      </c>
    </row>
    <row r="640" spans="1:17" ht="15" customHeight="1" x14ac:dyDescent="0.25">
      <c r="A640" s="334">
        <v>83</v>
      </c>
      <c r="B640" s="334" t="s">
        <v>624</v>
      </c>
      <c r="C640" s="334" t="s">
        <v>552</v>
      </c>
      <c r="D640" s="338"/>
      <c r="E640" s="338">
        <v>3529</v>
      </c>
      <c r="F640" s="334" t="s">
        <v>188</v>
      </c>
      <c r="G640" s="339">
        <v>1059</v>
      </c>
      <c r="H640" s="334" t="s">
        <v>85</v>
      </c>
      <c r="I640" s="325">
        <v>3398</v>
      </c>
      <c r="J640" s="325">
        <v>11</v>
      </c>
      <c r="K640" s="339">
        <v>60</v>
      </c>
      <c r="L640" s="325">
        <f t="shared" si="87"/>
        <v>359.84820000000002</v>
      </c>
      <c r="M640" s="325">
        <f t="shared" si="86"/>
        <v>3958.3302000000003</v>
      </c>
      <c r="N640" s="325">
        <f t="shared" ref="N640:N703" si="88">SUM(M640*80)/100</f>
        <v>3166.6641600000003</v>
      </c>
      <c r="O640" s="296">
        <f t="shared" si="81"/>
        <v>3.1666641600000003</v>
      </c>
      <c r="P640" s="299">
        <f t="shared" si="80"/>
        <v>1899.9984960000002</v>
      </c>
      <c r="Q640" s="300">
        <f t="shared" si="82"/>
        <v>1.8999984960000003</v>
      </c>
    </row>
    <row r="641" spans="1:17" ht="15" customHeight="1" x14ac:dyDescent="0.25">
      <c r="A641" s="334">
        <v>83</v>
      </c>
      <c r="B641" s="334" t="s">
        <v>624</v>
      </c>
      <c r="C641" s="334" t="s">
        <v>552</v>
      </c>
      <c r="D641" s="338"/>
      <c r="E641" s="338">
        <v>3874</v>
      </c>
      <c r="F641" s="334" t="s">
        <v>188</v>
      </c>
      <c r="G641" s="339">
        <v>2266</v>
      </c>
      <c r="H641" s="334" t="s">
        <v>85</v>
      </c>
      <c r="I641" s="325">
        <v>3398</v>
      </c>
      <c r="J641" s="325">
        <v>11</v>
      </c>
      <c r="K641" s="339">
        <v>60</v>
      </c>
      <c r="L641" s="325">
        <f t="shared" si="87"/>
        <v>769.98680000000002</v>
      </c>
      <c r="M641" s="325">
        <f t="shared" si="86"/>
        <v>8469.854800000001</v>
      </c>
      <c r="N641" s="325">
        <f t="shared" si="88"/>
        <v>6775.8838400000004</v>
      </c>
      <c r="O641" s="296">
        <f t="shared" si="81"/>
        <v>6.7758838400000005</v>
      </c>
      <c r="P641" s="299">
        <f t="shared" si="80"/>
        <v>4065.5303040000003</v>
      </c>
      <c r="Q641" s="300">
        <f t="shared" si="82"/>
        <v>4.0655303040000002</v>
      </c>
    </row>
    <row r="642" spans="1:17" ht="15" customHeight="1" x14ac:dyDescent="0.25">
      <c r="A642" s="334">
        <v>83</v>
      </c>
      <c r="B642" s="334" t="s">
        <v>624</v>
      </c>
      <c r="C642" s="334" t="s">
        <v>552</v>
      </c>
      <c r="D642" s="338"/>
      <c r="E642" s="338">
        <v>2963</v>
      </c>
      <c r="F642" s="334" t="s">
        <v>188</v>
      </c>
      <c r="G642" s="339">
        <v>375</v>
      </c>
      <c r="H642" s="292" t="s">
        <v>683</v>
      </c>
      <c r="I642" s="325"/>
      <c r="J642" s="325">
        <v>31</v>
      </c>
      <c r="K642" s="339">
        <v>100</v>
      </c>
      <c r="L642" s="325">
        <v>0</v>
      </c>
      <c r="M642" s="325">
        <f>SUM(G642*J642)</f>
        <v>11625</v>
      </c>
      <c r="N642" s="325">
        <f t="shared" si="88"/>
        <v>9300</v>
      </c>
      <c r="O642" s="296">
        <f t="shared" si="81"/>
        <v>9.3000000000000007</v>
      </c>
      <c r="P642" s="299">
        <f t="shared" ref="P642:P705" si="89">SUM(N642*K642)/100</f>
        <v>9300</v>
      </c>
      <c r="Q642" s="300">
        <f t="shared" si="82"/>
        <v>9.3000000000000007</v>
      </c>
    </row>
    <row r="643" spans="1:17" ht="15" customHeight="1" x14ac:dyDescent="0.25">
      <c r="A643" s="334">
        <v>83</v>
      </c>
      <c r="B643" s="334" t="s">
        <v>624</v>
      </c>
      <c r="C643" s="334" t="s">
        <v>552</v>
      </c>
      <c r="D643" s="338"/>
      <c r="E643" s="338">
        <v>2965</v>
      </c>
      <c r="F643" s="334" t="s">
        <v>188</v>
      </c>
      <c r="G643" s="339">
        <v>625</v>
      </c>
      <c r="H643" s="292" t="s">
        <v>683</v>
      </c>
      <c r="I643" s="325"/>
      <c r="J643" s="325">
        <v>31</v>
      </c>
      <c r="K643" s="339">
        <v>100</v>
      </c>
      <c r="L643" s="325">
        <v>0</v>
      </c>
      <c r="M643" s="325">
        <f>SUM(G643*J643)</f>
        <v>19375</v>
      </c>
      <c r="N643" s="325">
        <f t="shared" si="88"/>
        <v>15500</v>
      </c>
      <c r="O643" s="296">
        <f t="shared" ref="O643:O706" si="90">SUM(N643/1000)</f>
        <v>15.5</v>
      </c>
      <c r="P643" s="299">
        <f t="shared" si="89"/>
        <v>15500</v>
      </c>
      <c r="Q643" s="300">
        <f t="shared" ref="Q643:Q706" si="91">SUM(P643/1000)</f>
        <v>15.5</v>
      </c>
    </row>
    <row r="644" spans="1:17" ht="15" customHeight="1" thickBot="1" x14ac:dyDescent="0.3">
      <c r="A644" s="334">
        <v>83</v>
      </c>
      <c r="B644" s="334" t="s">
        <v>624</v>
      </c>
      <c r="C644" s="334" t="s">
        <v>552</v>
      </c>
      <c r="D644" s="338"/>
      <c r="E644" s="338">
        <v>3389</v>
      </c>
      <c r="F644" s="334" t="s">
        <v>188</v>
      </c>
      <c r="G644" s="339">
        <v>600</v>
      </c>
      <c r="H644" s="292" t="s">
        <v>683</v>
      </c>
      <c r="I644" s="325"/>
      <c r="J644" s="325">
        <v>31</v>
      </c>
      <c r="K644" s="339">
        <v>100</v>
      </c>
      <c r="L644" s="325">
        <v>0</v>
      </c>
      <c r="M644" s="325">
        <f>SUM(G644*J644)</f>
        <v>18600</v>
      </c>
      <c r="N644" s="325">
        <f t="shared" si="88"/>
        <v>14880</v>
      </c>
      <c r="O644" s="296">
        <f t="shared" si="90"/>
        <v>14.88</v>
      </c>
      <c r="P644" s="301">
        <f t="shared" si="89"/>
        <v>14880</v>
      </c>
      <c r="Q644" s="302">
        <f t="shared" si="91"/>
        <v>14.88</v>
      </c>
    </row>
    <row r="645" spans="1:17" ht="15" customHeight="1" x14ac:dyDescent="0.25">
      <c r="A645" s="326">
        <v>84</v>
      </c>
      <c r="B645" s="326" t="s">
        <v>628</v>
      </c>
      <c r="C645" s="326" t="s">
        <v>629</v>
      </c>
      <c r="D645" s="327"/>
      <c r="E645" s="327">
        <v>1720</v>
      </c>
      <c r="F645" s="326" t="s">
        <v>188</v>
      </c>
      <c r="G645" s="337">
        <v>500</v>
      </c>
      <c r="H645" s="313" t="s">
        <v>1457</v>
      </c>
      <c r="I645" s="306">
        <v>28000</v>
      </c>
      <c r="J645" s="306">
        <v>32</v>
      </c>
      <c r="K645" s="337">
        <v>60</v>
      </c>
      <c r="L645" s="306">
        <f>SUM((I645*G645)/10000)</f>
        <v>1400</v>
      </c>
      <c r="M645" s="306">
        <f>SUM(L645*J645)</f>
        <v>44800</v>
      </c>
      <c r="N645" s="306">
        <f t="shared" si="88"/>
        <v>35840</v>
      </c>
      <c r="O645" s="307">
        <f t="shared" si="90"/>
        <v>35.840000000000003</v>
      </c>
      <c r="P645" s="308">
        <f t="shared" si="89"/>
        <v>21504</v>
      </c>
      <c r="Q645" s="309">
        <f t="shared" si="91"/>
        <v>21.504000000000001</v>
      </c>
    </row>
    <row r="646" spans="1:17" ht="15" customHeight="1" x14ac:dyDescent="0.25">
      <c r="A646" s="326">
        <v>84</v>
      </c>
      <c r="B646" s="326" t="s">
        <v>628</v>
      </c>
      <c r="C646" s="326" t="s">
        <v>629</v>
      </c>
      <c r="D646" s="327"/>
      <c r="E646" s="327">
        <v>1720</v>
      </c>
      <c r="F646" s="326" t="s">
        <v>188</v>
      </c>
      <c r="G646" s="337">
        <v>450</v>
      </c>
      <c r="H646" s="326" t="s">
        <v>22</v>
      </c>
      <c r="I646" s="306">
        <v>23137</v>
      </c>
      <c r="J646" s="306">
        <v>79</v>
      </c>
      <c r="K646" s="337">
        <v>60</v>
      </c>
      <c r="L646" s="306">
        <f>SUM((I646*G646)/10000)</f>
        <v>1041.165</v>
      </c>
      <c r="M646" s="306">
        <f>SUM(L646*J646)</f>
        <v>82252.035000000003</v>
      </c>
      <c r="N646" s="306">
        <f t="shared" si="88"/>
        <v>65801.628000000012</v>
      </c>
      <c r="O646" s="307">
        <f t="shared" si="90"/>
        <v>65.801628000000008</v>
      </c>
      <c r="P646" s="310">
        <f t="shared" si="89"/>
        <v>39480.976800000004</v>
      </c>
      <c r="Q646" s="311">
        <f t="shared" si="91"/>
        <v>39.480976800000001</v>
      </c>
    </row>
    <row r="647" spans="1:17" ht="15" customHeight="1" x14ac:dyDescent="0.25">
      <c r="A647" s="326">
        <v>84</v>
      </c>
      <c r="B647" s="326" t="s">
        <v>628</v>
      </c>
      <c r="C647" s="326" t="s">
        <v>629</v>
      </c>
      <c r="D647" s="327"/>
      <c r="E647" s="327">
        <v>1720</v>
      </c>
      <c r="F647" s="326" t="s">
        <v>188</v>
      </c>
      <c r="G647" s="337">
        <v>300</v>
      </c>
      <c r="H647" s="326" t="s">
        <v>367</v>
      </c>
      <c r="I647" s="306">
        <v>15225</v>
      </c>
      <c r="J647" s="306">
        <v>22</v>
      </c>
      <c r="K647" s="337">
        <v>60</v>
      </c>
      <c r="L647" s="306">
        <f>SUM((I647*G647)/10000)</f>
        <v>456.75</v>
      </c>
      <c r="M647" s="306">
        <f>SUM(L647*J647)</f>
        <v>10048.5</v>
      </c>
      <c r="N647" s="306">
        <f t="shared" si="88"/>
        <v>8038.8</v>
      </c>
      <c r="O647" s="307">
        <f t="shared" si="90"/>
        <v>8.0388000000000002</v>
      </c>
      <c r="P647" s="310">
        <f t="shared" si="89"/>
        <v>4823.28</v>
      </c>
      <c r="Q647" s="311">
        <f t="shared" si="91"/>
        <v>4.8232799999999996</v>
      </c>
    </row>
    <row r="648" spans="1:17" ht="15" customHeight="1" x14ac:dyDescent="0.25">
      <c r="A648" s="326">
        <v>84</v>
      </c>
      <c r="B648" s="326" t="s">
        <v>628</v>
      </c>
      <c r="C648" s="326" t="s">
        <v>629</v>
      </c>
      <c r="D648" s="327"/>
      <c r="E648" s="327">
        <v>1720</v>
      </c>
      <c r="F648" s="326" t="s">
        <v>188</v>
      </c>
      <c r="G648" s="337">
        <v>1050</v>
      </c>
      <c r="H648" s="303" t="s">
        <v>683</v>
      </c>
      <c r="I648" s="306"/>
      <c r="J648" s="306">
        <v>31</v>
      </c>
      <c r="K648" s="337">
        <v>100</v>
      </c>
      <c r="L648" s="306">
        <v>0</v>
      </c>
      <c r="M648" s="306">
        <f>SUM(G648*J648)</f>
        <v>32550</v>
      </c>
      <c r="N648" s="306">
        <f t="shared" si="88"/>
        <v>26040</v>
      </c>
      <c r="O648" s="307">
        <f t="shared" si="90"/>
        <v>26.04</v>
      </c>
      <c r="P648" s="310">
        <f t="shared" si="89"/>
        <v>26040</v>
      </c>
      <c r="Q648" s="311">
        <f t="shared" si="91"/>
        <v>26.04</v>
      </c>
    </row>
    <row r="649" spans="1:17" ht="15" customHeight="1" thickBot="1" x14ac:dyDescent="0.3">
      <c r="A649" s="326">
        <v>84</v>
      </c>
      <c r="B649" s="326" t="s">
        <v>628</v>
      </c>
      <c r="C649" s="326" t="s">
        <v>629</v>
      </c>
      <c r="D649" s="327"/>
      <c r="E649" s="327">
        <v>1720</v>
      </c>
      <c r="F649" s="326" t="s">
        <v>188</v>
      </c>
      <c r="G649" s="337">
        <v>1250</v>
      </c>
      <c r="H649" s="326" t="s">
        <v>48</v>
      </c>
      <c r="I649" s="306"/>
      <c r="J649" s="306">
        <v>11</v>
      </c>
      <c r="K649" s="337">
        <v>100</v>
      </c>
      <c r="L649" s="306">
        <v>0</v>
      </c>
      <c r="M649" s="306">
        <f>SUM(G649*J649)</f>
        <v>13750</v>
      </c>
      <c r="N649" s="306">
        <f t="shared" si="88"/>
        <v>11000</v>
      </c>
      <c r="O649" s="307">
        <f t="shared" si="90"/>
        <v>11</v>
      </c>
      <c r="P649" s="315">
        <f t="shared" si="89"/>
        <v>11000</v>
      </c>
      <c r="Q649" s="316">
        <f t="shared" si="91"/>
        <v>11</v>
      </c>
    </row>
    <row r="650" spans="1:17" ht="15" customHeight="1" x14ac:dyDescent="0.25">
      <c r="A650" s="334">
        <v>85</v>
      </c>
      <c r="B650" s="334" t="s">
        <v>633</v>
      </c>
      <c r="C650" s="334" t="s">
        <v>338</v>
      </c>
      <c r="D650" s="338"/>
      <c r="E650" s="338">
        <v>172</v>
      </c>
      <c r="F650" s="334" t="s">
        <v>220</v>
      </c>
      <c r="G650" s="339">
        <v>500</v>
      </c>
      <c r="H650" s="334" t="s">
        <v>637</v>
      </c>
      <c r="I650" s="325">
        <v>20</v>
      </c>
      <c r="J650" s="325">
        <v>28</v>
      </c>
      <c r="K650" s="339">
        <v>60</v>
      </c>
      <c r="L650" s="325">
        <f>SUM((I650*G650))</f>
        <v>10000</v>
      </c>
      <c r="M650" s="325">
        <f>SUM(L650*J650)</f>
        <v>280000</v>
      </c>
      <c r="N650" s="325">
        <f t="shared" si="88"/>
        <v>224000</v>
      </c>
      <c r="O650" s="296">
        <f t="shared" si="90"/>
        <v>224</v>
      </c>
      <c r="P650" s="297">
        <f t="shared" si="89"/>
        <v>134400</v>
      </c>
      <c r="Q650" s="298">
        <f t="shared" si="91"/>
        <v>134.4</v>
      </c>
    </row>
    <row r="651" spans="1:17" ht="15" customHeight="1" x14ac:dyDescent="0.25">
      <c r="A651" s="334">
        <v>85</v>
      </c>
      <c r="B651" s="334" t="s">
        <v>633</v>
      </c>
      <c r="C651" s="334" t="s">
        <v>338</v>
      </c>
      <c r="D651" s="338"/>
      <c r="E651" s="338">
        <v>172</v>
      </c>
      <c r="F651" s="334" t="s">
        <v>220</v>
      </c>
      <c r="G651" s="339">
        <v>500</v>
      </c>
      <c r="H651" s="334" t="s">
        <v>389</v>
      </c>
      <c r="I651" s="325">
        <v>28000</v>
      </c>
      <c r="J651" s="325">
        <v>100</v>
      </c>
      <c r="K651" s="339">
        <v>100</v>
      </c>
      <c r="L651" s="325">
        <f>SUM((I651*G651)/10000)</f>
        <v>1400</v>
      </c>
      <c r="M651" s="325">
        <f>SUM(L651*J651)</f>
        <v>140000</v>
      </c>
      <c r="N651" s="325">
        <f t="shared" si="88"/>
        <v>112000</v>
      </c>
      <c r="O651" s="296">
        <f t="shared" si="90"/>
        <v>112</v>
      </c>
      <c r="P651" s="299">
        <f t="shared" si="89"/>
        <v>112000</v>
      </c>
      <c r="Q651" s="300">
        <f t="shared" si="91"/>
        <v>112</v>
      </c>
    </row>
    <row r="652" spans="1:17" ht="15" customHeight="1" x14ac:dyDescent="0.25">
      <c r="A652" s="334">
        <v>85</v>
      </c>
      <c r="B652" s="334" t="s">
        <v>633</v>
      </c>
      <c r="C652" s="334" t="s">
        <v>338</v>
      </c>
      <c r="D652" s="338"/>
      <c r="E652" s="338">
        <v>172</v>
      </c>
      <c r="F652" s="334" t="s">
        <v>220</v>
      </c>
      <c r="G652" s="339">
        <v>500</v>
      </c>
      <c r="H652" s="334" t="s">
        <v>638</v>
      </c>
      <c r="I652" s="325">
        <v>56000</v>
      </c>
      <c r="J652" s="325">
        <v>165</v>
      </c>
      <c r="K652" s="339">
        <v>100</v>
      </c>
      <c r="L652" s="325">
        <f>SUM((I652*G652)/10000)</f>
        <v>2800</v>
      </c>
      <c r="M652" s="325">
        <f>SUM(L652*J652)</f>
        <v>462000</v>
      </c>
      <c r="N652" s="325">
        <f t="shared" si="88"/>
        <v>369600</v>
      </c>
      <c r="O652" s="296">
        <f t="shared" si="90"/>
        <v>369.6</v>
      </c>
      <c r="P652" s="299">
        <f t="shared" si="89"/>
        <v>369600</v>
      </c>
      <c r="Q652" s="300">
        <f t="shared" si="91"/>
        <v>369.6</v>
      </c>
    </row>
    <row r="653" spans="1:17" ht="15" customHeight="1" x14ac:dyDescent="0.25">
      <c r="A653" s="334">
        <v>85</v>
      </c>
      <c r="B653" s="334" t="s">
        <v>633</v>
      </c>
      <c r="C653" s="334" t="s">
        <v>338</v>
      </c>
      <c r="D653" s="338"/>
      <c r="E653" s="338" t="s">
        <v>636</v>
      </c>
      <c r="F653" s="334" t="s">
        <v>220</v>
      </c>
      <c r="G653" s="339">
        <v>400</v>
      </c>
      <c r="H653" s="334" t="s">
        <v>22</v>
      </c>
      <c r="I653" s="325">
        <v>23137</v>
      </c>
      <c r="J653" s="325">
        <v>79</v>
      </c>
      <c r="K653" s="339">
        <v>60</v>
      </c>
      <c r="L653" s="325">
        <f>SUM((I653*G653)/10000)</f>
        <v>925.48</v>
      </c>
      <c r="M653" s="325">
        <f>SUM(L653*J653)</f>
        <v>73112.92</v>
      </c>
      <c r="N653" s="325">
        <f t="shared" si="88"/>
        <v>58490.335999999996</v>
      </c>
      <c r="O653" s="296">
        <f t="shared" si="90"/>
        <v>58.490335999999999</v>
      </c>
      <c r="P653" s="299">
        <f t="shared" si="89"/>
        <v>35094.2016</v>
      </c>
      <c r="Q653" s="300">
        <f t="shared" si="91"/>
        <v>35.094201599999998</v>
      </c>
    </row>
    <row r="654" spans="1:17" ht="15" customHeight="1" x14ac:dyDescent="0.25">
      <c r="A654" s="334">
        <v>85</v>
      </c>
      <c r="B654" s="334" t="s">
        <v>633</v>
      </c>
      <c r="C654" s="334" t="s">
        <v>338</v>
      </c>
      <c r="D654" s="338"/>
      <c r="E654" s="338" t="s">
        <v>636</v>
      </c>
      <c r="F654" s="334" t="s">
        <v>220</v>
      </c>
      <c r="G654" s="339">
        <v>600</v>
      </c>
      <c r="H654" s="334" t="s">
        <v>639</v>
      </c>
      <c r="I654" s="325">
        <v>17500</v>
      </c>
      <c r="J654" s="325">
        <v>46</v>
      </c>
      <c r="K654" s="339">
        <v>60</v>
      </c>
      <c r="L654" s="325">
        <f>SUM((I654*G654)/10000)</f>
        <v>1050</v>
      </c>
      <c r="M654" s="325">
        <f>SUM(L654*J654)</f>
        <v>48300</v>
      </c>
      <c r="N654" s="325">
        <f t="shared" si="88"/>
        <v>38640</v>
      </c>
      <c r="O654" s="296">
        <f t="shared" si="90"/>
        <v>38.64</v>
      </c>
      <c r="P654" s="299">
        <f t="shared" si="89"/>
        <v>23184</v>
      </c>
      <c r="Q654" s="300">
        <f t="shared" si="91"/>
        <v>23.184000000000001</v>
      </c>
    </row>
    <row r="655" spans="1:17" ht="15" customHeight="1" x14ac:dyDescent="0.25">
      <c r="A655" s="334">
        <v>85</v>
      </c>
      <c r="B655" s="334" t="s">
        <v>633</v>
      </c>
      <c r="C655" s="334" t="s">
        <v>338</v>
      </c>
      <c r="D655" s="338"/>
      <c r="E655" s="338" t="s">
        <v>636</v>
      </c>
      <c r="F655" s="334" t="s">
        <v>220</v>
      </c>
      <c r="G655" s="339">
        <v>1875</v>
      </c>
      <c r="H655" s="292" t="s">
        <v>683</v>
      </c>
      <c r="I655" s="325"/>
      <c r="J655" s="325">
        <v>31</v>
      </c>
      <c r="K655" s="339">
        <v>100</v>
      </c>
      <c r="L655" s="325">
        <v>0</v>
      </c>
      <c r="M655" s="325">
        <f>SUM(G655*J655)</f>
        <v>58125</v>
      </c>
      <c r="N655" s="325">
        <f t="shared" si="88"/>
        <v>46500</v>
      </c>
      <c r="O655" s="296">
        <f t="shared" si="90"/>
        <v>46.5</v>
      </c>
      <c r="P655" s="299">
        <f t="shared" si="89"/>
        <v>46500</v>
      </c>
      <c r="Q655" s="300">
        <f t="shared" si="91"/>
        <v>46.5</v>
      </c>
    </row>
    <row r="656" spans="1:17" ht="15" customHeight="1" thickBot="1" x14ac:dyDescent="0.3">
      <c r="A656" s="334">
        <v>85</v>
      </c>
      <c r="B656" s="334" t="s">
        <v>633</v>
      </c>
      <c r="C656" s="334" t="s">
        <v>338</v>
      </c>
      <c r="D656" s="338"/>
      <c r="E656" s="338" t="s">
        <v>636</v>
      </c>
      <c r="F656" s="334" t="s">
        <v>220</v>
      </c>
      <c r="G656" s="339">
        <v>600</v>
      </c>
      <c r="H656" s="334" t="s">
        <v>48</v>
      </c>
      <c r="I656" s="325"/>
      <c r="J656" s="325">
        <v>11</v>
      </c>
      <c r="K656" s="339">
        <v>100</v>
      </c>
      <c r="L656" s="325">
        <v>0</v>
      </c>
      <c r="M656" s="325">
        <f>SUM(G656*J656)</f>
        <v>6600</v>
      </c>
      <c r="N656" s="325">
        <f t="shared" si="88"/>
        <v>5280</v>
      </c>
      <c r="O656" s="296">
        <f t="shared" si="90"/>
        <v>5.28</v>
      </c>
      <c r="P656" s="301">
        <f t="shared" si="89"/>
        <v>5280</v>
      </c>
      <c r="Q656" s="302">
        <f t="shared" si="91"/>
        <v>5.28</v>
      </c>
    </row>
    <row r="657" spans="1:17" ht="15" customHeight="1" x14ac:dyDescent="0.25">
      <c r="A657" s="326">
        <v>86</v>
      </c>
      <c r="B657" s="326" t="s">
        <v>641</v>
      </c>
      <c r="C657" s="326" t="s">
        <v>552</v>
      </c>
      <c r="D657" s="327"/>
      <c r="E657" s="327">
        <v>3335</v>
      </c>
      <c r="F657" s="326" t="s">
        <v>188</v>
      </c>
      <c r="G657" s="337">
        <v>1704</v>
      </c>
      <c r="H657" s="326" t="s">
        <v>85</v>
      </c>
      <c r="I657" s="306">
        <v>3398</v>
      </c>
      <c r="J657" s="306">
        <v>11</v>
      </c>
      <c r="K657" s="337">
        <v>0</v>
      </c>
      <c r="L657" s="306">
        <f>SUM((I657*G657)/10000)</f>
        <v>579.01919999999996</v>
      </c>
      <c r="M657" s="306">
        <f>SUM(L657*J657)</f>
        <v>6369.2111999999997</v>
      </c>
      <c r="N657" s="306">
        <f t="shared" si="88"/>
        <v>5095.3689599999998</v>
      </c>
      <c r="O657" s="307">
        <f t="shared" si="90"/>
        <v>5.0953689600000001</v>
      </c>
      <c r="P657" s="308">
        <f t="shared" si="89"/>
        <v>0</v>
      </c>
      <c r="Q657" s="309">
        <f t="shared" si="91"/>
        <v>0</v>
      </c>
    </row>
    <row r="658" spans="1:17" ht="15" customHeight="1" x14ac:dyDescent="0.25">
      <c r="A658" s="326">
        <v>86</v>
      </c>
      <c r="B658" s="326" t="s">
        <v>641</v>
      </c>
      <c r="C658" s="326" t="s">
        <v>552</v>
      </c>
      <c r="D658" s="327"/>
      <c r="E658" s="327">
        <v>2332</v>
      </c>
      <c r="F658" s="326" t="s">
        <v>188</v>
      </c>
      <c r="G658" s="337">
        <v>4079</v>
      </c>
      <c r="H658" s="326" t="s">
        <v>85</v>
      </c>
      <c r="I658" s="306">
        <v>3398</v>
      </c>
      <c r="J658" s="306">
        <v>11</v>
      </c>
      <c r="K658" s="337">
        <v>0</v>
      </c>
      <c r="L658" s="306">
        <f>SUM((I658*G658)/10000)</f>
        <v>1386.0442</v>
      </c>
      <c r="M658" s="306">
        <f>SUM(L658*J658)</f>
        <v>15246.486200000001</v>
      </c>
      <c r="N658" s="306">
        <f t="shared" si="88"/>
        <v>12197.188960000001</v>
      </c>
      <c r="O658" s="307">
        <f t="shared" si="90"/>
        <v>12.197188960000002</v>
      </c>
      <c r="P658" s="310">
        <f t="shared" si="89"/>
        <v>0</v>
      </c>
      <c r="Q658" s="311">
        <f t="shared" si="91"/>
        <v>0</v>
      </c>
    </row>
    <row r="659" spans="1:17" ht="15" customHeight="1" x14ac:dyDescent="0.25">
      <c r="A659" s="326">
        <v>86</v>
      </c>
      <c r="B659" s="326" t="s">
        <v>641</v>
      </c>
      <c r="C659" s="326" t="s">
        <v>552</v>
      </c>
      <c r="D659" s="327"/>
      <c r="E659" s="327">
        <v>3272</v>
      </c>
      <c r="F659" s="326" t="s">
        <v>188</v>
      </c>
      <c r="G659" s="337">
        <v>1251</v>
      </c>
      <c r="H659" s="326" t="s">
        <v>85</v>
      </c>
      <c r="I659" s="306">
        <v>3398</v>
      </c>
      <c r="J659" s="306">
        <v>11</v>
      </c>
      <c r="K659" s="337">
        <v>0</v>
      </c>
      <c r="L659" s="306">
        <f>SUM((I659*G659)/10000)</f>
        <v>425.08980000000003</v>
      </c>
      <c r="M659" s="306">
        <f>SUM(L659*J659)</f>
        <v>4675.9877999999999</v>
      </c>
      <c r="N659" s="306">
        <f t="shared" si="88"/>
        <v>3740.7902399999998</v>
      </c>
      <c r="O659" s="307">
        <f t="shared" si="90"/>
        <v>3.7407902399999999</v>
      </c>
      <c r="P659" s="310">
        <f t="shared" si="89"/>
        <v>0</v>
      </c>
      <c r="Q659" s="311">
        <f t="shared" si="91"/>
        <v>0</v>
      </c>
    </row>
    <row r="660" spans="1:17" ht="15" customHeight="1" thickBot="1" x14ac:dyDescent="0.3">
      <c r="A660" s="326">
        <v>86</v>
      </c>
      <c r="B660" s="326" t="s">
        <v>641</v>
      </c>
      <c r="C660" s="326" t="s">
        <v>552</v>
      </c>
      <c r="D660" s="327"/>
      <c r="E660" s="327">
        <v>1918</v>
      </c>
      <c r="F660" s="326" t="s">
        <v>188</v>
      </c>
      <c r="G660" s="337">
        <v>150</v>
      </c>
      <c r="H660" s="303" t="s">
        <v>683</v>
      </c>
      <c r="I660" s="306"/>
      <c r="J660" s="306">
        <v>31</v>
      </c>
      <c r="K660" s="337">
        <v>100</v>
      </c>
      <c r="L660" s="306">
        <v>0</v>
      </c>
      <c r="M660" s="306">
        <f>SUM(G660*J660)</f>
        <v>4650</v>
      </c>
      <c r="N660" s="306">
        <f t="shared" si="88"/>
        <v>3720</v>
      </c>
      <c r="O660" s="307">
        <f t="shared" si="90"/>
        <v>3.72</v>
      </c>
      <c r="P660" s="315">
        <f t="shared" si="89"/>
        <v>3720</v>
      </c>
      <c r="Q660" s="316">
        <f t="shared" si="91"/>
        <v>3.72</v>
      </c>
    </row>
    <row r="661" spans="1:17" ht="15" customHeight="1" x14ac:dyDescent="0.25">
      <c r="A661" s="334">
        <v>87</v>
      </c>
      <c r="B661" s="334" t="s">
        <v>645</v>
      </c>
      <c r="C661" s="334" t="s">
        <v>646</v>
      </c>
      <c r="D661" s="338"/>
      <c r="E661" s="338">
        <v>735</v>
      </c>
      <c r="F661" s="334" t="s">
        <v>220</v>
      </c>
      <c r="G661" s="339">
        <v>4550</v>
      </c>
      <c r="H661" s="334" t="s">
        <v>85</v>
      </c>
      <c r="I661" s="325">
        <v>3398</v>
      </c>
      <c r="J661" s="325">
        <v>11</v>
      </c>
      <c r="K661" s="339">
        <v>60</v>
      </c>
      <c r="L661" s="325">
        <f>SUM((I661*G661)/10000)</f>
        <v>1546.09</v>
      </c>
      <c r="M661" s="325">
        <f t="shared" ref="M661:M673" si="92">SUM(L661*J661)</f>
        <v>17006.989999999998</v>
      </c>
      <c r="N661" s="325">
        <f t="shared" si="88"/>
        <v>13605.591999999997</v>
      </c>
      <c r="O661" s="296">
        <f t="shared" si="90"/>
        <v>13.605591999999996</v>
      </c>
      <c r="P661" s="297">
        <f t="shared" si="89"/>
        <v>8163.3551999999981</v>
      </c>
      <c r="Q661" s="298">
        <f t="shared" si="91"/>
        <v>8.163355199999998</v>
      </c>
    </row>
    <row r="662" spans="1:17" ht="15" customHeight="1" x14ac:dyDescent="0.25">
      <c r="A662" s="334">
        <v>87</v>
      </c>
      <c r="B662" s="334" t="s">
        <v>645</v>
      </c>
      <c r="C662" s="334" t="s">
        <v>646</v>
      </c>
      <c r="D662" s="338"/>
      <c r="E662" s="338">
        <v>1410</v>
      </c>
      <c r="F662" s="334" t="s">
        <v>188</v>
      </c>
      <c r="G662" s="339">
        <v>6495</v>
      </c>
      <c r="H662" s="334" t="s">
        <v>77</v>
      </c>
      <c r="I662" s="325">
        <v>3164</v>
      </c>
      <c r="J662" s="325">
        <v>9</v>
      </c>
      <c r="K662" s="339">
        <v>60</v>
      </c>
      <c r="L662" s="325">
        <f>SUM((I662*G662)/10000)</f>
        <v>2055.018</v>
      </c>
      <c r="M662" s="325">
        <f t="shared" si="92"/>
        <v>18495.162</v>
      </c>
      <c r="N662" s="325">
        <f t="shared" si="88"/>
        <v>14796.1296</v>
      </c>
      <c r="O662" s="296">
        <f t="shared" si="90"/>
        <v>14.7961296</v>
      </c>
      <c r="P662" s="299">
        <f t="shared" si="89"/>
        <v>8877.6777600000005</v>
      </c>
      <c r="Q662" s="300">
        <f t="shared" si="91"/>
        <v>8.877677760000001</v>
      </c>
    </row>
    <row r="663" spans="1:17" ht="15" customHeight="1" x14ac:dyDescent="0.25">
      <c r="A663" s="334">
        <v>87</v>
      </c>
      <c r="B663" s="334" t="s">
        <v>645</v>
      </c>
      <c r="C663" s="334" t="s">
        <v>646</v>
      </c>
      <c r="D663" s="338"/>
      <c r="E663" s="338">
        <v>1267</v>
      </c>
      <c r="F663" s="334" t="s">
        <v>188</v>
      </c>
      <c r="G663" s="339">
        <v>5828</v>
      </c>
      <c r="H663" s="334" t="s">
        <v>85</v>
      </c>
      <c r="I663" s="325">
        <v>3398</v>
      </c>
      <c r="J663" s="325">
        <v>11</v>
      </c>
      <c r="K663" s="339">
        <v>60</v>
      </c>
      <c r="L663" s="325">
        <f>SUM((I663*G663)/10000)</f>
        <v>1980.3543999999999</v>
      </c>
      <c r="M663" s="325">
        <f t="shared" si="92"/>
        <v>21783.898399999998</v>
      </c>
      <c r="N663" s="325">
        <f t="shared" si="88"/>
        <v>17427.118719999999</v>
      </c>
      <c r="O663" s="296">
        <f t="shared" si="90"/>
        <v>17.427118719999999</v>
      </c>
      <c r="P663" s="299">
        <f t="shared" si="89"/>
        <v>10456.271231999999</v>
      </c>
      <c r="Q663" s="300">
        <f t="shared" si="91"/>
        <v>10.456271231999999</v>
      </c>
    </row>
    <row r="664" spans="1:17" ht="15" customHeight="1" x14ac:dyDescent="0.25">
      <c r="A664" s="334">
        <v>87</v>
      </c>
      <c r="B664" s="334" t="s">
        <v>645</v>
      </c>
      <c r="C664" s="334" t="s">
        <v>646</v>
      </c>
      <c r="D664" s="338"/>
      <c r="E664" s="338" t="s">
        <v>581</v>
      </c>
      <c r="F664" s="334" t="s">
        <v>188</v>
      </c>
      <c r="G664" s="339">
        <v>13</v>
      </c>
      <c r="H664" s="334" t="s">
        <v>1459</v>
      </c>
      <c r="I664" s="325">
        <v>2</v>
      </c>
      <c r="J664" s="325">
        <v>21</v>
      </c>
      <c r="K664" s="339">
        <v>60</v>
      </c>
      <c r="L664" s="325">
        <f>SUM((I664*G664))</f>
        <v>26</v>
      </c>
      <c r="M664" s="325">
        <f t="shared" si="92"/>
        <v>546</v>
      </c>
      <c r="N664" s="325">
        <f t="shared" si="88"/>
        <v>436.8</v>
      </c>
      <c r="O664" s="296">
        <f t="shared" si="90"/>
        <v>0.43680000000000002</v>
      </c>
      <c r="P664" s="299">
        <f t="shared" si="89"/>
        <v>262.08</v>
      </c>
      <c r="Q664" s="300">
        <f t="shared" si="91"/>
        <v>0.26207999999999998</v>
      </c>
    </row>
    <row r="665" spans="1:17" ht="15" customHeight="1" x14ac:dyDescent="0.25">
      <c r="A665" s="334">
        <v>87</v>
      </c>
      <c r="B665" s="334" t="s">
        <v>645</v>
      </c>
      <c r="C665" s="334" t="s">
        <v>646</v>
      </c>
      <c r="D665" s="338"/>
      <c r="E665" s="338" t="s">
        <v>581</v>
      </c>
      <c r="F665" s="334" t="s">
        <v>188</v>
      </c>
      <c r="G665" s="339">
        <v>16</v>
      </c>
      <c r="H665" s="334" t="s">
        <v>247</v>
      </c>
      <c r="I665" s="325">
        <v>19</v>
      </c>
      <c r="J665" s="325">
        <v>70</v>
      </c>
      <c r="K665" s="339">
        <v>60</v>
      </c>
      <c r="L665" s="325">
        <f>SUM((I665*G665))</f>
        <v>304</v>
      </c>
      <c r="M665" s="325">
        <f t="shared" si="92"/>
        <v>21280</v>
      </c>
      <c r="N665" s="325">
        <f t="shared" si="88"/>
        <v>17024</v>
      </c>
      <c r="O665" s="296">
        <f t="shared" si="90"/>
        <v>17.024000000000001</v>
      </c>
      <c r="P665" s="299">
        <f t="shared" si="89"/>
        <v>10214.4</v>
      </c>
      <c r="Q665" s="300">
        <f t="shared" si="91"/>
        <v>10.214399999999999</v>
      </c>
    </row>
    <row r="666" spans="1:17" ht="15" customHeight="1" thickBot="1" x14ac:dyDescent="0.3">
      <c r="A666" s="334">
        <v>87</v>
      </c>
      <c r="B666" s="334" t="s">
        <v>645</v>
      </c>
      <c r="C666" s="334" t="s">
        <v>646</v>
      </c>
      <c r="D666" s="338"/>
      <c r="E666" s="338" t="s">
        <v>581</v>
      </c>
      <c r="F666" s="334" t="s">
        <v>188</v>
      </c>
      <c r="G666" s="339">
        <v>2000</v>
      </c>
      <c r="H666" s="334" t="s">
        <v>85</v>
      </c>
      <c r="I666" s="325">
        <v>3398</v>
      </c>
      <c r="J666" s="325">
        <v>11</v>
      </c>
      <c r="K666" s="339">
        <v>60</v>
      </c>
      <c r="L666" s="325">
        <f t="shared" ref="L666:L671" si="93">SUM((I666*G666)/10000)</f>
        <v>679.6</v>
      </c>
      <c r="M666" s="325">
        <f t="shared" si="92"/>
        <v>7475.6</v>
      </c>
      <c r="N666" s="325">
        <f t="shared" si="88"/>
        <v>5980.48</v>
      </c>
      <c r="O666" s="296">
        <f t="shared" si="90"/>
        <v>5.9804799999999991</v>
      </c>
      <c r="P666" s="301">
        <f t="shared" si="89"/>
        <v>3588.288</v>
      </c>
      <c r="Q666" s="302">
        <f t="shared" si="91"/>
        <v>3.5882879999999999</v>
      </c>
    </row>
    <row r="667" spans="1:17" ht="15" customHeight="1" x14ac:dyDescent="0.25">
      <c r="A667" s="326">
        <v>88</v>
      </c>
      <c r="B667" s="326" t="s">
        <v>651</v>
      </c>
      <c r="C667" s="326" t="s">
        <v>652</v>
      </c>
      <c r="D667" s="327"/>
      <c r="E667" s="327">
        <v>770</v>
      </c>
      <c r="F667" s="326" t="s">
        <v>220</v>
      </c>
      <c r="G667" s="337">
        <v>6187</v>
      </c>
      <c r="H667" s="326" t="s">
        <v>77</v>
      </c>
      <c r="I667" s="306">
        <v>3164</v>
      </c>
      <c r="J667" s="306">
        <v>9</v>
      </c>
      <c r="K667" s="337">
        <v>60</v>
      </c>
      <c r="L667" s="306">
        <f t="shared" si="93"/>
        <v>1957.5668000000001</v>
      </c>
      <c r="M667" s="306">
        <f t="shared" si="92"/>
        <v>17618.101200000001</v>
      </c>
      <c r="N667" s="306">
        <f t="shared" si="88"/>
        <v>14094.480960000001</v>
      </c>
      <c r="O667" s="307">
        <f t="shared" si="90"/>
        <v>14.09448096</v>
      </c>
      <c r="P667" s="308">
        <f t="shared" si="89"/>
        <v>8456.6885760000005</v>
      </c>
      <c r="Q667" s="309">
        <f t="shared" si="91"/>
        <v>8.4566885760000012</v>
      </c>
    </row>
    <row r="668" spans="1:17" ht="15" customHeight="1" x14ac:dyDescent="0.25">
      <c r="A668" s="326">
        <v>88</v>
      </c>
      <c r="B668" s="326" t="s">
        <v>651</v>
      </c>
      <c r="C668" s="326" t="s">
        <v>652</v>
      </c>
      <c r="D668" s="327"/>
      <c r="E668" s="327">
        <v>1132</v>
      </c>
      <c r="F668" s="326" t="s">
        <v>188</v>
      </c>
      <c r="G668" s="337">
        <v>1030</v>
      </c>
      <c r="H668" s="326" t="s">
        <v>85</v>
      </c>
      <c r="I668" s="306">
        <v>3398</v>
      </c>
      <c r="J668" s="306">
        <v>11</v>
      </c>
      <c r="K668" s="337">
        <v>60</v>
      </c>
      <c r="L668" s="306">
        <f t="shared" si="93"/>
        <v>349.99400000000003</v>
      </c>
      <c r="M668" s="306">
        <f t="shared" si="92"/>
        <v>3849.9340000000002</v>
      </c>
      <c r="N668" s="306">
        <f t="shared" si="88"/>
        <v>3079.9472000000005</v>
      </c>
      <c r="O668" s="307">
        <f t="shared" si="90"/>
        <v>3.0799472000000003</v>
      </c>
      <c r="P668" s="310">
        <f t="shared" si="89"/>
        <v>1847.9683200000002</v>
      </c>
      <c r="Q668" s="311">
        <f t="shared" si="91"/>
        <v>1.8479683200000001</v>
      </c>
    </row>
    <row r="669" spans="1:17" ht="15" customHeight="1" x14ac:dyDescent="0.25">
      <c r="A669" s="326">
        <v>88</v>
      </c>
      <c r="B669" s="326" t="s">
        <v>651</v>
      </c>
      <c r="C669" s="326" t="s">
        <v>652</v>
      </c>
      <c r="D669" s="327"/>
      <c r="E669" s="327">
        <v>1179</v>
      </c>
      <c r="F669" s="326" t="s">
        <v>188</v>
      </c>
      <c r="G669" s="337">
        <v>882</v>
      </c>
      <c r="H669" s="326" t="s">
        <v>85</v>
      </c>
      <c r="I669" s="306">
        <v>3398</v>
      </c>
      <c r="J669" s="306">
        <v>11</v>
      </c>
      <c r="K669" s="337">
        <v>60</v>
      </c>
      <c r="L669" s="306">
        <f t="shared" si="93"/>
        <v>299.70359999999999</v>
      </c>
      <c r="M669" s="306">
        <f t="shared" si="92"/>
        <v>3296.7395999999999</v>
      </c>
      <c r="N669" s="306">
        <f t="shared" si="88"/>
        <v>2637.3916800000002</v>
      </c>
      <c r="O669" s="307">
        <f t="shared" si="90"/>
        <v>2.6373916800000003</v>
      </c>
      <c r="P669" s="310">
        <f t="shared" si="89"/>
        <v>1582.4350080000002</v>
      </c>
      <c r="Q669" s="311">
        <f t="shared" si="91"/>
        <v>1.5824350080000003</v>
      </c>
    </row>
    <row r="670" spans="1:17" ht="15" customHeight="1" x14ac:dyDescent="0.25">
      <c r="A670" s="326">
        <v>88</v>
      </c>
      <c r="B670" s="326" t="s">
        <v>651</v>
      </c>
      <c r="C670" s="326" t="s">
        <v>652</v>
      </c>
      <c r="D670" s="327"/>
      <c r="E670" s="327">
        <v>1182</v>
      </c>
      <c r="F670" s="326" t="s">
        <v>188</v>
      </c>
      <c r="G670" s="337">
        <v>4790</v>
      </c>
      <c r="H670" s="326" t="s">
        <v>85</v>
      </c>
      <c r="I670" s="306">
        <v>3398</v>
      </c>
      <c r="J670" s="306">
        <v>11</v>
      </c>
      <c r="K670" s="337">
        <v>60</v>
      </c>
      <c r="L670" s="306">
        <f t="shared" si="93"/>
        <v>1627.6420000000001</v>
      </c>
      <c r="M670" s="306">
        <f t="shared" si="92"/>
        <v>17904.062000000002</v>
      </c>
      <c r="N670" s="306">
        <f t="shared" si="88"/>
        <v>14323.249600000003</v>
      </c>
      <c r="O670" s="307">
        <f t="shared" si="90"/>
        <v>14.323249600000002</v>
      </c>
      <c r="P670" s="310">
        <f t="shared" si="89"/>
        <v>8593.9497600000013</v>
      </c>
      <c r="Q670" s="311">
        <f t="shared" si="91"/>
        <v>8.593949760000001</v>
      </c>
    </row>
    <row r="671" spans="1:17" ht="15" customHeight="1" x14ac:dyDescent="0.25">
      <c r="A671" s="326">
        <v>88</v>
      </c>
      <c r="B671" s="326" t="s">
        <v>651</v>
      </c>
      <c r="C671" s="326" t="s">
        <v>652</v>
      </c>
      <c r="D671" s="327"/>
      <c r="E671" s="327">
        <v>3302</v>
      </c>
      <c r="F671" s="326" t="s">
        <v>188</v>
      </c>
      <c r="G671" s="337">
        <v>1755</v>
      </c>
      <c r="H671" s="326" t="s">
        <v>85</v>
      </c>
      <c r="I671" s="306">
        <v>3398</v>
      </c>
      <c r="J671" s="306">
        <v>11</v>
      </c>
      <c r="K671" s="337">
        <v>60</v>
      </c>
      <c r="L671" s="306">
        <f t="shared" si="93"/>
        <v>596.34900000000005</v>
      </c>
      <c r="M671" s="306">
        <f t="shared" si="92"/>
        <v>6559.8390000000009</v>
      </c>
      <c r="N671" s="306">
        <f t="shared" si="88"/>
        <v>5247.8712000000014</v>
      </c>
      <c r="O671" s="307">
        <f t="shared" si="90"/>
        <v>5.2478712000000014</v>
      </c>
      <c r="P671" s="310">
        <f t="shared" si="89"/>
        <v>3148.7227200000011</v>
      </c>
      <c r="Q671" s="311">
        <f t="shared" si="91"/>
        <v>3.1487227200000012</v>
      </c>
    </row>
    <row r="672" spans="1:17" ht="15" customHeight="1" x14ac:dyDescent="0.25">
      <c r="A672" s="326">
        <v>88</v>
      </c>
      <c r="B672" s="326" t="s">
        <v>651</v>
      </c>
      <c r="C672" s="326" t="s">
        <v>652</v>
      </c>
      <c r="D672" s="327"/>
      <c r="E672" s="327">
        <v>2150</v>
      </c>
      <c r="F672" s="326" t="s">
        <v>188</v>
      </c>
      <c r="G672" s="337">
        <v>7</v>
      </c>
      <c r="H672" s="326" t="s">
        <v>435</v>
      </c>
      <c r="I672" s="306">
        <v>6</v>
      </c>
      <c r="J672" s="306">
        <v>642</v>
      </c>
      <c r="K672" s="337">
        <v>60</v>
      </c>
      <c r="L672" s="306">
        <f>SUM((I672*G672))</f>
        <v>42</v>
      </c>
      <c r="M672" s="306">
        <f t="shared" si="92"/>
        <v>26964</v>
      </c>
      <c r="N672" s="306">
        <f t="shared" si="88"/>
        <v>21571.200000000001</v>
      </c>
      <c r="O672" s="307">
        <f t="shared" si="90"/>
        <v>21.571200000000001</v>
      </c>
      <c r="P672" s="310">
        <f t="shared" si="89"/>
        <v>12942.72</v>
      </c>
      <c r="Q672" s="311">
        <f t="shared" si="91"/>
        <v>12.94272</v>
      </c>
    </row>
    <row r="673" spans="1:17" ht="15" customHeight="1" thickBot="1" x14ac:dyDescent="0.3">
      <c r="A673" s="326">
        <v>88</v>
      </c>
      <c r="B673" s="326" t="s">
        <v>651</v>
      </c>
      <c r="C673" s="326" t="s">
        <v>652</v>
      </c>
      <c r="D673" s="327"/>
      <c r="E673" s="327">
        <v>2150</v>
      </c>
      <c r="F673" s="326" t="s">
        <v>188</v>
      </c>
      <c r="G673" s="337">
        <v>4</v>
      </c>
      <c r="H673" s="326" t="s">
        <v>436</v>
      </c>
      <c r="I673" s="306">
        <v>27</v>
      </c>
      <c r="J673" s="306">
        <v>45</v>
      </c>
      <c r="K673" s="337">
        <v>60</v>
      </c>
      <c r="L673" s="306">
        <f>SUM((I673*G673))</f>
        <v>108</v>
      </c>
      <c r="M673" s="306">
        <f t="shared" si="92"/>
        <v>4860</v>
      </c>
      <c r="N673" s="306">
        <f t="shared" si="88"/>
        <v>3888</v>
      </c>
      <c r="O673" s="307">
        <f t="shared" si="90"/>
        <v>3.8879999999999999</v>
      </c>
      <c r="P673" s="315">
        <f t="shared" si="89"/>
        <v>2332.8000000000002</v>
      </c>
      <c r="Q673" s="316">
        <f t="shared" si="91"/>
        <v>2.3328000000000002</v>
      </c>
    </row>
    <row r="674" spans="1:17" ht="15" customHeight="1" thickBot="1" x14ac:dyDescent="0.3">
      <c r="A674" s="334">
        <v>89</v>
      </c>
      <c r="B674" s="334" t="s">
        <v>656</v>
      </c>
      <c r="C674" s="334" t="s">
        <v>525</v>
      </c>
      <c r="D674" s="338"/>
      <c r="E674" s="338" t="s">
        <v>660</v>
      </c>
      <c r="F674" s="334" t="s">
        <v>659</v>
      </c>
      <c r="G674" s="339">
        <v>1000</v>
      </c>
      <c r="H674" s="292" t="s">
        <v>683</v>
      </c>
      <c r="I674" s="325"/>
      <c r="J674" s="325">
        <v>31</v>
      </c>
      <c r="K674" s="339">
        <v>100</v>
      </c>
      <c r="L674" s="325">
        <v>0</v>
      </c>
      <c r="M674" s="325">
        <f>SUM(G674*J674)</f>
        <v>31000</v>
      </c>
      <c r="N674" s="325">
        <f t="shared" si="88"/>
        <v>24800</v>
      </c>
      <c r="O674" s="296">
        <f t="shared" si="90"/>
        <v>24.8</v>
      </c>
      <c r="P674" s="350">
        <f t="shared" si="89"/>
        <v>24800</v>
      </c>
      <c r="Q674" s="351">
        <f t="shared" si="91"/>
        <v>24.8</v>
      </c>
    </row>
    <row r="675" spans="1:17" ht="15" customHeight="1" x14ac:dyDescent="0.25">
      <c r="A675" s="326">
        <v>90</v>
      </c>
      <c r="B675" s="326" t="s">
        <v>662</v>
      </c>
      <c r="C675" s="326" t="s">
        <v>386</v>
      </c>
      <c r="D675" s="327"/>
      <c r="E675" s="327">
        <v>3889</v>
      </c>
      <c r="F675" s="326" t="s">
        <v>188</v>
      </c>
      <c r="G675" s="337">
        <v>250</v>
      </c>
      <c r="H675" s="326" t="s">
        <v>22</v>
      </c>
      <c r="I675" s="306">
        <v>23137</v>
      </c>
      <c r="J675" s="306">
        <v>79</v>
      </c>
      <c r="K675" s="337">
        <v>60</v>
      </c>
      <c r="L675" s="306">
        <f>SUM((I675*G675)/10000)</f>
        <v>578.42499999999995</v>
      </c>
      <c r="M675" s="306">
        <f>SUM(L675*J675)</f>
        <v>45695.574999999997</v>
      </c>
      <c r="N675" s="306">
        <f t="shared" si="88"/>
        <v>36556.46</v>
      </c>
      <c r="O675" s="307">
        <f t="shared" si="90"/>
        <v>36.556460000000001</v>
      </c>
      <c r="P675" s="308">
        <f t="shared" si="89"/>
        <v>21933.876</v>
      </c>
      <c r="Q675" s="309">
        <f t="shared" si="91"/>
        <v>21.933876000000001</v>
      </c>
    </row>
    <row r="676" spans="1:17" ht="15" customHeight="1" x14ac:dyDescent="0.25">
      <c r="A676" s="326">
        <v>90</v>
      </c>
      <c r="B676" s="326" t="s">
        <v>662</v>
      </c>
      <c r="C676" s="326" t="s">
        <v>386</v>
      </c>
      <c r="D676" s="327"/>
      <c r="E676" s="327">
        <v>3889</v>
      </c>
      <c r="F676" s="326" t="s">
        <v>188</v>
      </c>
      <c r="G676" s="337">
        <v>250</v>
      </c>
      <c r="H676" s="303" t="s">
        <v>683</v>
      </c>
      <c r="I676" s="306"/>
      <c r="J676" s="306">
        <v>31</v>
      </c>
      <c r="K676" s="337">
        <v>100</v>
      </c>
      <c r="L676" s="306">
        <v>0</v>
      </c>
      <c r="M676" s="306">
        <f>SUM(G676*J676)</f>
        <v>7750</v>
      </c>
      <c r="N676" s="306">
        <f t="shared" si="88"/>
        <v>6200</v>
      </c>
      <c r="O676" s="307">
        <f t="shared" si="90"/>
        <v>6.2</v>
      </c>
      <c r="P676" s="310">
        <f t="shared" si="89"/>
        <v>6200</v>
      </c>
      <c r="Q676" s="311">
        <f t="shared" si="91"/>
        <v>6.2</v>
      </c>
    </row>
    <row r="677" spans="1:17" ht="15" customHeight="1" x14ac:dyDescent="0.25">
      <c r="A677" s="326">
        <v>90</v>
      </c>
      <c r="B677" s="326" t="s">
        <v>662</v>
      </c>
      <c r="C677" s="326" t="s">
        <v>386</v>
      </c>
      <c r="D677" s="327"/>
      <c r="E677" s="327">
        <v>3889</v>
      </c>
      <c r="F677" s="326" t="s">
        <v>188</v>
      </c>
      <c r="G677" s="337">
        <v>125</v>
      </c>
      <c r="H677" s="326" t="s">
        <v>367</v>
      </c>
      <c r="I677" s="306">
        <v>15225</v>
      </c>
      <c r="J677" s="306">
        <v>22</v>
      </c>
      <c r="K677" s="337">
        <v>100</v>
      </c>
      <c r="L677" s="306">
        <f t="shared" ref="L677:L685" si="94">SUM((I677*G677)/10000)</f>
        <v>190.3125</v>
      </c>
      <c r="M677" s="306">
        <f t="shared" ref="M677:M685" si="95">SUM(L677*J677)</f>
        <v>4186.875</v>
      </c>
      <c r="N677" s="306">
        <f t="shared" si="88"/>
        <v>3349.5</v>
      </c>
      <c r="O677" s="307">
        <f t="shared" si="90"/>
        <v>3.3494999999999999</v>
      </c>
      <c r="P677" s="310">
        <f t="shared" si="89"/>
        <v>3349.5</v>
      </c>
      <c r="Q677" s="311">
        <f t="shared" si="91"/>
        <v>3.3494999999999999</v>
      </c>
    </row>
    <row r="678" spans="1:17" ht="15" customHeight="1" x14ac:dyDescent="0.25">
      <c r="A678" s="326">
        <v>90</v>
      </c>
      <c r="B678" s="326" t="s">
        <v>662</v>
      </c>
      <c r="C678" s="326" t="s">
        <v>386</v>
      </c>
      <c r="D678" s="327"/>
      <c r="E678" s="327">
        <v>3889</v>
      </c>
      <c r="F678" s="326" t="s">
        <v>188</v>
      </c>
      <c r="G678" s="337">
        <v>125</v>
      </c>
      <c r="H678" s="326" t="s">
        <v>341</v>
      </c>
      <c r="I678" s="306">
        <v>1231</v>
      </c>
      <c r="J678" s="306">
        <v>198</v>
      </c>
      <c r="K678" s="337">
        <v>60</v>
      </c>
      <c r="L678" s="306">
        <f t="shared" si="94"/>
        <v>15.387499999999999</v>
      </c>
      <c r="M678" s="306">
        <f t="shared" si="95"/>
        <v>3046.7249999999999</v>
      </c>
      <c r="N678" s="306">
        <f t="shared" si="88"/>
        <v>2437.38</v>
      </c>
      <c r="O678" s="307">
        <f t="shared" si="90"/>
        <v>2.4373800000000001</v>
      </c>
      <c r="P678" s="310">
        <f t="shared" si="89"/>
        <v>1462.4280000000001</v>
      </c>
      <c r="Q678" s="311">
        <f t="shared" si="91"/>
        <v>1.4624280000000001</v>
      </c>
    </row>
    <row r="679" spans="1:17" ht="15" customHeight="1" thickBot="1" x14ac:dyDescent="0.3">
      <c r="A679" s="326">
        <v>90</v>
      </c>
      <c r="B679" s="326" t="s">
        <v>662</v>
      </c>
      <c r="C679" s="326" t="s">
        <v>386</v>
      </c>
      <c r="D679" s="327"/>
      <c r="E679" s="327">
        <v>3889</v>
      </c>
      <c r="F679" s="326" t="s">
        <v>188</v>
      </c>
      <c r="G679" s="337">
        <v>125</v>
      </c>
      <c r="H679" s="326" t="s">
        <v>25</v>
      </c>
      <c r="I679" s="306">
        <v>27692</v>
      </c>
      <c r="J679" s="306">
        <v>60</v>
      </c>
      <c r="K679" s="337">
        <v>100</v>
      </c>
      <c r="L679" s="306">
        <f t="shared" si="94"/>
        <v>346.15</v>
      </c>
      <c r="M679" s="306">
        <f t="shared" si="95"/>
        <v>20769</v>
      </c>
      <c r="N679" s="306">
        <f t="shared" si="88"/>
        <v>16615.2</v>
      </c>
      <c r="O679" s="307">
        <f t="shared" si="90"/>
        <v>16.615200000000002</v>
      </c>
      <c r="P679" s="315">
        <f t="shared" si="89"/>
        <v>16615.2</v>
      </c>
      <c r="Q679" s="316">
        <f t="shared" si="91"/>
        <v>16.615200000000002</v>
      </c>
    </row>
    <row r="680" spans="1:17" ht="15" customHeight="1" x14ac:dyDescent="0.25">
      <c r="A680" s="334">
        <v>91</v>
      </c>
      <c r="B680" s="334" t="s">
        <v>666</v>
      </c>
      <c r="C680" s="334" t="s">
        <v>667</v>
      </c>
      <c r="D680" s="338"/>
      <c r="E680" s="338">
        <v>1161</v>
      </c>
      <c r="F680" s="334" t="s">
        <v>188</v>
      </c>
      <c r="G680" s="339">
        <v>605</v>
      </c>
      <c r="H680" s="334" t="s">
        <v>670</v>
      </c>
      <c r="I680" s="295">
        <v>3164</v>
      </c>
      <c r="J680" s="325">
        <v>9</v>
      </c>
      <c r="K680" s="339">
        <v>100</v>
      </c>
      <c r="L680" s="325">
        <f t="shared" si="94"/>
        <v>191.422</v>
      </c>
      <c r="M680" s="325">
        <f t="shared" si="95"/>
        <v>1722.798</v>
      </c>
      <c r="N680" s="325">
        <f t="shared" si="88"/>
        <v>1378.2384</v>
      </c>
      <c r="O680" s="296">
        <f t="shared" si="90"/>
        <v>1.3782383999999999</v>
      </c>
      <c r="P680" s="297">
        <f t="shared" si="89"/>
        <v>1378.2384</v>
      </c>
      <c r="Q680" s="298">
        <f t="shared" si="91"/>
        <v>1.3782383999999999</v>
      </c>
    </row>
    <row r="681" spans="1:17" ht="15" customHeight="1" x14ac:dyDescent="0.25">
      <c r="A681" s="334">
        <v>91</v>
      </c>
      <c r="B681" s="334" t="s">
        <v>666</v>
      </c>
      <c r="C681" s="334" t="s">
        <v>667</v>
      </c>
      <c r="D681" s="338"/>
      <c r="E681" s="338">
        <v>1202</v>
      </c>
      <c r="F681" s="334" t="s">
        <v>188</v>
      </c>
      <c r="G681" s="339">
        <v>700</v>
      </c>
      <c r="H681" s="334" t="s">
        <v>670</v>
      </c>
      <c r="I681" s="295">
        <v>3164</v>
      </c>
      <c r="J681" s="325">
        <v>9</v>
      </c>
      <c r="K681" s="339">
        <v>100</v>
      </c>
      <c r="L681" s="325">
        <f t="shared" si="94"/>
        <v>221.48</v>
      </c>
      <c r="M681" s="325">
        <f t="shared" si="95"/>
        <v>1993.32</v>
      </c>
      <c r="N681" s="325">
        <f t="shared" si="88"/>
        <v>1594.6559999999999</v>
      </c>
      <c r="O681" s="296">
        <f t="shared" si="90"/>
        <v>1.5946559999999999</v>
      </c>
      <c r="P681" s="299">
        <f t="shared" si="89"/>
        <v>1594.6559999999999</v>
      </c>
      <c r="Q681" s="300">
        <f t="shared" si="91"/>
        <v>1.5946559999999999</v>
      </c>
    </row>
    <row r="682" spans="1:17" ht="15" customHeight="1" x14ac:dyDescent="0.25">
      <c r="A682" s="334">
        <v>91</v>
      </c>
      <c r="B682" s="334" t="s">
        <v>666</v>
      </c>
      <c r="C682" s="334" t="s">
        <v>667</v>
      </c>
      <c r="D682" s="338"/>
      <c r="E682" s="338">
        <v>3024</v>
      </c>
      <c r="F682" s="334" t="s">
        <v>188</v>
      </c>
      <c r="G682" s="339">
        <v>446</v>
      </c>
      <c r="H682" s="334" t="s">
        <v>670</v>
      </c>
      <c r="I682" s="295">
        <v>3164</v>
      </c>
      <c r="J682" s="325">
        <v>9</v>
      </c>
      <c r="K682" s="339">
        <v>100</v>
      </c>
      <c r="L682" s="325">
        <f t="shared" si="94"/>
        <v>141.11439999999999</v>
      </c>
      <c r="M682" s="325">
        <f t="shared" si="95"/>
        <v>1270.0295999999998</v>
      </c>
      <c r="N682" s="325">
        <f t="shared" si="88"/>
        <v>1016.0236799999999</v>
      </c>
      <c r="O682" s="296">
        <f t="shared" si="90"/>
        <v>1.01602368</v>
      </c>
      <c r="P682" s="299">
        <f t="shared" si="89"/>
        <v>1016.0236799999999</v>
      </c>
      <c r="Q682" s="300">
        <f t="shared" si="91"/>
        <v>1.01602368</v>
      </c>
    </row>
    <row r="683" spans="1:17" ht="15" customHeight="1" x14ac:dyDescent="0.25">
      <c r="A683" s="334">
        <v>91</v>
      </c>
      <c r="B683" s="334" t="s">
        <v>666</v>
      </c>
      <c r="C683" s="334" t="s">
        <v>667</v>
      </c>
      <c r="D683" s="338"/>
      <c r="E683" s="338">
        <v>3452</v>
      </c>
      <c r="F683" s="334" t="s">
        <v>188</v>
      </c>
      <c r="G683" s="339">
        <v>432</v>
      </c>
      <c r="H683" s="334" t="s">
        <v>670</v>
      </c>
      <c r="I683" s="295">
        <v>3164</v>
      </c>
      <c r="J683" s="325">
        <v>9</v>
      </c>
      <c r="K683" s="339">
        <v>100</v>
      </c>
      <c r="L683" s="325">
        <f t="shared" si="94"/>
        <v>136.6848</v>
      </c>
      <c r="M683" s="325">
        <f t="shared" si="95"/>
        <v>1230.1632</v>
      </c>
      <c r="N683" s="325">
        <f t="shared" si="88"/>
        <v>984.13055999999995</v>
      </c>
      <c r="O683" s="296">
        <f t="shared" si="90"/>
        <v>0.98413055999999999</v>
      </c>
      <c r="P683" s="299">
        <f t="shared" si="89"/>
        <v>984.13055999999995</v>
      </c>
      <c r="Q683" s="300">
        <f t="shared" si="91"/>
        <v>0.98413055999999999</v>
      </c>
    </row>
    <row r="684" spans="1:17" ht="15" customHeight="1" x14ac:dyDescent="0.25">
      <c r="A684" s="334">
        <v>91</v>
      </c>
      <c r="B684" s="334" t="s">
        <v>666</v>
      </c>
      <c r="C684" s="334" t="s">
        <v>667</v>
      </c>
      <c r="D684" s="338"/>
      <c r="E684" s="338">
        <v>3457</v>
      </c>
      <c r="F684" s="334" t="s">
        <v>188</v>
      </c>
      <c r="G684" s="339">
        <v>1600</v>
      </c>
      <c r="H684" s="334" t="s">
        <v>670</v>
      </c>
      <c r="I684" s="295">
        <v>3164</v>
      </c>
      <c r="J684" s="325">
        <v>9</v>
      </c>
      <c r="K684" s="339">
        <v>100</v>
      </c>
      <c r="L684" s="325">
        <f t="shared" si="94"/>
        <v>506.24</v>
      </c>
      <c r="M684" s="325">
        <f t="shared" si="95"/>
        <v>4556.16</v>
      </c>
      <c r="N684" s="325">
        <f t="shared" si="88"/>
        <v>3644.9279999999999</v>
      </c>
      <c r="O684" s="296">
        <f t="shared" si="90"/>
        <v>3.6449279999999997</v>
      </c>
      <c r="P684" s="299">
        <f t="shared" si="89"/>
        <v>3644.9279999999999</v>
      </c>
      <c r="Q684" s="300">
        <f t="shared" si="91"/>
        <v>3.6449279999999997</v>
      </c>
    </row>
    <row r="685" spans="1:17" ht="15" customHeight="1" x14ac:dyDescent="0.25">
      <c r="A685" s="334">
        <v>91</v>
      </c>
      <c r="B685" s="334" t="s">
        <v>666</v>
      </c>
      <c r="C685" s="334" t="s">
        <v>667</v>
      </c>
      <c r="D685" s="338"/>
      <c r="E685" s="338">
        <v>3493</v>
      </c>
      <c r="F685" s="334" t="s">
        <v>188</v>
      </c>
      <c r="G685" s="339">
        <v>125</v>
      </c>
      <c r="H685" s="334" t="s">
        <v>25</v>
      </c>
      <c r="I685" s="325">
        <v>27692</v>
      </c>
      <c r="J685" s="325">
        <v>60</v>
      </c>
      <c r="K685" s="339">
        <v>100</v>
      </c>
      <c r="L685" s="325">
        <f t="shared" si="94"/>
        <v>346.15</v>
      </c>
      <c r="M685" s="325">
        <f t="shared" si="95"/>
        <v>20769</v>
      </c>
      <c r="N685" s="325">
        <f t="shared" si="88"/>
        <v>16615.2</v>
      </c>
      <c r="O685" s="296">
        <f t="shared" si="90"/>
        <v>16.615200000000002</v>
      </c>
      <c r="P685" s="299">
        <f t="shared" si="89"/>
        <v>16615.2</v>
      </c>
      <c r="Q685" s="300">
        <f t="shared" si="91"/>
        <v>16.615200000000002</v>
      </c>
    </row>
    <row r="686" spans="1:17" ht="15" customHeight="1" x14ac:dyDescent="0.25">
      <c r="A686" s="334">
        <v>91</v>
      </c>
      <c r="B686" s="334" t="s">
        <v>666</v>
      </c>
      <c r="C686" s="334" t="s">
        <v>667</v>
      </c>
      <c r="D686" s="338"/>
      <c r="E686" s="338">
        <v>3493</v>
      </c>
      <c r="F686" s="334" t="s">
        <v>188</v>
      </c>
      <c r="G686" s="339">
        <v>125</v>
      </c>
      <c r="H686" s="292" t="s">
        <v>683</v>
      </c>
      <c r="I686" s="325"/>
      <c r="J686" s="325">
        <v>31</v>
      </c>
      <c r="K686" s="339">
        <v>100</v>
      </c>
      <c r="L686" s="325">
        <v>0</v>
      </c>
      <c r="M686" s="325">
        <f>SUM(G686*J686)</f>
        <v>3875</v>
      </c>
      <c r="N686" s="325">
        <f t="shared" si="88"/>
        <v>3100</v>
      </c>
      <c r="O686" s="296">
        <f t="shared" si="90"/>
        <v>3.1</v>
      </c>
      <c r="P686" s="299">
        <f t="shared" si="89"/>
        <v>3100</v>
      </c>
      <c r="Q686" s="300">
        <f t="shared" si="91"/>
        <v>3.1</v>
      </c>
    </row>
    <row r="687" spans="1:17" ht="15" customHeight="1" x14ac:dyDescent="0.25">
      <c r="A687" s="334">
        <v>91</v>
      </c>
      <c r="B687" s="334" t="s">
        <v>666</v>
      </c>
      <c r="C687" s="334" t="s">
        <v>667</v>
      </c>
      <c r="D687" s="338"/>
      <c r="E687" s="338">
        <v>3493</v>
      </c>
      <c r="F687" s="334" t="s">
        <v>188</v>
      </c>
      <c r="G687" s="339">
        <v>508</v>
      </c>
      <c r="H687" s="334" t="s">
        <v>670</v>
      </c>
      <c r="I687" s="325">
        <v>3164</v>
      </c>
      <c r="J687" s="325">
        <v>9</v>
      </c>
      <c r="K687" s="339">
        <v>100</v>
      </c>
      <c r="L687" s="325">
        <f>SUM((I687*G687)/10000)</f>
        <v>160.7312</v>
      </c>
      <c r="M687" s="325">
        <f>SUM(L687*J687)</f>
        <v>1446.5808</v>
      </c>
      <c r="N687" s="325">
        <f t="shared" si="88"/>
        <v>1157.2646399999999</v>
      </c>
      <c r="O687" s="296">
        <f t="shared" si="90"/>
        <v>1.15726464</v>
      </c>
      <c r="P687" s="299">
        <f t="shared" si="89"/>
        <v>1157.2646399999999</v>
      </c>
      <c r="Q687" s="300">
        <f t="shared" si="91"/>
        <v>1.15726464</v>
      </c>
    </row>
    <row r="688" spans="1:17" ht="15" customHeight="1" x14ac:dyDescent="0.25">
      <c r="A688" s="334">
        <v>91</v>
      </c>
      <c r="B688" s="334" t="s">
        <v>666</v>
      </c>
      <c r="C688" s="334" t="s">
        <v>667</v>
      </c>
      <c r="D688" s="338"/>
      <c r="E688" s="338">
        <v>3559</v>
      </c>
      <c r="F688" s="334" t="s">
        <v>188</v>
      </c>
      <c r="G688" s="339">
        <v>250</v>
      </c>
      <c r="H688" s="334" t="s">
        <v>25</v>
      </c>
      <c r="I688" s="325">
        <v>27692</v>
      </c>
      <c r="J688" s="325">
        <v>60</v>
      </c>
      <c r="K688" s="339">
        <v>100</v>
      </c>
      <c r="L688" s="325">
        <f>SUM((I688*G688)/10000)</f>
        <v>692.3</v>
      </c>
      <c r="M688" s="325">
        <f>SUM(L688*J688)</f>
        <v>41538</v>
      </c>
      <c r="N688" s="325">
        <f t="shared" si="88"/>
        <v>33230.400000000001</v>
      </c>
      <c r="O688" s="296">
        <f t="shared" si="90"/>
        <v>33.230400000000003</v>
      </c>
      <c r="P688" s="299">
        <f t="shared" si="89"/>
        <v>33230.400000000001</v>
      </c>
      <c r="Q688" s="300">
        <f t="shared" si="91"/>
        <v>33.230400000000003</v>
      </c>
    </row>
    <row r="689" spans="1:17" ht="15" customHeight="1" x14ac:dyDescent="0.25">
      <c r="A689" s="334">
        <v>91</v>
      </c>
      <c r="B689" s="334" t="s">
        <v>666</v>
      </c>
      <c r="C689" s="334" t="s">
        <v>667</v>
      </c>
      <c r="D689" s="338"/>
      <c r="E689" s="338">
        <v>3559</v>
      </c>
      <c r="F689" s="334" t="s">
        <v>188</v>
      </c>
      <c r="G689" s="339">
        <v>250</v>
      </c>
      <c r="H689" s="292" t="s">
        <v>683</v>
      </c>
      <c r="I689" s="325"/>
      <c r="J689" s="325">
        <v>31</v>
      </c>
      <c r="K689" s="339">
        <v>100</v>
      </c>
      <c r="L689" s="325">
        <v>0</v>
      </c>
      <c r="M689" s="325">
        <f>SUM(G689*J689)</f>
        <v>7750</v>
      </c>
      <c r="N689" s="325">
        <f t="shared" si="88"/>
        <v>6200</v>
      </c>
      <c r="O689" s="296">
        <f t="shared" si="90"/>
        <v>6.2</v>
      </c>
      <c r="P689" s="299">
        <f t="shared" si="89"/>
        <v>6200</v>
      </c>
      <c r="Q689" s="300">
        <f t="shared" si="91"/>
        <v>6.2</v>
      </c>
    </row>
    <row r="690" spans="1:17" ht="15" customHeight="1" x14ac:dyDescent="0.25">
      <c r="A690" s="334">
        <v>91</v>
      </c>
      <c r="B690" s="334" t="s">
        <v>666</v>
      </c>
      <c r="C690" s="334" t="s">
        <v>667</v>
      </c>
      <c r="D690" s="338"/>
      <c r="E690" s="338">
        <v>3804</v>
      </c>
      <c r="F690" s="334" t="s">
        <v>188</v>
      </c>
      <c r="G690" s="339">
        <v>250</v>
      </c>
      <c r="H690" s="334" t="s">
        <v>25</v>
      </c>
      <c r="I690" s="325">
        <v>27692</v>
      </c>
      <c r="J690" s="325">
        <v>60</v>
      </c>
      <c r="K690" s="339">
        <v>100</v>
      </c>
      <c r="L690" s="325">
        <f>SUM((I690*G690)/10000)</f>
        <v>692.3</v>
      </c>
      <c r="M690" s="325">
        <f>SUM(L690*J690)</f>
        <v>41538</v>
      </c>
      <c r="N690" s="325">
        <f t="shared" si="88"/>
        <v>33230.400000000001</v>
      </c>
      <c r="O690" s="296">
        <f t="shared" si="90"/>
        <v>33.230400000000003</v>
      </c>
      <c r="P690" s="299">
        <f t="shared" si="89"/>
        <v>33230.400000000001</v>
      </c>
      <c r="Q690" s="300">
        <f t="shared" si="91"/>
        <v>33.230400000000003</v>
      </c>
    </row>
    <row r="691" spans="1:17" ht="15" customHeight="1" x14ac:dyDescent="0.25">
      <c r="A691" s="334">
        <v>91</v>
      </c>
      <c r="B691" s="334" t="s">
        <v>666</v>
      </c>
      <c r="C691" s="334" t="s">
        <v>667</v>
      </c>
      <c r="D691" s="338"/>
      <c r="E691" s="338">
        <v>3804</v>
      </c>
      <c r="F691" s="334" t="s">
        <v>188</v>
      </c>
      <c r="G691" s="339">
        <v>250</v>
      </c>
      <c r="H691" s="292" t="s">
        <v>683</v>
      </c>
      <c r="I691" s="325"/>
      <c r="J691" s="325">
        <v>31</v>
      </c>
      <c r="K691" s="339">
        <v>100</v>
      </c>
      <c r="L691" s="325">
        <v>0</v>
      </c>
      <c r="M691" s="325">
        <f>SUM(G691*J691)</f>
        <v>7750</v>
      </c>
      <c r="N691" s="325">
        <f t="shared" si="88"/>
        <v>6200</v>
      </c>
      <c r="O691" s="296">
        <f t="shared" si="90"/>
        <v>6.2</v>
      </c>
      <c r="P691" s="299">
        <f t="shared" si="89"/>
        <v>6200</v>
      </c>
      <c r="Q691" s="300">
        <f t="shared" si="91"/>
        <v>6.2</v>
      </c>
    </row>
    <row r="692" spans="1:17" ht="15" customHeight="1" thickBot="1" x14ac:dyDescent="0.3">
      <c r="A692" s="334">
        <v>91</v>
      </c>
      <c r="B692" s="334" t="s">
        <v>666</v>
      </c>
      <c r="C692" s="334" t="s">
        <v>667</v>
      </c>
      <c r="D692" s="338"/>
      <c r="E692" s="338">
        <v>3845</v>
      </c>
      <c r="F692" s="334" t="s">
        <v>188</v>
      </c>
      <c r="G692" s="339">
        <v>939</v>
      </c>
      <c r="H692" s="334" t="s">
        <v>1460</v>
      </c>
      <c r="I692" s="325">
        <v>4551</v>
      </c>
      <c r="J692" s="325">
        <v>11</v>
      </c>
      <c r="K692" s="339">
        <v>60</v>
      </c>
      <c r="L692" s="325">
        <f>SUM((I692*G692)/10000)</f>
        <v>427.33890000000002</v>
      </c>
      <c r="M692" s="325">
        <f>SUM(L692*J692)</f>
        <v>4700.7278999999999</v>
      </c>
      <c r="N692" s="325">
        <f t="shared" si="88"/>
        <v>3760.5823199999995</v>
      </c>
      <c r="O692" s="296">
        <f t="shared" si="90"/>
        <v>3.7605823199999997</v>
      </c>
      <c r="P692" s="301">
        <f t="shared" si="89"/>
        <v>2256.3493919999996</v>
      </c>
      <c r="Q692" s="302">
        <f t="shared" si="91"/>
        <v>2.2563493919999997</v>
      </c>
    </row>
    <row r="693" spans="1:17" ht="15" customHeight="1" x14ac:dyDescent="0.25">
      <c r="A693" s="326">
        <v>92</v>
      </c>
      <c r="B693" s="326" t="s">
        <v>963</v>
      </c>
      <c r="C693" s="326" t="s">
        <v>832</v>
      </c>
      <c r="D693" s="327"/>
      <c r="E693" s="327">
        <v>3596</v>
      </c>
      <c r="F693" s="326" t="s">
        <v>188</v>
      </c>
      <c r="G693" s="337">
        <v>375</v>
      </c>
      <c r="H693" s="326" t="s">
        <v>22</v>
      </c>
      <c r="I693" s="306">
        <v>23137</v>
      </c>
      <c r="J693" s="306">
        <v>79</v>
      </c>
      <c r="K693" s="337">
        <v>60</v>
      </c>
      <c r="L693" s="306">
        <f>SUM((I693*G693)/10000)</f>
        <v>867.63750000000005</v>
      </c>
      <c r="M693" s="306">
        <f>SUM(L693*J693)</f>
        <v>68543.362500000003</v>
      </c>
      <c r="N693" s="306">
        <f t="shared" si="88"/>
        <v>54834.69</v>
      </c>
      <c r="O693" s="307">
        <f t="shared" si="90"/>
        <v>54.834690000000002</v>
      </c>
      <c r="P693" s="308">
        <f t="shared" si="89"/>
        <v>32900.814000000006</v>
      </c>
      <c r="Q693" s="309">
        <f t="shared" si="91"/>
        <v>32.900814000000004</v>
      </c>
    </row>
    <row r="694" spans="1:17" ht="15" customHeight="1" x14ac:dyDescent="0.25">
      <c r="A694" s="326">
        <v>92</v>
      </c>
      <c r="B694" s="326" t="s">
        <v>963</v>
      </c>
      <c r="C694" s="326" t="s">
        <v>832</v>
      </c>
      <c r="D694" s="327"/>
      <c r="E694" s="327">
        <v>3596</v>
      </c>
      <c r="F694" s="326" t="s">
        <v>188</v>
      </c>
      <c r="G694" s="337">
        <v>375</v>
      </c>
      <c r="H694" s="303" t="s">
        <v>683</v>
      </c>
      <c r="I694" s="306"/>
      <c r="J694" s="306">
        <v>31</v>
      </c>
      <c r="K694" s="337">
        <v>100</v>
      </c>
      <c r="L694" s="306">
        <v>0</v>
      </c>
      <c r="M694" s="306">
        <f>SUM(G694*J694)</f>
        <v>11625</v>
      </c>
      <c r="N694" s="306">
        <f t="shared" si="88"/>
        <v>9300</v>
      </c>
      <c r="O694" s="307">
        <f t="shared" si="90"/>
        <v>9.3000000000000007</v>
      </c>
      <c r="P694" s="310">
        <f t="shared" si="89"/>
        <v>9300</v>
      </c>
      <c r="Q694" s="311">
        <f t="shared" si="91"/>
        <v>9.3000000000000007</v>
      </c>
    </row>
    <row r="695" spans="1:17" ht="15" customHeight="1" thickBot="1" x14ac:dyDescent="0.3">
      <c r="A695" s="326">
        <v>92</v>
      </c>
      <c r="B695" s="326" t="s">
        <v>963</v>
      </c>
      <c r="C695" s="326" t="s">
        <v>832</v>
      </c>
      <c r="D695" s="327"/>
      <c r="E695" s="327">
        <v>150</v>
      </c>
      <c r="F695" s="326" t="s">
        <v>171</v>
      </c>
      <c r="G695" s="337">
        <v>8680</v>
      </c>
      <c r="H695" s="326" t="s">
        <v>85</v>
      </c>
      <c r="I695" s="306">
        <v>3398</v>
      </c>
      <c r="J695" s="306">
        <v>11</v>
      </c>
      <c r="K695" s="337">
        <v>60</v>
      </c>
      <c r="L695" s="306">
        <f>SUM((I695*G695)/10000)</f>
        <v>2949.4639999999999</v>
      </c>
      <c r="M695" s="306">
        <f>SUM(L695*J695)</f>
        <v>32444.103999999999</v>
      </c>
      <c r="N695" s="306">
        <f t="shared" si="88"/>
        <v>25955.283199999998</v>
      </c>
      <c r="O695" s="307">
        <f t="shared" si="90"/>
        <v>25.955283199999997</v>
      </c>
      <c r="P695" s="315">
        <f t="shared" si="89"/>
        <v>15573.169919999998</v>
      </c>
      <c r="Q695" s="316">
        <f t="shared" si="91"/>
        <v>15.573169919999998</v>
      </c>
    </row>
    <row r="696" spans="1:17" x14ac:dyDescent="0.25">
      <c r="A696" s="292">
        <v>93</v>
      </c>
      <c r="B696" s="334" t="s">
        <v>672</v>
      </c>
      <c r="C696" s="292" t="s">
        <v>673</v>
      </c>
      <c r="D696" s="331"/>
      <c r="E696" s="331">
        <v>697</v>
      </c>
      <c r="F696" s="292" t="s">
        <v>61</v>
      </c>
      <c r="G696" s="332">
        <v>3806</v>
      </c>
      <c r="H696" s="292" t="s">
        <v>19</v>
      </c>
      <c r="I696" s="325">
        <v>17500</v>
      </c>
      <c r="J696" s="325">
        <v>47</v>
      </c>
      <c r="K696" s="332">
        <v>100</v>
      </c>
      <c r="L696" s="325">
        <f>SUM((I696*G696)/10000)</f>
        <v>6660.5</v>
      </c>
      <c r="M696" s="325">
        <f>SUM(L696*J696)</f>
        <v>313043.5</v>
      </c>
      <c r="N696" s="325">
        <f t="shared" si="88"/>
        <v>250434.8</v>
      </c>
      <c r="O696" s="296">
        <f t="shared" si="90"/>
        <v>250.4348</v>
      </c>
      <c r="P696" s="297">
        <f t="shared" si="89"/>
        <v>250434.8</v>
      </c>
      <c r="Q696" s="298">
        <f t="shared" si="91"/>
        <v>250.4348</v>
      </c>
    </row>
    <row r="697" spans="1:17" ht="15.75" thickBot="1" x14ac:dyDescent="0.3">
      <c r="A697" s="292">
        <v>93</v>
      </c>
      <c r="B697" s="334" t="s">
        <v>672</v>
      </c>
      <c r="C697" s="292" t="s">
        <v>673</v>
      </c>
      <c r="D697" s="331"/>
      <c r="E697" s="331">
        <v>697</v>
      </c>
      <c r="F697" s="292" t="s">
        <v>61</v>
      </c>
      <c r="G697" s="332">
        <v>3806</v>
      </c>
      <c r="H697" s="292" t="s">
        <v>48</v>
      </c>
      <c r="I697" s="325"/>
      <c r="J697" s="325">
        <v>11</v>
      </c>
      <c r="K697" s="332">
        <v>100</v>
      </c>
      <c r="L697" s="325">
        <v>0</v>
      </c>
      <c r="M697" s="325">
        <f>SUM(G697*J697)</f>
        <v>41866</v>
      </c>
      <c r="N697" s="325">
        <f t="shared" si="88"/>
        <v>33492.800000000003</v>
      </c>
      <c r="O697" s="296">
        <f t="shared" si="90"/>
        <v>33.492800000000003</v>
      </c>
      <c r="P697" s="301">
        <f t="shared" si="89"/>
        <v>33492.800000000003</v>
      </c>
      <c r="Q697" s="302">
        <f t="shared" si="91"/>
        <v>33.492800000000003</v>
      </c>
    </row>
    <row r="698" spans="1:17" x14ac:dyDescent="0.25">
      <c r="A698" s="303">
        <v>94</v>
      </c>
      <c r="B698" s="326" t="s">
        <v>678</v>
      </c>
      <c r="C698" s="303" t="s">
        <v>679</v>
      </c>
      <c r="D698" s="304"/>
      <c r="E698" s="304">
        <v>1272</v>
      </c>
      <c r="F698" s="303" t="s">
        <v>188</v>
      </c>
      <c r="G698" s="305">
        <v>930</v>
      </c>
      <c r="H698" s="303" t="s">
        <v>1460</v>
      </c>
      <c r="I698" s="306">
        <v>4551</v>
      </c>
      <c r="J698" s="306">
        <v>11</v>
      </c>
      <c r="K698" s="305">
        <v>100</v>
      </c>
      <c r="L698" s="306">
        <f>SUM((I698*G698)/10000)</f>
        <v>423.24299999999999</v>
      </c>
      <c r="M698" s="306">
        <f t="shared" ref="M698:M708" si="96">SUM(L698*J698)</f>
        <v>4655.6729999999998</v>
      </c>
      <c r="N698" s="306">
        <f t="shared" si="88"/>
        <v>3724.5383999999995</v>
      </c>
      <c r="O698" s="307">
        <f t="shared" si="90"/>
        <v>3.7245383999999992</v>
      </c>
      <c r="P698" s="308">
        <f t="shared" si="89"/>
        <v>3724.5383999999995</v>
      </c>
      <c r="Q698" s="309">
        <f t="shared" si="91"/>
        <v>3.7245383999999992</v>
      </c>
    </row>
    <row r="699" spans="1:17" ht="15" customHeight="1" x14ac:dyDescent="0.25">
      <c r="A699" s="303">
        <v>94</v>
      </c>
      <c r="B699" s="326" t="s">
        <v>678</v>
      </c>
      <c r="C699" s="303" t="s">
        <v>679</v>
      </c>
      <c r="D699" s="304"/>
      <c r="E699" s="304">
        <v>2838</v>
      </c>
      <c r="F699" s="303" t="s">
        <v>188</v>
      </c>
      <c r="G699" s="305">
        <v>2098</v>
      </c>
      <c r="H699" s="303" t="s">
        <v>85</v>
      </c>
      <c r="I699" s="306">
        <v>3398</v>
      </c>
      <c r="J699" s="306">
        <v>11</v>
      </c>
      <c r="K699" s="305">
        <v>100</v>
      </c>
      <c r="L699" s="306">
        <f>SUM((I699*G699)/10000)</f>
        <v>712.90039999999999</v>
      </c>
      <c r="M699" s="306">
        <f t="shared" si="96"/>
        <v>7841.9043999999994</v>
      </c>
      <c r="N699" s="306">
        <f t="shared" si="88"/>
        <v>6273.5235199999997</v>
      </c>
      <c r="O699" s="307">
        <f t="shared" si="90"/>
        <v>6.2735235199999995</v>
      </c>
      <c r="P699" s="310">
        <f t="shared" si="89"/>
        <v>6273.5235199999997</v>
      </c>
      <c r="Q699" s="311">
        <f t="shared" si="91"/>
        <v>6.2735235199999995</v>
      </c>
    </row>
    <row r="700" spans="1:17" ht="15" customHeight="1" x14ac:dyDescent="0.25">
      <c r="A700" s="303">
        <v>94</v>
      </c>
      <c r="B700" s="326" t="s">
        <v>678</v>
      </c>
      <c r="C700" s="303" t="s">
        <v>679</v>
      </c>
      <c r="D700" s="304"/>
      <c r="E700" s="304">
        <v>3227</v>
      </c>
      <c r="F700" s="303" t="s">
        <v>188</v>
      </c>
      <c r="G700" s="305">
        <v>2098</v>
      </c>
      <c r="H700" s="303" t="s">
        <v>77</v>
      </c>
      <c r="I700" s="306">
        <v>3164</v>
      </c>
      <c r="J700" s="306">
        <v>9</v>
      </c>
      <c r="K700" s="305">
        <v>100</v>
      </c>
      <c r="L700" s="306">
        <f>SUM((I700*G700)/10000)</f>
        <v>663.80719999999997</v>
      </c>
      <c r="M700" s="306">
        <f t="shared" si="96"/>
        <v>5974.2647999999999</v>
      </c>
      <c r="N700" s="306">
        <f t="shared" si="88"/>
        <v>4779.4118399999998</v>
      </c>
      <c r="O700" s="307">
        <f t="shared" si="90"/>
        <v>4.7794118399999999</v>
      </c>
      <c r="P700" s="310">
        <f t="shared" si="89"/>
        <v>4779.4118399999998</v>
      </c>
      <c r="Q700" s="311">
        <f t="shared" si="91"/>
        <v>4.7794118399999999</v>
      </c>
    </row>
    <row r="701" spans="1:17" ht="15" customHeight="1" x14ac:dyDescent="0.25">
      <c r="A701" s="303">
        <v>94</v>
      </c>
      <c r="B701" s="326" t="s">
        <v>678</v>
      </c>
      <c r="C701" s="303" t="s">
        <v>679</v>
      </c>
      <c r="D701" s="304"/>
      <c r="E701" s="304">
        <v>1285</v>
      </c>
      <c r="F701" s="303" t="s">
        <v>188</v>
      </c>
      <c r="G701" s="305">
        <v>320</v>
      </c>
      <c r="H701" s="303" t="s">
        <v>85</v>
      </c>
      <c r="I701" s="306">
        <v>3398</v>
      </c>
      <c r="J701" s="306">
        <v>11</v>
      </c>
      <c r="K701" s="305">
        <v>100</v>
      </c>
      <c r="L701" s="306">
        <f>SUM((I701*G701)/10000)</f>
        <v>108.736</v>
      </c>
      <c r="M701" s="306">
        <f t="shared" si="96"/>
        <v>1196.096</v>
      </c>
      <c r="N701" s="306">
        <f t="shared" si="88"/>
        <v>956.87679999999989</v>
      </c>
      <c r="O701" s="307">
        <f t="shared" si="90"/>
        <v>0.95687679999999986</v>
      </c>
      <c r="P701" s="310">
        <f t="shared" si="89"/>
        <v>956.87679999999989</v>
      </c>
      <c r="Q701" s="311">
        <f t="shared" si="91"/>
        <v>0.95687679999999986</v>
      </c>
    </row>
    <row r="702" spans="1:17" ht="15" customHeight="1" x14ac:dyDescent="0.25">
      <c r="A702" s="303">
        <v>94</v>
      </c>
      <c r="B702" s="326" t="s">
        <v>678</v>
      </c>
      <c r="C702" s="303" t="s">
        <v>679</v>
      </c>
      <c r="D702" s="304"/>
      <c r="E702" s="304">
        <v>2098</v>
      </c>
      <c r="F702" s="303" t="s">
        <v>188</v>
      </c>
      <c r="G702" s="305">
        <v>1295</v>
      </c>
      <c r="H702" s="303" t="s">
        <v>1459</v>
      </c>
      <c r="I702" s="306">
        <v>2</v>
      </c>
      <c r="J702" s="306">
        <v>21</v>
      </c>
      <c r="K702" s="305">
        <v>100</v>
      </c>
      <c r="L702" s="306">
        <f>SUM((I702*G702))</f>
        <v>2590</v>
      </c>
      <c r="M702" s="306">
        <f t="shared" si="96"/>
        <v>54390</v>
      </c>
      <c r="N702" s="306">
        <f t="shared" si="88"/>
        <v>43512</v>
      </c>
      <c r="O702" s="307">
        <f t="shared" si="90"/>
        <v>43.512</v>
      </c>
      <c r="P702" s="310">
        <f t="shared" si="89"/>
        <v>43512</v>
      </c>
      <c r="Q702" s="311">
        <f t="shared" si="91"/>
        <v>43.512</v>
      </c>
    </row>
    <row r="703" spans="1:17" ht="15" customHeight="1" x14ac:dyDescent="0.25">
      <c r="A703" s="303">
        <v>94</v>
      </c>
      <c r="B703" s="326" t="s">
        <v>678</v>
      </c>
      <c r="C703" s="303" t="s">
        <v>679</v>
      </c>
      <c r="D703" s="304"/>
      <c r="E703" s="304">
        <v>2099</v>
      </c>
      <c r="F703" s="303" t="s">
        <v>188</v>
      </c>
      <c r="G703" s="305">
        <v>801</v>
      </c>
      <c r="H703" s="303" t="s">
        <v>1459</v>
      </c>
      <c r="I703" s="306">
        <v>2</v>
      </c>
      <c r="J703" s="306">
        <v>21</v>
      </c>
      <c r="K703" s="305">
        <v>100</v>
      </c>
      <c r="L703" s="306">
        <f>SUM((I703*G703))</f>
        <v>1602</v>
      </c>
      <c r="M703" s="306">
        <f t="shared" si="96"/>
        <v>33642</v>
      </c>
      <c r="N703" s="306">
        <f t="shared" si="88"/>
        <v>26913.599999999999</v>
      </c>
      <c r="O703" s="307">
        <f t="shared" si="90"/>
        <v>26.913599999999999</v>
      </c>
      <c r="P703" s="310">
        <f t="shared" si="89"/>
        <v>26913.599999999999</v>
      </c>
      <c r="Q703" s="311">
        <f t="shared" si="91"/>
        <v>26.913599999999999</v>
      </c>
    </row>
    <row r="704" spans="1:17" ht="15" customHeight="1" x14ac:dyDescent="0.25">
      <c r="A704" s="303">
        <v>94</v>
      </c>
      <c r="B704" s="326" t="s">
        <v>678</v>
      </c>
      <c r="C704" s="303" t="s">
        <v>679</v>
      </c>
      <c r="D704" s="304"/>
      <c r="E704" s="304">
        <v>1280</v>
      </c>
      <c r="F704" s="303" t="s">
        <v>188</v>
      </c>
      <c r="G704" s="305">
        <v>70</v>
      </c>
      <c r="H704" s="303" t="s">
        <v>22</v>
      </c>
      <c r="I704" s="306">
        <v>23137</v>
      </c>
      <c r="J704" s="306">
        <v>79</v>
      </c>
      <c r="K704" s="305">
        <v>30</v>
      </c>
      <c r="L704" s="306">
        <f>SUM((I704*G704)/10000)</f>
        <v>161.959</v>
      </c>
      <c r="M704" s="306">
        <f t="shared" si="96"/>
        <v>12794.761</v>
      </c>
      <c r="N704" s="306">
        <f t="shared" ref="N704:N765" si="97">SUM(M704*80)/100</f>
        <v>10235.808800000001</v>
      </c>
      <c r="O704" s="307">
        <f t="shared" si="90"/>
        <v>10.235808800000001</v>
      </c>
      <c r="P704" s="310">
        <f t="shared" si="89"/>
        <v>3070.7426400000004</v>
      </c>
      <c r="Q704" s="311">
        <f t="shared" si="91"/>
        <v>3.0707426400000002</v>
      </c>
    </row>
    <row r="705" spans="1:17" ht="15" customHeight="1" x14ac:dyDescent="0.25">
      <c r="A705" s="303">
        <v>94</v>
      </c>
      <c r="B705" s="326" t="s">
        <v>678</v>
      </c>
      <c r="C705" s="303" t="s">
        <v>679</v>
      </c>
      <c r="D705" s="304"/>
      <c r="E705" s="304">
        <v>1280</v>
      </c>
      <c r="F705" s="303" t="s">
        <v>188</v>
      </c>
      <c r="G705" s="305">
        <v>70</v>
      </c>
      <c r="H705" s="303" t="s">
        <v>25</v>
      </c>
      <c r="I705" s="306">
        <v>27692</v>
      </c>
      <c r="J705" s="306">
        <v>60</v>
      </c>
      <c r="K705" s="305">
        <v>30</v>
      </c>
      <c r="L705" s="306">
        <f>SUM((I705*G705)/10000)</f>
        <v>193.84399999999999</v>
      </c>
      <c r="M705" s="306">
        <f t="shared" si="96"/>
        <v>11630.64</v>
      </c>
      <c r="N705" s="306">
        <f t="shared" si="97"/>
        <v>9304.5119999999988</v>
      </c>
      <c r="O705" s="307">
        <f t="shared" si="90"/>
        <v>9.304511999999999</v>
      </c>
      <c r="P705" s="310">
        <f t="shared" si="89"/>
        <v>2791.3535999999999</v>
      </c>
      <c r="Q705" s="311">
        <f t="shared" si="91"/>
        <v>2.7913535999999999</v>
      </c>
    </row>
    <row r="706" spans="1:17" ht="15" customHeight="1" x14ac:dyDescent="0.25">
      <c r="A706" s="303">
        <v>94</v>
      </c>
      <c r="B706" s="326" t="s">
        <v>678</v>
      </c>
      <c r="C706" s="303" t="s">
        <v>679</v>
      </c>
      <c r="D706" s="304"/>
      <c r="E706" s="304">
        <v>1280</v>
      </c>
      <c r="F706" s="303" t="s">
        <v>188</v>
      </c>
      <c r="G706" s="305">
        <v>70</v>
      </c>
      <c r="H706" s="303" t="s">
        <v>26</v>
      </c>
      <c r="I706" s="306">
        <v>24198</v>
      </c>
      <c r="J706" s="306">
        <v>19</v>
      </c>
      <c r="K706" s="305">
        <v>30</v>
      </c>
      <c r="L706" s="306">
        <f>SUM((I706*G706)/10000)</f>
        <v>169.386</v>
      </c>
      <c r="M706" s="306">
        <f t="shared" si="96"/>
        <v>3218.3339999999998</v>
      </c>
      <c r="N706" s="306">
        <f t="shared" si="97"/>
        <v>2574.6671999999999</v>
      </c>
      <c r="O706" s="307">
        <f t="shared" si="90"/>
        <v>2.5746671999999999</v>
      </c>
      <c r="P706" s="310">
        <f t="shared" ref="P706:P769" si="98">SUM(N706*K706)/100</f>
        <v>772.40016000000003</v>
      </c>
      <c r="Q706" s="311">
        <f t="shared" si="91"/>
        <v>0.77240016</v>
      </c>
    </row>
    <row r="707" spans="1:17" ht="15" customHeight="1" x14ac:dyDescent="0.25">
      <c r="A707" s="303">
        <v>94</v>
      </c>
      <c r="B707" s="326" t="s">
        <v>678</v>
      </c>
      <c r="C707" s="303" t="s">
        <v>679</v>
      </c>
      <c r="D707" s="304"/>
      <c r="E707" s="304">
        <v>1240</v>
      </c>
      <c r="F707" s="303" t="s">
        <v>188</v>
      </c>
      <c r="G707" s="305">
        <v>587</v>
      </c>
      <c r="H707" s="303" t="s">
        <v>1460</v>
      </c>
      <c r="I707" s="306">
        <v>4551</v>
      </c>
      <c r="J707" s="306">
        <v>11</v>
      </c>
      <c r="K707" s="305">
        <v>100</v>
      </c>
      <c r="L707" s="306">
        <f>SUM((I707*G707)/10000)</f>
        <v>267.14370000000002</v>
      </c>
      <c r="M707" s="306">
        <f t="shared" si="96"/>
        <v>2938.5807000000004</v>
      </c>
      <c r="N707" s="306">
        <f t="shared" si="97"/>
        <v>2350.8645600000004</v>
      </c>
      <c r="O707" s="307">
        <f t="shared" ref="O707:O770" si="99">SUM(N707/1000)</f>
        <v>2.3508645600000007</v>
      </c>
      <c r="P707" s="310">
        <f t="shared" si="98"/>
        <v>2350.8645600000004</v>
      </c>
      <c r="Q707" s="311">
        <f t="shared" ref="Q707:Q770" si="100">SUM(P707/1000)</f>
        <v>2.3508645600000007</v>
      </c>
    </row>
    <row r="708" spans="1:17" ht="15" customHeight="1" x14ac:dyDescent="0.25">
      <c r="A708" s="303">
        <v>94</v>
      </c>
      <c r="B708" s="326" t="s">
        <v>678</v>
      </c>
      <c r="C708" s="303" t="s">
        <v>679</v>
      </c>
      <c r="D708" s="304"/>
      <c r="E708" s="304">
        <v>1240</v>
      </c>
      <c r="F708" s="303" t="s">
        <v>188</v>
      </c>
      <c r="G708" s="305">
        <v>20</v>
      </c>
      <c r="H708" s="303" t="s">
        <v>682</v>
      </c>
      <c r="I708" s="306">
        <v>18036</v>
      </c>
      <c r="J708" s="306">
        <v>25</v>
      </c>
      <c r="K708" s="305">
        <v>100</v>
      </c>
      <c r="L708" s="306">
        <f>SUM((I708*G708)/10000)</f>
        <v>36.072000000000003</v>
      </c>
      <c r="M708" s="306">
        <f t="shared" si="96"/>
        <v>901.80000000000007</v>
      </c>
      <c r="N708" s="306">
        <f t="shared" si="97"/>
        <v>721.44</v>
      </c>
      <c r="O708" s="307">
        <f t="shared" si="99"/>
        <v>0.72144000000000008</v>
      </c>
      <c r="P708" s="310">
        <f t="shared" si="98"/>
        <v>721.44</v>
      </c>
      <c r="Q708" s="311">
        <f t="shared" si="100"/>
        <v>0.72144000000000008</v>
      </c>
    </row>
    <row r="709" spans="1:17" ht="15" customHeight="1" thickBot="1" x14ac:dyDescent="0.3">
      <c r="A709" s="303">
        <v>94</v>
      </c>
      <c r="B709" s="326" t="s">
        <v>678</v>
      </c>
      <c r="C709" s="303" t="s">
        <v>679</v>
      </c>
      <c r="D709" s="304"/>
      <c r="E709" s="304">
        <v>1240</v>
      </c>
      <c r="F709" s="303" t="s">
        <v>188</v>
      </c>
      <c r="G709" s="305">
        <v>210</v>
      </c>
      <c r="H709" s="303" t="s">
        <v>683</v>
      </c>
      <c r="I709" s="306"/>
      <c r="J709" s="306">
        <v>31</v>
      </c>
      <c r="K709" s="305">
        <v>100</v>
      </c>
      <c r="L709" s="306">
        <v>0</v>
      </c>
      <c r="M709" s="306">
        <f>SUM(G709*J709)</f>
        <v>6510</v>
      </c>
      <c r="N709" s="306">
        <f t="shared" si="97"/>
        <v>5208</v>
      </c>
      <c r="O709" s="307">
        <f t="shared" si="99"/>
        <v>5.2080000000000002</v>
      </c>
      <c r="P709" s="315">
        <f t="shared" si="98"/>
        <v>5208</v>
      </c>
      <c r="Q709" s="316">
        <f t="shared" si="100"/>
        <v>5.2080000000000002</v>
      </c>
    </row>
    <row r="710" spans="1:17" ht="15" customHeight="1" x14ac:dyDescent="0.25">
      <c r="A710" s="292">
        <v>95</v>
      </c>
      <c r="B710" s="334" t="s">
        <v>685</v>
      </c>
      <c r="C710" s="292" t="s">
        <v>686</v>
      </c>
      <c r="D710" s="331"/>
      <c r="E710" s="331" t="s">
        <v>691</v>
      </c>
      <c r="F710" s="292" t="s">
        <v>188</v>
      </c>
      <c r="G710" s="332">
        <v>250</v>
      </c>
      <c r="H710" s="292" t="s">
        <v>341</v>
      </c>
      <c r="I710" s="325">
        <v>1231</v>
      </c>
      <c r="J710" s="325">
        <v>198</v>
      </c>
      <c r="K710" s="332">
        <v>100</v>
      </c>
      <c r="L710" s="325">
        <f t="shared" ref="L710:L715" si="101">SUM((I710*G710)/10000)</f>
        <v>30.774999999999999</v>
      </c>
      <c r="M710" s="325">
        <f t="shared" ref="M710:M724" si="102">SUM(L710*J710)</f>
        <v>6093.45</v>
      </c>
      <c r="N710" s="325">
        <f t="shared" si="97"/>
        <v>4874.76</v>
      </c>
      <c r="O710" s="296">
        <f t="shared" si="99"/>
        <v>4.8747600000000002</v>
      </c>
      <c r="P710" s="297">
        <f t="shared" si="98"/>
        <v>4874.76</v>
      </c>
      <c r="Q710" s="298">
        <f t="shared" si="100"/>
        <v>4.8747600000000002</v>
      </c>
    </row>
    <row r="711" spans="1:17" ht="15" customHeight="1" x14ac:dyDescent="0.25">
      <c r="A711" s="292">
        <v>95</v>
      </c>
      <c r="B711" s="334" t="s">
        <v>685</v>
      </c>
      <c r="C711" s="292" t="s">
        <v>686</v>
      </c>
      <c r="D711" s="331"/>
      <c r="E711" s="331">
        <v>2863</v>
      </c>
      <c r="F711" s="292" t="s">
        <v>188</v>
      </c>
      <c r="G711" s="332">
        <v>2000</v>
      </c>
      <c r="H711" s="292" t="s">
        <v>1460</v>
      </c>
      <c r="I711" s="325">
        <v>4551</v>
      </c>
      <c r="J711" s="325">
        <v>11</v>
      </c>
      <c r="K711" s="332">
        <v>100</v>
      </c>
      <c r="L711" s="325">
        <f t="shared" si="101"/>
        <v>910.2</v>
      </c>
      <c r="M711" s="325">
        <f t="shared" si="102"/>
        <v>10012.200000000001</v>
      </c>
      <c r="N711" s="325">
        <f t="shared" si="97"/>
        <v>8009.76</v>
      </c>
      <c r="O711" s="296">
        <f t="shared" si="99"/>
        <v>8.00976</v>
      </c>
      <c r="P711" s="299">
        <f t="shared" si="98"/>
        <v>8009.76</v>
      </c>
      <c r="Q711" s="300">
        <f t="shared" si="100"/>
        <v>8.00976</v>
      </c>
    </row>
    <row r="712" spans="1:17" ht="15" customHeight="1" x14ac:dyDescent="0.25">
      <c r="A712" s="292">
        <v>95</v>
      </c>
      <c r="B712" s="334" t="s">
        <v>685</v>
      </c>
      <c r="C712" s="292" t="s">
        <v>686</v>
      </c>
      <c r="D712" s="331"/>
      <c r="E712" s="331" t="s">
        <v>692</v>
      </c>
      <c r="F712" s="292" t="s">
        <v>188</v>
      </c>
      <c r="G712" s="332">
        <v>140</v>
      </c>
      <c r="H712" s="292" t="s">
        <v>25</v>
      </c>
      <c r="I712" s="325">
        <v>27692</v>
      </c>
      <c r="J712" s="325">
        <v>60</v>
      </c>
      <c r="K712" s="332">
        <v>60</v>
      </c>
      <c r="L712" s="325">
        <f t="shared" si="101"/>
        <v>387.68799999999999</v>
      </c>
      <c r="M712" s="325">
        <f t="shared" si="102"/>
        <v>23261.279999999999</v>
      </c>
      <c r="N712" s="325">
        <f t="shared" si="97"/>
        <v>18609.023999999998</v>
      </c>
      <c r="O712" s="296">
        <f t="shared" si="99"/>
        <v>18.609023999999998</v>
      </c>
      <c r="P712" s="299">
        <f t="shared" si="98"/>
        <v>11165.4144</v>
      </c>
      <c r="Q712" s="300">
        <f t="shared" si="100"/>
        <v>11.1654144</v>
      </c>
    </row>
    <row r="713" spans="1:17" ht="15" customHeight="1" x14ac:dyDescent="0.25">
      <c r="A713" s="292">
        <v>95</v>
      </c>
      <c r="B713" s="334" t="s">
        <v>685</v>
      </c>
      <c r="C713" s="292" t="s">
        <v>686</v>
      </c>
      <c r="D713" s="331"/>
      <c r="E713" s="331" t="s">
        <v>692</v>
      </c>
      <c r="F713" s="292" t="s">
        <v>188</v>
      </c>
      <c r="G713" s="332">
        <v>70</v>
      </c>
      <c r="H713" s="292" t="s">
        <v>22</v>
      </c>
      <c r="I713" s="325">
        <v>23137</v>
      </c>
      <c r="J713" s="325">
        <v>79</v>
      </c>
      <c r="K713" s="332">
        <v>60</v>
      </c>
      <c r="L713" s="325">
        <f t="shared" si="101"/>
        <v>161.959</v>
      </c>
      <c r="M713" s="325">
        <f t="shared" si="102"/>
        <v>12794.761</v>
      </c>
      <c r="N713" s="325">
        <f t="shared" si="97"/>
        <v>10235.808800000001</v>
      </c>
      <c r="O713" s="296">
        <f t="shared" si="99"/>
        <v>10.235808800000001</v>
      </c>
      <c r="P713" s="299">
        <f t="shared" si="98"/>
        <v>6141.4852800000008</v>
      </c>
      <c r="Q713" s="300">
        <f t="shared" si="100"/>
        <v>6.1414852800000004</v>
      </c>
    </row>
    <row r="714" spans="1:17" ht="15" customHeight="1" x14ac:dyDescent="0.25">
      <c r="A714" s="292">
        <v>95</v>
      </c>
      <c r="B714" s="334" t="s">
        <v>685</v>
      </c>
      <c r="C714" s="292" t="s">
        <v>686</v>
      </c>
      <c r="D714" s="331"/>
      <c r="E714" s="331" t="s">
        <v>692</v>
      </c>
      <c r="F714" s="292" t="s">
        <v>188</v>
      </c>
      <c r="G714" s="332">
        <v>50</v>
      </c>
      <c r="H714" s="292" t="s">
        <v>26</v>
      </c>
      <c r="I714" s="325">
        <v>24198</v>
      </c>
      <c r="J714" s="325">
        <v>19</v>
      </c>
      <c r="K714" s="332">
        <v>100</v>
      </c>
      <c r="L714" s="325">
        <f t="shared" si="101"/>
        <v>120.99</v>
      </c>
      <c r="M714" s="325">
        <f t="shared" si="102"/>
        <v>2298.81</v>
      </c>
      <c r="N714" s="325">
        <f t="shared" si="97"/>
        <v>1839.0479999999998</v>
      </c>
      <c r="O714" s="296">
        <f t="shared" si="99"/>
        <v>1.8390479999999998</v>
      </c>
      <c r="P714" s="299">
        <f t="shared" si="98"/>
        <v>1839.0479999999998</v>
      </c>
      <c r="Q714" s="300">
        <f t="shared" si="100"/>
        <v>1.8390479999999998</v>
      </c>
    </row>
    <row r="715" spans="1:17" ht="15" customHeight="1" x14ac:dyDescent="0.25">
      <c r="A715" s="292">
        <v>95</v>
      </c>
      <c r="B715" s="334" t="s">
        <v>685</v>
      </c>
      <c r="C715" s="292" t="s">
        <v>686</v>
      </c>
      <c r="D715" s="331"/>
      <c r="E715" s="331" t="s">
        <v>693</v>
      </c>
      <c r="F715" s="292" t="s">
        <v>188</v>
      </c>
      <c r="G715" s="332">
        <v>1500</v>
      </c>
      <c r="H715" s="292" t="s">
        <v>85</v>
      </c>
      <c r="I715" s="325">
        <v>3398</v>
      </c>
      <c r="J715" s="325">
        <v>11</v>
      </c>
      <c r="K715" s="332">
        <v>100</v>
      </c>
      <c r="L715" s="325">
        <f t="shared" si="101"/>
        <v>509.7</v>
      </c>
      <c r="M715" s="325">
        <f t="shared" si="102"/>
        <v>5606.7</v>
      </c>
      <c r="N715" s="325">
        <f t="shared" si="97"/>
        <v>4485.3599999999997</v>
      </c>
      <c r="O715" s="296">
        <f t="shared" si="99"/>
        <v>4.48536</v>
      </c>
      <c r="P715" s="299">
        <f t="shared" si="98"/>
        <v>4485.3599999999997</v>
      </c>
      <c r="Q715" s="300">
        <f t="shared" si="100"/>
        <v>4.48536</v>
      </c>
    </row>
    <row r="716" spans="1:17" ht="15" customHeight="1" x14ac:dyDescent="0.25">
      <c r="A716" s="292">
        <v>95</v>
      </c>
      <c r="B716" s="334" t="s">
        <v>685</v>
      </c>
      <c r="C716" s="292" t="s">
        <v>686</v>
      </c>
      <c r="D716" s="331"/>
      <c r="E716" s="331">
        <v>914</v>
      </c>
      <c r="F716" s="292" t="s">
        <v>188</v>
      </c>
      <c r="G716" s="332">
        <v>1500</v>
      </c>
      <c r="H716" s="292" t="s">
        <v>1459</v>
      </c>
      <c r="I716" s="325">
        <v>2</v>
      </c>
      <c r="J716" s="325">
        <v>21</v>
      </c>
      <c r="K716" s="332">
        <v>100</v>
      </c>
      <c r="L716" s="325">
        <f t="shared" ref="L716:L721" si="103">SUM((I716*G716))</f>
        <v>3000</v>
      </c>
      <c r="M716" s="325">
        <f t="shared" si="102"/>
        <v>63000</v>
      </c>
      <c r="N716" s="325">
        <f t="shared" si="97"/>
        <v>50400</v>
      </c>
      <c r="O716" s="296">
        <f t="shared" si="99"/>
        <v>50.4</v>
      </c>
      <c r="P716" s="299">
        <f t="shared" si="98"/>
        <v>50400</v>
      </c>
      <c r="Q716" s="300">
        <f t="shared" si="100"/>
        <v>50.4</v>
      </c>
    </row>
    <row r="717" spans="1:17" ht="15" customHeight="1" x14ac:dyDescent="0.25">
      <c r="A717" s="292">
        <v>95</v>
      </c>
      <c r="B717" s="334" t="s">
        <v>685</v>
      </c>
      <c r="C717" s="292" t="s">
        <v>686</v>
      </c>
      <c r="D717" s="331"/>
      <c r="E717" s="331" t="s">
        <v>694</v>
      </c>
      <c r="F717" s="292" t="s">
        <v>188</v>
      </c>
      <c r="G717" s="332">
        <v>30</v>
      </c>
      <c r="H717" s="292" t="s">
        <v>1450</v>
      </c>
      <c r="I717" s="325">
        <v>5</v>
      </c>
      <c r="J717" s="325">
        <v>435</v>
      </c>
      <c r="K717" s="332">
        <v>100</v>
      </c>
      <c r="L717" s="325">
        <f t="shared" si="103"/>
        <v>150</v>
      </c>
      <c r="M717" s="325">
        <f t="shared" si="102"/>
        <v>65250</v>
      </c>
      <c r="N717" s="325">
        <f t="shared" si="97"/>
        <v>52200</v>
      </c>
      <c r="O717" s="296">
        <f t="shared" si="99"/>
        <v>52.2</v>
      </c>
      <c r="P717" s="299">
        <f t="shared" si="98"/>
        <v>52200</v>
      </c>
      <c r="Q717" s="300">
        <f t="shared" si="100"/>
        <v>52.2</v>
      </c>
    </row>
    <row r="718" spans="1:17" ht="15" customHeight="1" x14ac:dyDescent="0.25">
      <c r="A718" s="292">
        <v>95</v>
      </c>
      <c r="B718" s="334" t="s">
        <v>685</v>
      </c>
      <c r="C718" s="292" t="s">
        <v>686</v>
      </c>
      <c r="D718" s="331"/>
      <c r="E718" s="331" t="s">
        <v>691</v>
      </c>
      <c r="F718" s="292" t="s">
        <v>188</v>
      </c>
      <c r="G718" s="332">
        <v>6</v>
      </c>
      <c r="H718" s="292" t="s">
        <v>435</v>
      </c>
      <c r="I718" s="325">
        <v>6</v>
      </c>
      <c r="J718" s="325">
        <v>642</v>
      </c>
      <c r="K718" s="332">
        <v>100</v>
      </c>
      <c r="L718" s="325">
        <f t="shared" si="103"/>
        <v>36</v>
      </c>
      <c r="M718" s="325">
        <f t="shared" si="102"/>
        <v>23112</v>
      </c>
      <c r="N718" s="325">
        <f t="shared" si="97"/>
        <v>18489.599999999999</v>
      </c>
      <c r="O718" s="296">
        <f t="shared" si="99"/>
        <v>18.489599999999999</v>
      </c>
      <c r="P718" s="299">
        <f t="shared" si="98"/>
        <v>18489.599999999999</v>
      </c>
      <c r="Q718" s="300">
        <f t="shared" si="100"/>
        <v>18.489599999999999</v>
      </c>
    </row>
    <row r="719" spans="1:17" ht="15" customHeight="1" x14ac:dyDescent="0.25">
      <c r="A719" s="292">
        <v>95</v>
      </c>
      <c r="B719" s="334" t="s">
        <v>685</v>
      </c>
      <c r="C719" s="292" t="s">
        <v>686</v>
      </c>
      <c r="D719" s="331"/>
      <c r="E719" s="331" t="s">
        <v>695</v>
      </c>
      <c r="F719" s="292" t="s">
        <v>188</v>
      </c>
      <c r="G719" s="332">
        <v>3</v>
      </c>
      <c r="H719" s="292" t="s">
        <v>436</v>
      </c>
      <c r="I719" s="325">
        <v>27</v>
      </c>
      <c r="J719" s="325">
        <v>45</v>
      </c>
      <c r="K719" s="332">
        <v>100</v>
      </c>
      <c r="L719" s="325">
        <f t="shared" si="103"/>
        <v>81</v>
      </c>
      <c r="M719" s="325">
        <f t="shared" si="102"/>
        <v>3645</v>
      </c>
      <c r="N719" s="325">
        <f t="shared" si="97"/>
        <v>2916</v>
      </c>
      <c r="O719" s="296">
        <f t="shared" si="99"/>
        <v>2.9159999999999999</v>
      </c>
      <c r="P719" s="299">
        <f t="shared" si="98"/>
        <v>2916</v>
      </c>
      <c r="Q719" s="300">
        <f t="shared" si="100"/>
        <v>2.9159999999999999</v>
      </c>
    </row>
    <row r="720" spans="1:17" ht="15" customHeight="1" x14ac:dyDescent="0.25">
      <c r="A720" s="292">
        <v>95</v>
      </c>
      <c r="B720" s="334" t="s">
        <v>685</v>
      </c>
      <c r="C720" s="292" t="s">
        <v>686</v>
      </c>
      <c r="D720" s="331"/>
      <c r="E720" s="331">
        <v>2879</v>
      </c>
      <c r="F720" s="292" t="s">
        <v>188</v>
      </c>
      <c r="G720" s="332">
        <v>2</v>
      </c>
      <c r="H720" s="292" t="s">
        <v>334</v>
      </c>
      <c r="I720" s="325">
        <v>17</v>
      </c>
      <c r="J720" s="325">
        <v>533</v>
      </c>
      <c r="K720" s="332">
        <v>100</v>
      </c>
      <c r="L720" s="325">
        <f t="shared" si="103"/>
        <v>34</v>
      </c>
      <c r="M720" s="325">
        <f t="shared" si="102"/>
        <v>18122</v>
      </c>
      <c r="N720" s="325">
        <f t="shared" si="97"/>
        <v>14497.6</v>
      </c>
      <c r="O720" s="296">
        <f t="shared" si="99"/>
        <v>14.4976</v>
      </c>
      <c r="P720" s="299">
        <f t="shared" si="98"/>
        <v>14497.6</v>
      </c>
      <c r="Q720" s="300">
        <f t="shared" si="100"/>
        <v>14.4976</v>
      </c>
    </row>
    <row r="721" spans="1:17" ht="15" customHeight="1" x14ac:dyDescent="0.25">
      <c r="A721" s="292">
        <v>95</v>
      </c>
      <c r="B721" s="334" t="s">
        <v>685</v>
      </c>
      <c r="C721" s="292" t="s">
        <v>686</v>
      </c>
      <c r="D721" s="331"/>
      <c r="E721" s="331" t="s">
        <v>695</v>
      </c>
      <c r="F721" s="292" t="s">
        <v>188</v>
      </c>
      <c r="G721" s="332">
        <v>1</v>
      </c>
      <c r="H721" s="292" t="s">
        <v>1451</v>
      </c>
      <c r="I721" s="325">
        <v>60</v>
      </c>
      <c r="J721" s="325">
        <v>83</v>
      </c>
      <c r="K721" s="332">
        <v>100</v>
      </c>
      <c r="L721" s="325">
        <f t="shared" si="103"/>
        <v>60</v>
      </c>
      <c r="M721" s="325">
        <f t="shared" si="102"/>
        <v>4980</v>
      </c>
      <c r="N721" s="325">
        <f t="shared" si="97"/>
        <v>3984</v>
      </c>
      <c r="O721" s="296">
        <f t="shared" si="99"/>
        <v>3.984</v>
      </c>
      <c r="P721" s="299">
        <f t="shared" si="98"/>
        <v>3984</v>
      </c>
      <c r="Q721" s="300">
        <f t="shared" si="100"/>
        <v>3.984</v>
      </c>
    </row>
    <row r="722" spans="1:17" ht="15" customHeight="1" x14ac:dyDescent="0.25">
      <c r="A722" s="292">
        <v>95</v>
      </c>
      <c r="B722" s="334" t="s">
        <v>685</v>
      </c>
      <c r="C722" s="292" t="s">
        <v>686</v>
      </c>
      <c r="D722" s="331"/>
      <c r="E722" s="331" t="s">
        <v>691</v>
      </c>
      <c r="F722" s="292" t="s">
        <v>188</v>
      </c>
      <c r="G722" s="332">
        <v>10</v>
      </c>
      <c r="H722" s="292" t="s">
        <v>639</v>
      </c>
      <c r="I722" s="325">
        <v>17500</v>
      </c>
      <c r="J722" s="325">
        <v>46</v>
      </c>
      <c r="K722" s="332">
        <v>100</v>
      </c>
      <c r="L722" s="325">
        <f>SUM((I722*G722)/10000)</f>
        <v>17.5</v>
      </c>
      <c r="M722" s="325">
        <f t="shared" si="102"/>
        <v>805</v>
      </c>
      <c r="N722" s="325">
        <f t="shared" si="97"/>
        <v>644</v>
      </c>
      <c r="O722" s="296">
        <f t="shared" si="99"/>
        <v>0.64400000000000002</v>
      </c>
      <c r="P722" s="299">
        <f t="shared" si="98"/>
        <v>644</v>
      </c>
      <c r="Q722" s="300">
        <f t="shared" si="100"/>
        <v>0.64400000000000002</v>
      </c>
    </row>
    <row r="723" spans="1:17" ht="15" customHeight="1" x14ac:dyDescent="0.25">
      <c r="A723" s="292">
        <v>95</v>
      </c>
      <c r="B723" s="334" t="s">
        <v>685</v>
      </c>
      <c r="C723" s="292" t="s">
        <v>686</v>
      </c>
      <c r="D723" s="331"/>
      <c r="E723" s="331" t="s">
        <v>691</v>
      </c>
      <c r="F723" s="292" t="s">
        <v>188</v>
      </c>
      <c r="G723" s="332">
        <v>10</v>
      </c>
      <c r="H723" s="292" t="s">
        <v>696</v>
      </c>
      <c r="I723" s="325">
        <v>45000</v>
      </c>
      <c r="J723" s="325">
        <v>30</v>
      </c>
      <c r="K723" s="332">
        <v>100</v>
      </c>
      <c r="L723" s="325">
        <f>SUM((I723*G723)/10000)</f>
        <v>45</v>
      </c>
      <c r="M723" s="325">
        <f t="shared" si="102"/>
        <v>1350</v>
      </c>
      <c r="N723" s="325">
        <f t="shared" si="97"/>
        <v>1080</v>
      </c>
      <c r="O723" s="296">
        <f t="shared" si="99"/>
        <v>1.08</v>
      </c>
      <c r="P723" s="299">
        <f t="shared" si="98"/>
        <v>1080</v>
      </c>
      <c r="Q723" s="300">
        <f t="shared" si="100"/>
        <v>1.08</v>
      </c>
    </row>
    <row r="724" spans="1:17" ht="15" customHeight="1" x14ac:dyDescent="0.25">
      <c r="A724" s="292">
        <v>95</v>
      </c>
      <c r="B724" s="334" t="s">
        <v>685</v>
      </c>
      <c r="C724" s="292" t="s">
        <v>686</v>
      </c>
      <c r="D724" s="331"/>
      <c r="E724" s="331" t="s">
        <v>691</v>
      </c>
      <c r="F724" s="292" t="s">
        <v>188</v>
      </c>
      <c r="G724" s="332">
        <v>1</v>
      </c>
      <c r="H724" s="292" t="s">
        <v>1446</v>
      </c>
      <c r="I724" s="325">
        <v>93</v>
      </c>
      <c r="J724" s="325">
        <v>25</v>
      </c>
      <c r="K724" s="332">
        <v>100</v>
      </c>
      <c r="L724" s="325">
        <f>SUM((I724*G724))</f>
        <v>93</v>
      </c>
      <c r="M724" s="325">
        <f t="shared" si="102"/>
        <v>2325</v>
      </c>
      <c r="N724" s="325">
        <f t="shared" si="97"/>
        <v>1860</v>
      </c>
      <c r="O724" s="296">
        <f t="shared" si="99"/>
        <v>1.86</v>
      </c>
      <c r="P724" s="299">
        <f t="shared" si="98"/>
        <v>1860</v>
      </c>
      <c r="Q724" s="300">
        <f t="shared" si="100"/>
        <v>1.86</v>
      </c>
    </row>
    <row r="725" spans="1:17" ht="15" customHeight="1" x14ac:dyDescent="0.25">
      <c r="A725" s="292">
        <v>95</v>
      </c>
      <c r="B725" s="334" t="s">
        <v>685</v>
      </c>
      <c r="C725" s="292" t="s">
        <v>686</v>
      </c>
      <c r="D725" s="331"/>
      <c r="E725" s="331" t="s">
        <v>691</v>
      </c>
      <c r="F725" s="292" t="s">
        <v>188</v>
      </c>
      <c r="G725" s="332">
        <v>50</v>
      </c>
      <c r="H725" s="292" t="s">
        <v>48</v>
      </c>
      <c r="I725" s="325"/>
      <c r="J725" s="325">
        <v>11</v>
      </c>
      <c r="K725" s="332">
        <v>100</v>
      </c>
      <c r="L725" s="325"/>
      <c r="M725" s="325">
        <f>SUM(G725*J725)</f>
        <v>550</v>
      </c>
      <c r="N725" s="325">
        <f t="shared" si="97"/>
        <v>440</v>
      </c>
      <c r="O725" s="296">
        <f t="shared" si="99"/>
        <v>0.44</v>
      </c>
      <c r="P725" s="299">
        <f t="shared" si="98"/>
        <v>440</v>
      </c>
      <c r="Q725" s="300">
        <f t="shared" si="100"/>
        <v>0.44</v>
      </c>
    </row>
    <row r="726" spans="1:17" ht="15" customHeight="1" thickBot="1" x14ac:dyDescent="0.3">
      <c r="A726" s="292">
        <v>95</v>
      </c>
      <c r="B726" s="334" t="s">
        <v>685</v>
      </c>
      <c r="C726" s="292" t="s">
        <v>686</v>
      </c>
      <c r="D726" s="331"/>
      <c r="E726" s="331" t="s">
        <v>691</v>
      </c>
      <c r="F726" s="292" t="s">
        <v>188</v>
      </c>
      <c r="G726" s="332">
        <v>210</v>
      </c>
      <c r="H726" s="292" t="s">
        <v>683</v>
      </c>
      <c r="I726" s="325"/>
      <c r="J726" s="325">
        <v>31</v>
      </c>
      <c r="K726" s="332">
        <v>100</v>
      </c>
      <c r="L726" s="325"/>
      <c r="M726" s="325">
        <f>SUM(G726*J726)</f>
        <v>6510</v>
      </c>
      <c r="N726" s="325">
        <f t="shared" si="97"/>
        <v>5208</v>
      </c>
      <c r="O726" s="296">
        <f t="shared" si="99"/>
        <v>5.2080000000000002</v>
      </c>
      <c r="P726" s="301">
        <f t="shared" si="98"/>
        <v>5208</v>
      </c>
      <c r="Q726" s="302">
        <f t="shared" si="100"/>
        <v>5.2080000000000002</v>
      </c>
    </row>
    <row r="727" spans="1:17" x14ac:dyDescent="0.25">
      <c r="A727" s="303">
        <v>96</v>
      </c>
      <c r="B727" s="326" t="s">
        <v>698</v>
      </c>
      <c r="C727" s="303" t="s">
        <v>699</v>
      </c>
      <c r="D727" s="304"/>
      <c r="E727" s="304" t="s">
        <v>704</v>
      </c>
      <c r="F727" s="303" t="s">
        <v>188</v>
      </c>
      <c r="G727" s="305">
        <v>125</v>
      </c>
      <c r="H727" s="303" t="s">
        <v>361</v>
      </c>
      <c r="I727" s="306">
        <v>11593</v>
      </c>
      <c r="J727" s="306">
        <v>53</v>
      </c>
      <c r="K727" s="305">
        <v>100</v>
      </c>
      <c r="L727" s="306">
        <f>SUM((I727*G727)/10000)</f>
        <v>144.91249999999999</v>
      </c>
      <c r="M727" s="306">
        <f t="shared" ref="M727:M734" si="104">SUM(L727*J727)</f>
        <v>7680.3624999999993</v>
      </c>
      <c r="N727" s="306">
        <f t="shared" si="97"/>
        <v>6144.29</v>
      </c>
      <c r="O727" s="307">
        <f t="shared" si="99"/>
        <v>6.1442899999999998</v>
      </c>
      <c r="P727" s="308">
        <f t="shared" si="98"/>
        <v>6144.29</v>
      </c>
      <c r="Q727" s="309">
        <f t="shared" si="100"/>
        <v>6.1442899999999998</v>
      </c>
    </row>
    <row r="728" spans="1:17" ht="15" customHeight="1" x14ac:dyDescent="0.25">
      <c r="A728" s="303">
        <v>96</v>
      </c>
      <c r="B728" s="326" t="s">
        <v>698</v>
      </c>
      <c r="C728" s="303" t="s">
        <v>699</v>
      </c>
      <c r="D728" s="304"/>
      <c r="E728" s="304" t="s">
        <v>704</v>
      </c>
      <c r="F728" s="303" t="s">
        <v>188</v>
      </c>
      <c r="G728" s="305">
        <v>125</v>
      </c>
      <c r="H728" s="303" t="s">
        <v>25</v>
      </c>
      <c r="I728" s="306">
        <v>27692</v>
      </c>
      <c r="J728" s="306">
        <v>60</v>
      </c>
      <c r="K728" s="305">
        <v>100</v>
      </c>
      <c r="L728" s="306">
        <f>SUM((I728*G728)/10000)</f>
        <v>346.15</v>
      </c>
      <c r="M728" s="306">
        <f t="shared" si="104"/>
        <v>20769</v>
      </c>
      <c r="N728" s="306">
        <f t="shared" si="97"/>
        <v>16615.2</v>
      </c>
      <c r="O728" s="307">
        <f t="shared" si="99"/>
        <v>16.615200000000002</v>
      </c>
      <c r="P728" s="310">
        <f t="shared" si="98"/>
        <v>16615.2</v>
      </c>
      <c r="Q728" s="311">
        <f t="shared" si="100"/>
        <v>16.615200000000002</v>
      </c>
    </row>
    <row r="729" spans="1:17" ht="15" customHeight="1" x14ac:dyDescent="0.25">
      <c r="A729" s="303">
        <v>96</v>
      </c>
      <c r="B729" s="326" t="s">
        <v>698</v>
      </c>
      <c r="C729" s="303" t="s">
        <v>699</v>
      </c>
      <c r="D729" s="304"/>
      <c r="E729" s="304" t="s">
        <v>704</v>
      </c>
      <c r="F729" s="303" t="s">
        <v>188</v>
      </c>
      <c r="G729" s="305">
        <v>2</v>
      </c>
      <c r="H729" s="303" t="s">
        <v>247</v>
      </c>
      <c r="I729" s="306">
        <v>19</v>
      </c>
      <c r="J729" s="306">
        <v>70</v>
      </c>
      <c r="K729" s="305">
        <v>100</v>
      </c>
      <c r="L729" s="306">
        <f>SUM((I729*G729))</f>
        <v>38</v>
      </c>
      <c r="M729" s="306">
        <f t="shared" si="104"/>
        <v>2660</v>
      </c>
      <c r="N729" s="306">
        <f t="shared" si="97"/>
        <v>2128</v>
      </c>
      <c r="O729" s="307">
        <f t="shared" si="99"/>
        <v>2.1280000000000001</v>
      </c>
      <c r="P729" s="310">
        <f t="shared" si="98"/>
        <v>2128</v>
      </c>
      <c r="Q729" s="311">
        <f t="shared" si="100"/>
        <v>2.1280000000000001</v>
      </c>
    </row>
    <row r="730" spans="1:17" ht="15" customHeight="1" x14ac:dyDescent="0.25">
      <c r="A730" s="303">
        <v>96</v>
      </c>
      <c r="B730" s="326" t="s">
        <v>698</v>
      </c>
      <c r="C730" s="303" t="s">
        <v>699</v>
      </c>
      <c r="D730" s="304"/>
      <c r="E730" s="304" t="s">
        <v>704</v>
      </c>
      <c r="F730" s="303" t="s">
        <v>188</v>
      </c>
      <c r="G730" s="305">
        <v>1</v>
      </c>
      <c r="H730" s="303" t="s">
        <v>1447</v>
      </c>
      <c r="I730" s="306">
        <v>60</v>
      </c>
      <c r="J730" s="306">
        <v>83</v>
      </c>
      <c r="K730" s="305">
        <v>100</v>
      </c>
      <c r="L730" s="306">
        <f>SUM((I730*G730))</f>
        <v>60</v>
      </c>
      <c r="M730" s="306">
        <f t="shared" si="104"/>
        <v>4980</v>
      </c>
      <c r="N730" s="306">
        <f t="shared" si="97"/>
        <v>3984</v>
      </c>
      <c r="O730" s="307">
        <f t="shared" si="99"/>
        <v>3.984</v>
      </c>
      <c r="P730" s="310">
        <f t="shared" si="98"/>
        <v>3984</v>
      </c>
      <c r="Q730" s="311">
        <f t="shared" si="100"/>
        <v>3.984</v>
      </c>
    </row>
    <row r="731" spans="1:17" ht="15" customHeight="1" x14ac:dyDescent="0.25">
      <c r="A731" s="303">
        <v>96</v>
      </c>
      <c r="B731" s="326" t="s">
        <v>698</v>
      </c>
      <c r="C731" s="303" t="s">
        <v>699</v>
      </c>
      <c r="D731" s="304"/>
      <c r="E731" s="304">
        <v>3846</v>
      </c>
      <c r="F731" s="303" t="s">
        <v>188</v>
      </c>
      <c r="G731" s="305">
        <v>300</v>
      </c>
      <c r="H731" s="303" t="s">
        <v>367</v>
      </c>
      <c r="I731" s="306">
        <v>15225</v>
      </c>
      <c r="J731" s="306">
        <v>22</v>
      </c>
      <c r="K731" s="305">
        <v>100</v>
      </c>
      <c r="L731" s="306">
        <f>SUM((I731*G731)/10000)</f>
        <v>456.75</v>
      </c>
      <c r="M731" s="306">
        <f t="shared" si="104"/>
        <v>10048.5</v>
      </c>
      <c r="N731" s="306">
        <f t="shared" si="97"/>
        <v>8038.8</v>
      </c>
      <c r="O731" s="307">
        <f t="shared" si="99"/>
        <v>8.0388000000000002</v>
      </c>
      <c r="P731" s="310">
        <f t="shared" si="98"/>
        <v>8038.8</v>
      </c>
      <c r="Q731" s="311">
        <f t="shared" si="100"/>
        <v>8.0388000000000002</v>
      </c>
    </row>
    <row r="732" spans="1:17" ht="15" customHeight="1" x14ac:dyDescent="0.25">
      <c r="A732" s="303">
        <v>96</v>
      </c>
      <c r="B732" s="326" t="s">
        <v>698</v>
      </c>
      <c r="C732" s="303" t="s">
        <v>699</v>
      </c>
      <c r="D732" s="304"/>
      <c r="E732" s="304">
        <v>3846</v>
      </c>
      <c r="F732" s="303" t="s">
        <v>188</v>
      </c>
      <c r="G732" s="305">
        <v>125</v>
      </c>
      <c r="H732" s="303" t="s">
        <v>25</v>
      </c>
      <c r="I732" s="306">
        <v>27692</v>
      </c>
      <c r="J732" s="306">
        <v>60</v>
      </c>
      <c r="K732" s="305">
        <v>30</v>
      </c>
      <c r="L732" s="306">
        <f>SUM((I732*G732)/10000)</f>
        <v>346.15</v>
      </c>
      <c r="M732" s="306">
        <f t="shared" si="104"/>
        <v>20769</v>
      </c>
      <c r="N732" s="306">
        <f t="shared" si="97"/>
        <v>16615.2</v>
      </c>
      <c r="O732" s="307">
        <f t="shared" si="99"/>
        <v>16.615200000000002</v>
      </c>
      <c r="P732" s="310">
        <f t="shared" si="98"/>
        <v>4984.5600000000004</v>
      </c>
      <c r="Q732" s="311">
        <f t="shared" si="100"/>
        <v>4.9845600000000001</v>
      </c>
    </row>
    <row r="733" spans="1:17" ht="15" customHeight="1" x14ac:dyDescent="0.25">
      <c r="A733" s="303">
        <v>96</v>
      </c>
      <c r="B733" s="326" t="s">
        <v>698</v>
      </c>
      <c r="C733" s="303" t="s">
        <v>699</v>
      </c>
      <c r="D733" s="304"/>
      <c r="E733" s="304">
        <v>3846</v>
      </c>
      <c r="F733" s="303" t="s">
        <v>188</v>
      </c>
      <c r="G733" s="305">
        <v>125</v>
      </c>
      <c r="H733" s="303" t="s">
        <v>22</v>
      </c>
      <c r="I733" s="306">
        <v>23137</v>
      </c>
      <c r="J733" s="306">
        <v>79</v>
      </c>
      <c r="K733" s="305">
        <v>100</v>
      </c>
      <c r="L733" s="306">
        <f>SUM((I733*G733)/10000)</f>
        <v>289.21249999999998</v>
      </c>
      <c r="M733" s="306">
        <f t="shared" si="104"/>
        <v>22847.787499999999</v>
      </c>
      <c r="N733" s="306">
        <f t="shared" si="97"/>
        <v>18278.23</v>
      </c>
      <c r="O733" s="307">
        <f t="shared" si="99"/>
        <v>18.278230000000001</v>
      </c>
      <c r="P733" s="310">
        <f t="shared" si="98"/>
        <v>18278.23</v>
      </c>
      <c r="Q733" s="311">
        <f t="shared" si="100"/>
        <v>18.278230000000001</v>
      </c>
    </row>
    <row r="734" spans="1:17" ht="15" customHeight="1" x14ac:dyDescent="0.25">
      <c r="A734" s="303">
        <v>96</v>
      </c>
      <c r="B734" s="326" t="s">
        <v>698</v>
      </c>
      <c r="C734" s="303" t="s">
        <v>699</v>
      </c>
      <c r="D734" s="304"/>
      <c r="E734" s="304">
        <v>3846</v>
      </c>
      <c r="F734" s="303" t="s">
        <v>188</v>
      </c>
      <c r="G734" s="305">
        <v>65</v>
      </c>
      <c r="H734" s="303" t="s">
        <v>19</v>
      </c>
      <c r="I734" s="306">
        <v>17500</v>
      </c>
      <c r="J734" s="306">
        <v>47</v>
      </c>
      <c r="K734" s="305">
        <v>30</v>
      </c>
      <c r="L734" s="306">
        <f>SUM((I734*G734)/10000)</f>
        <v>113.75</v>
      </c>
      <c r="M734" s="306">
        <f t="shared" si="104"/>
        <v>5346.25</v>
      </c>
      <c r="N734" s="306">
        <f t="shared" si="97"/>
        <v>4277</v>
      </c>
      <c r="O734" s="307">
        <f t="shared" si="99"/>
        <v>4.2770000000000001</v>
      </c>
      <c r="P734" s="310">
        <f t="shared" si="98"/>
        <v>1283.0999999999999</v>
      </c>
      <c r="Q734" s="311">
        <f t="shared" si="100"/>
        <v>1.2830999999999999</v>
      </c>
    </row>
    <row r="735" spans="1:17" ht="15" customHeight="1" x14ac:dyDescent="0.25">
      <c r="A735" s="303">
        <v>96</v>
      </c>
      <c r="B735" s="326" t="s">
        <v>698</v>
      </c>
      <c r="C735" s="303" t="s">
        <v>699</v>
      </c>
      <c r="D735" s="304"/>
      <c r="E735" s="304">
        <v>3846</v>
      </c>
      <c r="F735" s="303" t="s">
        <v>188</v>
      </c>
      <c r="G735" s="305">
        <v>625</v>
      </c>
      <c r="H735" s="303" t="s">
        <v>683</v>
      </c>
      <c r="I735" s="306"/>
      <c r="J735" s="306">
        <v>31</v>
      </c>
      <c r="K735" s="305">
        <v>100</v>
      </c>
      <c r="L735" s="306"/>
      <c r="M735" s="306">
        <f>SUM(G735*J735)</f>
        <v>19375</v>
      </c>
      <c r="N735" s="306">
        <f t="shared" si="97"/>
        <v>15500</v>
      </c>
      <c r="O735" s="307">
        <f t="shared" si="99"/>
        <v>15.5</v>
      </c>
      <c r="P735" s="310">
        <f t="shared" si="98"/>
        <v>15500</v>
      </c>
      <c r="Q735" s="311">
        <f t="shared" si="100"/>
        <v>15.5</v>
      </c>
    </row>
    <row r="736" spans="1:17" ht="15" customHeight="1" x14ac:dyDescent="0.25">
      <c r="A736" s="303">
        <v>96</v>
      </c>
      <c r="B736" s="326" t="s">
        <v>698</v>
      </c>
      <c r="C736" s="303" t="s">
        <v>699</v>
      </c>
      <c r="D736" s="304"/>
      <c r="E736" s="304">
        <v>3846</v>
      </c>
      <c r="F736" s="303" t="s">
        <v>188</v>
      </c>
      <c r="G736" s="305">
        <v>625</v>
      </c>
      <c r="H736" s="303" t="s">
        <v>48</v>
      </c>
      <c r="I736" s="306"/>
      <c r="J736" s="306">
        <v>11</v>
      </c>
      <c r="K736" s="305">
        <v>100</v>
      </c>
      <c r="L736" s="306"/>
      <c r="M736" s="306">
        <f>SUM(G736*J736)</f>
        <v>6875</v>
      </c>
      <c r="N736" s="306">
        <f t="shared" si="97"/>
        <v>5500</v>
      </c>
      <c r="O736" s="307">
        <f t="shared" si="99"/>
        <v>5.5</v>
      </c>
      <c r="P736" s="310">
        <f t="shared" si="98"/>
        <v>5500</v>
      </c>
      <c r="Q736" s="311">
        <f t="shared" si="100"/>
        <v>5.5</v>
      </c>
    </row>
    <row r="737" spans="1:17" ht="15" customHeight="1" x14ac:dyDescent="0.25">
      <c r="A737" s="303">
        <v>96</v>
      </c>
      <c r="B737" s="326" t="s">
        <v>698</v>
      </c>
      <c r="C737" s="303" t="s">
        <v>699</v>
      </c>
      <c r="D737" s="304"/>
      <c r="E737" s="304">
        <v>3846</v>
      </c>
      <c r="F737" s="303" t="s">
        <v>188</v>
      </c>
      <c r="G737" s="305">
        <v>625</v>
      </c>
      <c r="H737" s="303" t="s">
        <v>705</v>
      </c>
      <c r="I737" s="306"/>
      <c r="J737" s="306">
        <v>7</v>
      </c>
      <c r="K737" s="305">
        <v>100</v>
      </c>
      <c r="L737" s="306"/>
      <c r="M737" s="306">
        <f>SUM(G737*J737)</f>
        <v>4375</v>
      </c>
      <c r="N737" s="306">
        <f t="shared" si="97"/>
        <v>3500</v>
      </c>
      <c r="O737" s="307">
        <f t="shared" si="99"/>
        <v>3.5</v>
      </c>
      <c r="P737" s="310">
        <f t="shared" si="98"/>
        <v>3500</v>
      </c>
      <c r="Q737" s="311">
        <f t="shared" si="100"/>
        <v>3.5</v>
      </c>
    </row>
    <row r="738" spans="1:17" ht="15" customHeight="1" thickBot="1" x14ac:dyDescent="0.3">
      <c r="A738" s="303">
        <v>96</v>
      </c>
      <c r="B738" s="326" t="s">
        <v>698</v>
      </c>
      <c r="C738" s="303" t="s">
        <v>699</v>
      </c>
      <c r="D738" s="304"/>
      <c r="E738" s="304">
        <v>3846</v>
      </c>
      <c r="F738" s="303" t="s">
        <v>188</v>
      </c>
      <c r="G738" s="305">
        <v>60</v>
      </c>
      <c r="H738" s="303" t="s">
        <v>361</v>
      </c>
      <c r="I738" s="306">
        <v>11593</v>
      </c>
      <c r="J738" s="306">
        <v>53</v>
      </c>
      <c r="K738" s="305">
        <v>100</v>
      </c>
      <c r="L738" s="306">
        <f>SUM((I738*G738)/10000)</f>
        <v>69.558000000000007</v>
      </c>
      <c r="M738" s="306">
        <f t="shared" ref="M738:M744" si="105">SUM(L738*J738)</f>
        <v>3686.5740000000005</v>
      </c>
      <c r="N738" s="306">
        <f t="shared" si="97"/>
        <v>2949.2592000000004</v>
      </c>
      <c r="O738" s="307">
        <f t="shared" si="99"/>
        <v>2.9492592000000006</v>
      </c>
      <c r="P738" s="315">
        <f t="shared" si="98"/>
        <v>2949.2592000000004</v>
      </c>
      <c r="Q738" s="316">
        <f t="shared" si="100"/>
        <v>2.9492592000000006</v>
      </c>
    </row>
    <row r="739" spans="1:17" x14ac:dyDescent="0.25">
      <c r="A739" s="292">
        <v>97</v>
      </c>
      <c r="B739" s="334" t="s">
        <v>707</v>
      </c>
      <c r="C739" s="292" t="s">
        <v>708</v>
      </c>
      <c r="D739" s="331"/>
      <c r="E739" s="331">
        <v>3382</v>
      </c>
      <c r="F739" s="292" t="s">
        <v>188</v>
      </c>
      <c r="G739" s="332">
        <v>70</v>
      </c>
      <c r="H739" s="292" t="s">
        <v>22</v>
      </c>
      <c r="I739" s="325">
        <v>23137</v>
      </c>
      <c r="J739" s="325">
        <v>79</v>
      </c>
      <c r="K739" s="332">
        <v>30</v>
      </c>
      <c r="L739" s="325">
        <f>SUM((I739*G739)/10000)</f>
        <v>161.959</v>
      </c>
      <c r="M739" s="325">
        <f t="shared" si="105"/>
        <v>12794.761</v>
      </c>
      <c r="N739" s="325">
        <f t="shared" si="97"/>
        <v>10235.808800000001</v>
      </c>
      <c r="O739" s="296">
        <f t="shared" si="99"/>
        <v>10.235808800000001</v>
      </c>
      <c r="P739" s="297">
        <f t="shared" si="98"/>
        <v>3070.7426400000004</v>
      </c>
      <c r="Q739" s="298">
        <f t="shared" si="100"/>
        <v>3.0707426400000002</v>
      </c>
    </row>
    <row r="740" spans="1:17" ht="15" customHeight="1" x14ac:dyDescent="0.25">
      <c r="A740" s="292">
        <v>97</v>
      </c>
      <c r="B740" s="334" t="s">
        <v>707</v>
      </c>
      <c r="C740" s="292" t="s">
        <v>708</v>
      </c>
      <c r="D740" s="331"/>
      <c r="E740" s="331">
        <v>3382</v>
      </c>
      <c r="F740" s="292" t="s">
        <v>188</v>
      </c>
      <c r="G740" s="332">
        <v>70</v>
      </c>
      <c r="H740" s="292" t="s">
        <v>26</v>
      </c>
      <c r="I740" s="325">
        <v>24198</v>
      </c>
      <c r="J740" s="325">
        <v>19</v>
      </c>
      <c r="K740" s="332">
        <v>100</v>
      </c>
      <c r="L740" s="325">
        <f>SUM((I740*G740)/10000)</f>
        <v>169.386</v>
      </c>
      <c r="M740" s="325">
        <f t="shared" si="105"/>
        <v>3218.3339999999998</v>
      </c>
      <c r="N740" s="325">
        <f t="shared" si="97"/>
        <v>2574.6671999999999</v>
      </c>
      <c r="O740" s="296">
        <f t="shared" si="99"/>
        <v>2.5746671999999999</v>
      </c>
      <c r="P740" s="299">
        <f t="shared" si="98"/>
        <v>2574.6671999999999</v>
      </c>
      <c r="Q740" s="300">
        <f t="shared" si="100"/>
        <v>2.5746671999999999</v>
      </c>
    </row>
    <row r="741" spans="1:17" ht="15" customHeight="1" x14ac:dyDescent="0.25">
      <c r="A741" s="292">
        <v>97</v>
      </c>
      <c r="B741" s="334" t="s">
        <v>707</v>
      </c>
      <c r="C741" s="292" t="s">
        <v>708</v>
      </c>
      <c r="D741" s="331"/>
      <c r="E741" s="331">
        <v>3382</v>
      </c>
      <c r="F741" s="292" t="s">
        <v>188</v>
      </c>
      <c r="G741" s="332">
        <v>70</v>
      </c>
      <c r="H741" s="292" t="s">
        <v>25</v>
      </c>
      <c r="I741" s="325">
        <v>27692</v>
      </c>
      <c r="J741" s="325">
        <v>60</v>
      </c>
      <c r="K741" s="332">
        <v>30</v>
      </c>
      <c r="L741" s="325">
        <f>SUM((I741*G741)/10000)</f>
        <v>193.84399999999999</v>
      </c>
      <c r="M741" s="325">
        <f t="shared" si="105"/>
        <v>11630.64</v>
      </c>
      <c r="N741" s="325">
        <f t="shared" si="97"/>
        <v>9304.5119999999988</v>
      </c>
      <c r="O741" s="296">
        <f t="shared" si="99"/>
        <v>9.304511999999999</v>
      </c>
      <c r="P741" s="299">
        <f t="shared" si="98"/>
        <v>2791.3535999999999</v>
      </c>
      <c r="Q741" s="300">
        <f t="shared" si="100"/>
        <v>2.7913535999999999</v>
      </c>
    </row>
    <row r="742" spans="1:17" ht="15" customHeight="1" x14ac:dyDescent="0.25">
      <c r="A742" s="292">
        <v>97</v>
      </c>
      <c r="B742" s="334" t="s">
        <v>707</v>
      </c>
      <c r="C742" s="292" t="s">
        <v>708</v>
      </c>
      <c r="D742" s="331"/>
      <c r="E742" s="331">
        <v>3382</v>
      </c>
      <c r="F742" s="292" t="s">
        <v>188</v>
      </c>
      <c r="G742" s="332">
        <v>2</v>
      </c>
      <c r="H742" s="292" t="s">
        <v>334</v>
      </c>
      <c r="I742" s="325">
        <v>17</v>
      </c>
      <c r="J742" s="325">
        <v>533</v>
      </c>
      <c r="K742" s="332">
        <v>100</v>
      </c>
      <c r="L742" s="325">
        <f>SUM((I742*G742))</f>
        <v>34</v>
      </c>
      <c r="M742" s="325">
        <f t="shared" si="105"/>
        <v>18122</v>
      </c>
      <c r="N742" s="325">
        <f t="shared" si="97"/>
        <v>14497.6</v>
      </c>
      <c r="O742" s="296">
        <f t="shared" si="99"/>
        <v>14.4976</v>
      </c>
      <c r="P742" s="299">
        <f t="shared" si="98"/>
        <v>14497.6</v>
      </c>
      <c r="Q742" s="300">
        <f t="shared" si="100"/>
        <v>14.4976</v>
      </c>
    </row>
    <row r="743" spans="1:17" ht="15" customHeight="1" x14ac:dyDescent="0.25">
      <c r="A743" s="292">
        <v>97</v>
      </c>
      <c r="B743" s="334" t="s">
        <v>707</v>
      </c>
      <c r="C743" s="292" t="s">
        <v>708</v>
      </c>
      <c r="D743" s="331"/>
      <c r="E743" s="331">
        <v>2829</v>
      </c>
      <c r="F743" s="292" t="s">
        <v>188</v>
      </c>
      <c r="G743" s="332">
        <v>1446</v>
      </c>
      <c r="H743" s="292" t="s">
        <v>85</v>
      </c>
      <c r="I743" s="325">
        <v>3398</v>
      </c>
      <c r="J743" s="325">
        <v>11</v>
      </c>
      <c r="K743" s="332">
        <v>100</v>
      </c>
      <c r="L743" s="325">
        <f>SUM((I743*G743)/10000)</f>
        <v>491.35079999999999</v>
      </c>
      <c r="M743" s="325">
        <f t="shared" si="105"/>
        <v>5404.8588</v>
      </c>
      <c r="N743" s="325">
        <f t="shared" si="97"/>
        <v>4323.8870400000005</v>
      </c>
      <c r="O743" s="296">
        <f t="shared" si="99"/>
        <v>4.3238870400000007</v>
      </c>
      <c r="P743" s="299">
        <f t="shared" si="98"/>
        <v>4323.8870400000005</v>
      </c>
      <c r="Q743" s="300">
        <f t="shared" si="100"/>
        <v>4.3238870400000007</v>
      </c>
    </row>
    <row r="744" spans="1:17" ht="15" customHeight="1" x14ac:dyDescent="0.25">
      <c r="A744" s="292">
        <v>97</v>
      </c>
      <c r="B744" s="334" t="s">
        <v>707</v>
      </c>
      <c r="C744" s="292" t="s">
        <v>708</v>
      </c>
      <c r="D744" s="331"/>
      <c r="E744" s="331">
        <v>2832</v>
      </c>
      <c r="F744" s="292" t="s">
        <v>188</v>
      </c>
      <c r="G744" s="332">
        <v>2414</v>
      </c>
      <c r="H744" s="292" t="s">
        <v>85</v>
      </c>
      <c r="I744" s="325">
        <v>3398</v>
      </c>
      <c r="J744" s="325">
        <v>11</v>
      </c>
      <c r="K744" s="332">
        <v>100</v>
      </c>
      <c r="L744" s="325">
        <f>SUM((I744*G744)/10000)</f>
        <v>820.27719999999999</v>
      </c>
      <c r="M744" s="325">
        <f t="shared" si="105"/>
        <v>9023.0491999999995</v>
      </c>
      <c r="N744" s="325">
        <f t="shared" si="97"/>
        <v>7218.4393600000003</v>
      </c>
      <c r="O744" s="296">
        <f t="shared" si="99"/>
        <v>7.2184393600000005</v>
      </c>
      <c r="P744" s="299">
        <f t="shared" si="98"/>
        <v>7218.4393600000003</v>
      </c>
      <c r="Q744" s="300">
        <f t="shared" si="100"/>
        <v>7.2184393600000005</v>
      </c>
    </row>
    <row r="745" spans="1:17" ht="15" customHeight="1" x14ac:dyDescent="0.25">
      <c r="A745" s="292">
        <v>97</v>
      </c>
      <c r="B745" s="334" t="s">
        <v>707</v>
      </c>
      <c r="C745" s="292" t="s">
        <v>708</v>
      </c>
      <c r="D745" s="331"/>
      <c r="E745" s="331">
        <v>3382</v>
      </c>
      <c r="F745" s="292" t="s">
        <v>188</v>
      </c>
      <c r="G745" s="332">
        <v>210</v>
      </c>
      <c r="H745" s="292" t="s">
        <v>683</v>
      </c>
      <c r="I745" s="325"/>
      <c r="J745" s="325">
        <v>31</v>
      </c>
      <c r="K745" s="332">
        <v>100</v>
      </c>
      <c r="L745" s="325"/>
      <c r="M745" s="325">
        <f>SUM(G745*J745)</f>
        <v>6510</v>
      </c>
      <c r="N745" s="325">
        <f t="shared" si="97"/>
        <v>5208</v>
      </c>
      <c r="O745" s="296">
        <f t="shared" si="99"/>
        <v>5.2080000000000002</v>
      </c>
      <c r="P745" s="299">
        <f t="shared" si="98"/>
        <v>5208</v>
      </c>
      <c r="Q745" s="300">
        <f t="shared" si="100"/>
        <v>5.2080000000000002</v>
      </c>
    </row>
    <row r="746" spans="1:17" ht="15" customHeight="1" x14ac:dyDescent="0.25">
      <c r="A746" s="292">
        <v>97</v>
      </c>
      <c r="B746" s="334" t="s">
        <v>707</v>
      </c>
      <c r="C746" s="292" t="s">
        <v>708</v>
      </c>
      <c r="D746" s="331"/>
      <c r="E746" s="331">
        <v>3382</v>
      </c>
      <c r="F746" s="292" t="s">
        <v>188</v>
      </c>
      <c r="G746" s="332">
        <v>70</v>
      </c>
      <c r="H746" s="292" t="s">
        <v>48</v>
      </c>
      <c r="I746" s="325"/>
      <c r="J746" s="325">
        <v>11</v>
      </c>
      <c r="K746" s="332">
        <v>100</v>
      </c>
      <c r="L746" s="325"/>
      <c r="M746" s="325">
        <f>SUM(G746*J746)</f>
        <v>770</v>
      </c>
      <c r="N746" s="325">
        <f t="shared" si="97"/>
        <v>616</v>
      </c>
      <c r="O746" s="296">
        <f t="shared" si="99"/>
        <v>0.61599999999999999</v>
      </c>
      <c r="P746" s="299">
        <f t="shared" si="98"/>
        <v>616</v>
      </c>
      <c r="Q746" s="300">
        <f t="shared" si="100"/>
        <v>0.61599999999999999</v>
      </c>
    </row>
    <row r="747" spans="1:17" ht="15.75" customHeight="1" thickBot="1" x14ac:dyDescent="0.3">
      <c r="A747" s="292">
        <v>97</v>
      </c>
      <c r="B747" s="334" t="s">
        <v>707</v>
      </c>
      <c r="C747" s="292" t="s">
        <v>708</v>
      </c>
      <c r="D747" s="331"/>
      <c r="E747" s="331">
        <v>3382</v>
      </c>
      <c r="F747" s="292" t="s">
        <v>188</v>
      </c>
      <c r="G747" s="332">
        <v>210</v>
      </c>
      <c r="H747" s="292" t="s">
        <v>705</v>
      </c>
      <c r="I747" s="325"/>
      <c r="J747" s="325">
        <v>7</v>
      </c>
      <c r="K747" s="332">
        <v>100</v>
      </c>
      <c r="L747" s="325"/>
      <c r="M747" s="325">
        <f>SUM(G747*J747)</f>
        <v>1470</v>
      </c>
      <c r="N747" s="325">
        <f t="shared" si="97"/>
        <v>1176</v>
      </c>
      <c r="O747" s="296">
        <f t="shared" si="99"/>
        <v>1.1759999999999999</v>
      </c>
      <c r="P747" s="301">
        <f t="shared" si="98"/>
        <v>1176</v>
      </c>
      <c r="Q747" s="302">
        <f t="shared" si="100"/>
        <v>1.1759999999999999</v>
      </c>
    </row>
    <row r="748" spans="1:17" x14ac:dyDescent="0.25">
      <c r="A748" s="303">
        <v>98</v>
      </c>
      <c r="B748" s="326" t="s">
        <v>712</v>
      </c>
      <c r="C748" s="303" t="s">
        <v>713</v>
      </c>
      <c r="D748" s="304"/>
      <c r="E748" s="304">
        <v>3555</v>
      </c>
      <c r="F748" s="303" t="s">
        <v>188</v>
      </c>
      <c r="G748" s="305">
        <v>500</v>
      </c>
      <c r="H748" s="303" t="s">
        <v>25</v>
      </c>
      <c r="I748" s="306">
        <v>27692</v>
      </c>
      <c r="J748" s="306">
        <v>60</v>
      </c>
      <c r="K748" s="305">
        <v>60</v>
      </c>
      <c r="L748" s="306">
        <f t="shared" ref="L748:L754" si="106">SUM((I748*G748)/10000)</f>
        <v>1384.6</v>
      </c>
      <c r="M748" s="306">
        <f t="shared" ref="M748:M754" si="107">SUM(L748*J748)</f>
        <v>83076</v>
      </c>
      <c r="N748" s="306">
        <f t="shared" si="97"/>
        <v>66460.800000000003</v>
      </c>
      <c r="O748" s="307">
        <f t="shared" si="99"/>
        <v>66.460800000000006</v>
      </c>
      <c r="P748" s="308">
        <f t="shared" si="98"/>
        <v>39876.480000000003</v>
      </c>
      <c r="Q748" s="309">
        <f t="shared" si="100"/>
        <v>39.876480000000001</v>
      </c>
    </row>
    <row r="749" spans="1:17" ht="15" customHeight="1" x14ac:dyDescent="0.25">
      <c r="A749" s="303">
        <v>98</v>
      </c>
      <c r="B749" s="326" t="s">
        <v>712</v>
      </c>
      <c r="C749" s="303" t="s">
        <v>713</v>
      </c>
      <c r="D749" s="304"/>
      <c r="E749" s="304" t="s">
        <v>716</v>
      </c>
      <c r="F749" s="303" t="s">
        <v>188</v>
      </c>
      <c r="G749" s="305">
        <v>724</v>
      </c>
      <c r="H749" s="303" t="s">
        <v>77</v>
      </c>
      <c r="I749" s="306">
        <v>3164</v>
      </c>
      <c r="J749" s="306">
        <v>9</v>
      </c>
      <c r="K749" s="305">
        <v>100</v>
      </c>
      <c r="L749" s="306">
        <f t="shared" si="106"/>
        <v>229.0736</v>
      </c>
      <c r="M749" s="306">
        <f t="shared" si="107"/>
        <v>2061.6624000000002</v>
      </c>
      <c r="N749" s="306">
        <f t="shared" si="97"/>
        <v>1649.3299200000004</v>
      </c>
      <c r="O749" s="307">
        <f t="shared" si="99"/>
        <v>1.6493299200000004</v>
      </c>
      <c r="P749" s="310">
        <f t="shared" si="98"/>
        <v>1649.3299200000004</v>
      </c>
      <c r="Q749" s="311">
        <f t="shared" si="100"/>
        <v>1.6493299200000004</v>
      </c>
    </row>
    <row r="750" spans="1:17" ht="15" customHeight="1" x14ac:dyDescent="0.25">
      <c r="A750" s="303">
        <v>98</v>
      </c>
      <c r="B750" s="326" t="s">
        <v>712</v>
      </c>
      <c r="C750" s="303" t="s">
        <v>713</v>
      </c>
      <c r="D750" s="304"/>
      <c r="E750" s="304">
        <v>3454</v>
      </c>
      <c r="F750" s="303" t="s">
        <v>188</v>
      </c>
      <c r="G750" s="305">
        <v>125</v>
      </c>
      <c r="H750" s="303" t="s">
        <v>25</v>
      </c>
      <c r="I750" s="306">
        <v>27692</v>
      </c>
      <c r="J750" s="306">
        <v>60</v>
      </c>
      <c r="K750" s="305">
        <v>30</v>
      </c>
      <c r="L750" s="306">
        <f t="shared" si="106"/>
        <v>346.15</v>
      </c>
      <c r="M750" s="306">
        <f t="shared" si="107"/>
        <v>20769</v>
      </c>
      <c r="N750" s="306">
        <f t="shared" si="97"/>
        <v>16615.2</v>
      </c>
      <c r="O750" s="307">
        <f t="shared" si="99"/>
        <v>16.615200000000002</v>
      </c>
      <c r="P750" s="310">
        <f t="shared" si="98"/>
        <v>4984.5600000000004</v>
      </c>
      <c r="Q750" s="311">
        <f t="shared" si="100"/>
        <v>4.9845600000000001</v>
      </c>
    </row>
    <row r="751" spans="1:17" ht="15" customHeight="1" x14ac:dyDescent="0.25">
      <c r="A751" s="303">
        <v>98</v>
      </c>
      <c r="B751" s="326" t="s">
        <v>712</v>
      </c>
      <c r="C751" s="303" t="s">
        <v>713</v>
      </c>
      <c r="D751" s="304"/>
      <c r="E751" s="304" t="s">
        <v>717</v>
      </c>
      <c r="F751" s="303" t="s">
        <v>188</v>
      </c>
      <c r="G751" s="305">
        <v>1155</v>
      </c>
      <c r="H751" s="303" t="s">
        <v>77</v>
      </c>
      <c r="I751" s="306">
        <v>3164</v>
      </c>
      <c r="J751" s="306">
        <v>9</v>
      </c>
      <c r="K751" s="305">
        <v>100</v>
      </c>
      <c r="L751" s="306">
        <f t="shared" si="106"/>
        <v>365.44200000000001</v>
      </c>
      <c r="M751" s="306">
        <f t="shared" si="107"/>
        <v>3288.9780000000001</v>
      </c>
      <c r="N751" s="306">
        <f t="shared" si="97"/>
        <v>2631.1823999999997</v>
      </c>
      <c r="O751" s="307">
        <f t="shared" si="99"/>
        <v>2.6311823999999997</v>
      </c>
      <c r="P751" s="310">
        <f t="shared" si="98"/>
        <v>2631.1823999999997</v>
      </c>
      <c r="Q751" s="311">
        <f t="shared" si="100"/>
        <v>2.6311823999999997</v>
      </c>
    </row>
    <row r="752" spans="1:17" ht="15" customHeight="1" x14ac:dyDescent="0.25">
      <c r="A752" s="303">
        <v>98</v>
      </c>
      <c r="B752" s="326" t="s">
        <v>712</v>
      </c>
      <c r="C752" s="303" t="s">
        <v>713</v>
      </c>
      <c r="D752" s="304"/>
      <c r="E752" s="304" t="s">
        <v>718</v>
      </c>
      <c r="F752" s="303" t="s">
        <v>188</v>
      </c>
      <c r="G752" s="305">
        <v>540</v>
      </c>
      <c r="H752" s="303" t="s">
        <v>77</v>
      </c>
      <c r="I752" s="306">
        <v>3164</v>
      </c>
      <c r="J752" s="306">
        <v>9</v>
      </c>
      <c r="K752" s="305">
        <v>100</v>
      </c>
      <c r="L752" s="306">
        <f t="shared" si="106"/>
        <v>170.85599999999999</v>
      </c>
      <c r="M752" s="306">
        <f t="shared" si="107"/>
        <v>1537.704</v>
      </c>
      <c r="N752" s="306">
        <f t="shared" si="97"/>
        <v>1230.1632</v>
      </c>
      <c r="O752" s="307">
        <f t="shared" si="99"/>
        <v>1.2301632</v>
      </c>
      <c r="P752" s="310">
        <f t="shared" si="98"/>
        <v>1230.1632</v>
      </c>
      <c r="Q752" s="311">
        <f t="shared" si="100"/>
        <v>1.2301632</v>
      </c>
    </row>
    <row r="753" spans="1:17" ht="15" customHeight="1" x14ac:dyDescent="0.25">
      <c r="A753" s="303">
        <v>98</v>
      </c>
      <c r="B753" s="326" t="s">
        <v>712</v>
      </c>
      <c r="C753" s="303" t="s">
        <v>713</v>
      </c>
      <c r="D753" s="304"/>
      <c r="E753" s="304" t="s">
        <v>719</v>
      </c>
      <c r="F753" s="303" t="s">
        <v>188</v>
      </c>
      <c r="G753" s="305">
        <v>1256</v>
      </c>
      <c r="H753" s="303" t="s">
        <v>77</v>
      </c>
      <c r="I753" s="306">
        <v>3164</v>
      </c>
      <c r="J753" s="306">
        <v>9</v>
      </c>
      <c r="K753" s="305">
        <v>100</v>
      </c>
      <c r="L753" s="306">
        <f t="shared" si="106"/>
        <v>397.39839999999998</v>
      </c>
      <c r="M753" s="306">
        <f t="shared" si="107"/>
        <v>3576.5855999999999</v>
      </c>
      <c r="N753" s="306">
        <f t="shared" si="97"/>
        <v>2861.2684800000002</v>
      </c>
      <c r="O753" s="307">
        <f t="shared" si="99"/>
        <v>2.8612684800000001</v>
      </c>
      <c r="P753" s="310">
        <f t="shared" si="98"/>
        <v>2861.2684800000002</v>
      </c>
      <c r="Q753" s="311">
        <f t="shared" si="100"/>
        <v>2.8612684800000001</v>
      </c>
    </row>
    <row r="754" spans="1:17" ht="15" customHeight="1" x14ac:dyDescent="0.25">
      <c r="A754" s="303">
        <v>98</v>
      </c>
      <c r="B754" s="326" t="s">
        <v>712</v>
      </c>
      <c r="C754" s="303" t="s">
        <v>713</v>
      </c>
      <c r="D754" s="304"/>
      <c r="E754" s="304">
        <v>3450</v>
      </c>
      <c r="F754" s="303" t="s">
        <v>188</v>
      </c>
      <c r="G754" s="305">
        <v>860</v>
      </c>
      <c r="H754" s="303" t="s">
        <v>77</v>
      </c>
      <c r="I754" s="306">
        <v>3164</v>
      </c>
      <c r="J754" s="306">
        <v>9</v>
      </c>
      <c r="K754" s="305">
        <v>100</v>
      </c>
      <c r="L754" s="306">
        <f t="shared" si="106"/>
        <v>272.10399999999998</v>
      </c>
      <c r="M754" s="306">
        <f t="shared" si="107"/>
        <v>2448.9359999999997</v>
      </c>
      <c r="N754" s="306">
        <f t="shared" si="97"/>
        <v>1959.1487999999997</v>
      </c>
      <c r="O754" s="307">
        <f t="shared" si="99"/>
        <v>1.9591487999999997</v>
      </c>
      <c r="P754" s="310">
        <f t="shared" si="98"/>
        <v>1959.1487999999997</v>
      </c>
      <c r="Q754" s="311">
        <f t="shared" si="100"/>
        <v>1.9591487999999997</v>
      </c>
    </row>
    <row r="755" spans="1:17" ht="15" customHeight="1" thickBot="1" x14ac:dyDescent="0.3">
      <c r="A755" s="303">
        <v>98</v>
      </c>
      <c r="B755" s="326" t="s">
        <v>712</v>
      </c>
      <c r="C755" s="303" t="s">
        <v>713</v>
      </c>
      <c r="D755" s="304"/>
      <c r="E755" s="304">
        <v>3454</v>
      </c>
      <c r="F755" s="303" t="s">
        <v>188</v>
      </c>
      <c r="G755" s="305">
        <v>125</v>
      </c>
      <c r="H755" s="303" t="s">
        <v>683</v>
      </c>
      <c r="I755" s="306"/>
      <c r="J755" s="306">
        <v>31</v>
      </c>
      <c r="K755" s="305">
        <v>100</v>
      </c>
      <c r="L755" s="306"/>
      <c r="M755" s="306">
        <f>SUM(G755*J755)</f>
        <v>3875</v>
      </c>
      <c r="N755" s="306">
        <f t="shared" si="97"/>
        <v>3100</v>
      </c>
      <c r="O755" s="307">
        <f t="shared" si="99"/>
        <v>3.1</v>
      </c>
      <c r="P755" s="315">
        <f t="shared" si="98"/>
        <v>3100</v>
      </c>
      <c r="Q755" s="316">
        <f t="shared" si="100"/>
        <v>3.1</v>
      </c>
    </row>
    <row r="756" spans="1:17" x14ac:dyDescent="0.25">
      <c r="A756" s="292">
        <v>99</v>
      </c>
      <c r="B756" s="334" t="s">
        <v>721</v>
      </c>
      <c r="C756" s="292" t="s">
        <v>722</v>
      </c>
      <c r="D756" s="331"/>
      <c r="E756" s="331">
        <v>3545</v>
      </c>
      <c r="F756" s="292" t="s">
        <v>188</v>
      </c>
      <c r="G756" s="332">
        <v>250</v>
      </c>
      <c r="H756" s="292" t="s">
        <v>25</v>
      </c>
      <c r="I756" s="325">
        <v>27692</v>
      </c>
      <c r="J756" s="325">
        <v>60</v>
      </c>
      <c r="K756" s="332">
        <v>60</v>
      </c>
      <c r="L756" s="325">
        <f t="shared" ref="L756:L762" si="108">SUM((I756*G756)/10000)</f>
        <v>692.3</v>
      </c>
      <c r="M756" s="325">
        <f t="shared" ref="M756:M763" si="109">SUM(L756*J756)</f>
        <v>41538</v>
      </c>
      <c r="N756" s="325">
        <f t="shared" si="97"/>
        <v>33230.400000000001</v>
      </c>
      <c r="O756" s="296">
        <f t="shared" si="99"/>
        <v>33.230400000000003</v>
      </c>
      <c r="P756" s="297">
        <f t="shared" si="98"/>
        <v>19938.240000000002</v>
      </c>
      <c r="Q756" s="298">
        <f t="shared" si="100"/>
        <v>19.93824</v>
      </c>
    </row>
    <row r="757" spans="1:17" ht="15" customHeight="1" x14ac:dyDescent="0.25">
      <c r="A757" s="292">
        <v>99</v>
      </c>
      <c r="B757" s="334" t="s">
        <v>721</v>
      </c>
      <c r="C757" s="292" t="s">
        <v>722</v>
      </c>
      <c r="D757" s="331"/>
      <c r="E757" s="331">
        <v>3545</v>
      </c>
      <c r="F757" s="292" t="s">
        <v>188</v>
      </c>
      <c r="G757" s="332">
        <v>375</v>
      </c>
      <c r="H757" s="292" t="s">
        <v>22</v>
      </c>
      <c r="I757" s="325">
        <v>23137</v>
      </c>
      <c r="J757" s="325">
        <v>79</v>
      </c>
      <c r="K757" s="332">
        <v>60</v>
      </c>
      <c r="L757" s="325">
        <f t="shared" si="108"/>
        <v>867.63750000000005</v>
      </c>
      <c r="M757" s="325">
        <f t="shared" si="109"/>
        <v>68543.362500000003</v>
      </c>
      <c r="N757" s="325">
        <f t="shared" si="97"/>
        <v>54834.69</v>
      </c>
      <c r="O757" s="296">
        <f t="shared" si="99"/>
        <v>54.834690000000002</v>
      </c>
      <c r="P757" s="299">
        <f t="shared" si="98"/>
        <v>32900.814000000006</v>
      </c>
      <c r="Q757" s="300">
        <f t="shared" si="100"/>
        <v>32.900814000000004</v>
      </c>
    </row>
    <row r="758" spans="1:17" ht="15" customHeight="1" x14ac:dyDescent="0.25">
      <c r="A758" s="292">
        <v>99</v>
      </c>
      <c r="B758" s="334" t="s">
        <v>721</v>
      </c>
      <c r="C758" s="292" t="s">
        <v>722</v>
      </c>
      <c r="D758" s="331"/>
      <c r="E758" s="331">
        <v>3539</v>
      </c>
      <c r="F758" s="292" t="s">
        <v>188</v>
      </c>
      <c r="G758" s="332">
        <v>250</v>
      </c>
      <c r="H758" s="292" t="s">
        <v>361</v>
      </c>
      <c r="I758" s="325">
        <v>11593</v>
      </c>
      <c r="J758" s="325">
        <v>53</v>
      </c>
      <c r="K758" s="332">
        <v>100</v>
      </c>
      <c r="L758" s="325">
        <f t="shared" si="108"/>
        <v>289.82499999999999</v>
      </c>
      <c r="M758" s="325">
        <f t="shared" si="109"/>
        <v>15360.724999999999</v>
      </c>
      <c r="N758" s="325">
        <f t="shared" si="97"/>
        <v>12288.58</v>
      </c>
      <c r="O758" s="296">
        <f t="shared" si="99"/>
        <v>12.28858</v>
      </c>
      <c r="P758" s="299">
        <f t="shared" si="98"/>
        <v>12288.58</v>
      </c>
      <c r="Q758" s="300">
        <f t="shared" si="100"/>
        <v>12.28858</v>
      </c>
    </row>
    <row r="759" spans="1:17" ht="15" customHeight="1" x14ac:dyDescent="0.25">
      <c r="A759" s="292">
        <v>99</v>
      </c>
      <c r="B759" s="334" t="s">
        <v>721</v>
      </c>
      <c r="C759" s="292" t="s">
        <v>722</v>
      </c>
      <c r="D759" s="331"/>
      <c r="E759" s="331">
        <v>3539</v>
      </c>
      <c r="F759" s="292" t="s">
        <v>188</v>
      </c>
      <c r="G759" s="332">
        <v>375</v>
      </c>
      <c r="H759" s="292" t="s">
        <v>609</v>
      </c>
      <c r="I759" s="325">
        <v>27233</v>
      </c>
      <c r="J759" s="325">
        <v>23</v>
      </c>
      <c r="K759" s="332">
        <v>100</v>
      </c>
      <c r="L759" s="325">
        <f t="shared" si="108"/>
        <v>1021.2375</v>
      </c>
      <c r="M759" s="325">
        <f t="shared" si="109"/>
        <v>23488.462499999998</v>
      </c>
      <c r="N759" s="325">
        <f t="shared" si="97"/>
        <v>18790.769999999997</v>
      </c>
      <c r="O759" s="296">
        <f t="shared" si="99"/>
        <v>18.790769999999998</v>
      </c>
      <c r="P759" s="299">
        <f t="shared" si="98"/>
        <v>18790.769999999997</v>
      </c>
      <c r="Q759" s="300">
        <f t="shared" si="100"/>
        <v>18.790769999999998</v>
      </c>
    </row>
    <row r="760" spans="1:17" ht="15" customHeight="1" x14ac:dyDescent="0.25">
      <c r="A760" s="292">
        <v>99</v>
      </c>
      <c r="B760" s="334" t="s">
        <v>721</v>
      </c>
      <c r="C760" s="292" t="s">
        <v>722</v>
      </c>
      <c r="D760" s="331"/>
      <c r="E760" s="331">
        <v>3545</v>
      </c>
      <c r="F760" s="292" t="s">
        <v>188</v>
      </c>
      <c r="G760" s="332">
        <v>125</v>
      </c>
      <c r="H760" s="292" t="s">
        <v>231</v>
      </c>
      <c r="I760" s="325">
        <v>45000</v>
      </c>
      <c r="J760" s="325">
        <v>74</v>
      </c>
      <c r="K760" s="332">
        <v>60</v>
      </c>
      <c r="L760" s="325">
        <f t="shared" si="108"/>
        <v>562.5</v>
      </c>
      <c r="M760" s="325">
        <f t="shared" si="109"/>
        <v>41625</v>
      </c>
      <c r="N760" s="325">
        <f t="shared" si="97"/>
        <v>33300</v>
      </c>
      <c r="O760" s="296">
        <f t="shared" si="99"/>
        <v>33.299999999999997</v>
      </c>
      <c r="P760" s="299">
        <f t="shared" si="98"/>
        <v>19980</v>
      </c>
      <c r="Q760" s="300">
        <f t="shared" si="100"/>
        <v>19.98</v>
      </c>
    </row>
    <row r="761" spans="1:17" ht="15" customHeight="1" x14ac:dyDescent="0.25">
      <c r="A761" s="292">
        <v>99</v>
      </c>
      <c r="B761" s="334" t="s">
        <v>721</v>
      </c>
      <c r="C761" s="292" t="s">
        <v>722</v>
      </c>
      <c r="D761" s="331"/>
      <c r="E761" s="331">
        <v>3539</v>
      </c>
      <c r="F761" s="292" t="s">
        <v>188</v>
      </c>
      <c r="G761" s="332">
        <v>125</v>
      </c>
      <c r="H761" s="292" t="s">
        <v>1457</v>
      </c>
      <c r="I761" s="325">
        <v>28000</v>
      </c>
      <c r="J761" s="325">
        <v>32</v>
      </c>
      <c r="K761" s="332">
        <v>100</v>
      </c>
      <c r="L761" s="325">
        <f t="shared" si="108"/>
        <v>350</v>
      </c>
      <c r="M761" s="325">
        <f t="shared" si="109"/>
        <v>11200</v>
      </c>
      <c r="N761" s="325">
        <f t="shared" si="97"/>
        <v>8960</v>
      </c>
      <c r="O761" s="296">
        <f t="shared" si="99"/>
        <v>8.9600000000000009</v>
      </c>
      <c r="P761" s="299">
        <f t="shared" si="98"/>
        <v>8960</v>
      </c>
      <c r="Q761" s="300">
        <f t="shared" si="100"/>
        <v>8.9600000000000009</v>
      </c>
    </row>
    <row r="762" spans="1:17" ht="15" customHeight="1" x14ac:dyDescent="0.25">
      <c r="A762" s="292">
        <v>99</v>
      </c>
      <c r="B762" s="334" t="s">
        <v>721</v>
      </c>
      <c r="C762" s="292" t="s">
        <v>722</v>
      </c>
      <c r="D762" s="331"/>
      <c r="E762" s="331">
        <v>3662</v>
      </c>
      <c r="F762" s="292" t="s">
        <v>188</v>
      </c>
      <c r="G762" s="332">
        <v>3000</v>
      </c>
      <c r="H762" s="292" t="s">
        <v>726</v>
      </c>
      <c r="I762" s="325">
        <v>3164</v>
      </c>
      <c r="J762" s="325">
        <v>9</v>
      </c>
      <c r="K762" s="332">
        <v>60</v>
      </c>
      <c r="L762" s="325">
        <f t="shared" si="108"/>
        <v>949.2</v>
      </c>
      <c r="M762" s="325">
        <f t="shared" si="109"/>
        <v>8542.8000000000011</v>
      </c>
      <c r="N762" s="325">
        <f t="shared" si="97"/>
        <v>6834.2400000000016</v>
      </c>
      <c r="O762" s="296">
        <f t="shared" si="99"/>
        <v>6.8342400000000012</v>
      </c>
      <c r="P762" s="299">
        <f t="shared" si="98"/>
        <v>4100.5440000000008</v>
      </c>
      <c r="Q762" s="300">
        <f t="shared" si="100"/>
        <v>4.1005440000000011</v>
      </c>
    </row>
    <row r="763" spans="1:17" ht="15" customHeight="1" x14ac:dyDescent="0.25">
      <c r="A763" s="292">
        <v>99</v>
      </c>
      <c r="B763" s="334" t="s">
        <v>721</v>
      </c>
      <c r="C763" s="292" t="s">
        <v>722</v>
      </c>
      <c r="D763" s="331"/>
      <c r="E763" s="331">
        <v>3545</v>
      </c>
      <c r="F763" s="292" t="s">
        <v>188</v>
      </c>
      <c r="G763" s="332">
        <v>33</v>
      </c>
      <c r="H763" s="292" t="s">
        <v>1458</v>
      </c>
      <c r="I763" s="325">
        <v>10</v>
      </c>
      <c r="J763" s="325">
        <v>83</v>
      </c>
      <c r="K763" s="332">
        <v>100</v>
      </c>
      <c r="L763" s="325">
        <f>SUM((I763*G763))</f>
        <v>330</v>
      </c>
      <c r="M763" s="325">
        <f t="shared" si="109"/>
        <v>27390</v>
      </c>
      <c r="N763" s="325">
        <f t="shared" si="97"/>
        <v>21912</v>
      </c>
      <c r="O763" s="296">
        <f t="shared" si="99"/>
        <v>21.911999999999999</v>
      </c>
      <c r="P763" s="299">
        <f t="shared" si="98"/>
        <v>21912</v>
      </c>
      <c r="Q763" s="300">
        <f t="shared" si="100"/>
        <v>21.911999999999999</v>
      </c>
    </row>
    <row r="764" spans="1:17" ht="15" customHeight="1" x14ac:dyDescent="0.25">
      <c r="A764" s="292">
        <v>99</v>
      </c>
      <c r="B764" s="334" t="s">
        <v>721</v>
      </c>
      <c r="C764" s="292" t="s">
        <v>722</v>
      </c>
      <c r="D764" s="331"/>
      <c r="E764" s="331">
        <v>3545</v>
      </c>
      <c r="F764" s="292" t="s">
        <v>188</v>
      </c>
      <c r="G764" s="332">
        <v>1125</v>
      </c>
      <c r="H764" s="292" t="s">
        <v>48</v>
      </c>
      <c r="I764" s="325"/>
      <c r="J764" s="325">
        <v>11</v>
      </c>
      <c r="K764" s="332">
        <v>100</v>
      </c>
      <c r="L764" s="325"/>
      <c r="M764" s="325">
        <f>SUM(G764*J764)</f>
        <v>12375</v>
      </c>
      <c r="N764" s="325">
        <f t="shared" si="97"/>
        <v>9900</v>
      </c>
      <c r="O764" s="296">
        <f t="shared" si="99"/>
        <v>9.9</v>
      </c>
      <c r="P764" s="299">
        <f t="shared" si="98"/>
        <v>9900</v>
      </c>
      <c r="Q764" s="300">
        <f t="shared" si="100"/>
        <v>9.9</v>
      </c>
    </row>
    <row r="765" spans="1:17" ht="15" customHeight="1" thickBot="1" x14ac:dyDescent="0.3">
      <c r="A765" s="292">
        <v>99</v>
      </c>
      <c r="B765" s="334" t="s">
        <v>721</v>
      </c>
      <c r="C765" s="292" t="s">
        <v>722</v>
      </c>
      <c r="D765" s="331"/>
      <c r="E765" s="331">
        <v>3545</v>
      </c>
      <c r="F765" s="292" t="s">
        <v>188</v>
      </c>
      <c r="G765" s="332">
        <v>1500</v>
      </c>
      <c r="H765" s="292" t="s">
        <v>683</v>
      </c>
      <c r="I765" s="325"/>
      <c r="J765" s="325">
        <v>31</v>
      </c>
      <c r="K765" s="332">
        <v>100</v>
      </c>
      <c r="L765" s="325"/>
      <c r="M765" s="325">
        <f>SUM(G765*J765)</f>
        <v>46500</v>
      </c>
      <c r="N765" s="325">
        <f t="shared" si="97"/>
        <v>37200</v>
      </c>
      <c r="O765" s="296">
        <f t="shared" si="99"/>
        <v>37.200000000000003</v>
      </c>
      <c r="P765" s="301">
        <f t="shared" si="98"/>
        <v>37200</v>
      </c>
      <c r="Q765" s="302">
        <f t="shared" si="100"/>
        <v>37.200000000000003</v>
      </c>
    </row>
    <row r="766" spans="1:17" x14ac:dyDescent="0.25">
      <c r="A766" s="303">
        <v>100</v>
      </c>
      <c r="B766" s="326" t="s">
        <v>728</v>
      </c>
      <c r="C766" s="303" t="s">
        <v>729</v>
      </c>
      <c r="D766" s="304"/>
      <c r="E766" s="304">
        <v>3454</v>
      </c>
      <c r="F766" s="303" t="s">
        <v>188</v>
      </c>
      <c r="G766" s="305">
        <v>125</v>
      </c>
      <c r="H766" s="303" t="s">
        <v>22</v>
      </c>
      <c r="I766" s="306">
        <v>23137</v>
      </c>
      <c r="J766" s="306">
        <v>79</v>
      </c>
      <c r="K766" s="305">
        <v>30</v>
      </c>
      <c r="L766" s="306">
        <f>SUM((I766*G766)/10000)</f>
        <v>289.21249999999998</v>
      </c>
      <c r="M766" s="306">
        <f>SUM(L766*J766)</f>
        <v>22847.787499999999</v>
      </c>
      <c r="N766" s="306">
        <f t="shared" ref="N766:N829" si="110">SUM(M766*80)/100</f>
        <v>18278.23</v>
      </c>
      <c r="O766" s="307">
        <f t="shared" si="99"/>
        <v>18.278230000000001</v>
      </c>
      <c r="P766" s="308">
        <f t="shared" si="98"/>
        <v>5483.4690000000001</v>
      </c>
      <c r="Q766" s="309">
        <f t="shared" si="100"/>
        <v>5.4834690000000004</v>
      </c>
    </row>
    <row r="767" spans="1:17" ht="15" customHeight="1" x14ac:dyDescent="0.25">
      <c r="A767" s="303">
        <v>100</v>
      </c>
      <c r="B767" s="326" t="s">
        <v>728</v>
      </c>
      <c r="C767" s="303" t="s">
        <v>729</v>
      </c>
      <c r="D767" s="304"/>
      <c r="E767" s="304">
        <v>3454</v>
      </c>
      <c r="F767" s="303" t="s">
        <v>188</v>
      </c>
      <c r="G767" s="305">
        <v>125</v>
      </c>
      <c r="H767" s="303" t="s">
        <v>26</v>
      </c>
      <c r="I767" s="306">
        <v>24198</v>
      </c>
      <c r="J767" s="306">
        <v>19</v>
      </c>
      <c r="K767" s="305">
        <v>100</v>
      </c>
      <c r="L767" s="306">
        <f>SUM((I767*G767)/10000)</f>
        <v>302.47500000000002</v>
      </c>
      <c r="M767" s="306">
        <f>SUM(L767*J767)</f>
        <v>5747.0250000000005</v>
      </c>
      <c r="N767" s="306">
        <f t="shared" si="110"/>
        <v>4597.6200000000008</v>
      </c>
      <c r="O767" s="307">
        <f t="shared" si="99"/>
        <v>4.5976200000000009</v>
      </c>
      <c r="P767" s="310">
        <f t="shared" si="98"/>
        <v>4597.6200000000008</v>
      </c>
      <c r="Q767" s="311">
        <f t="shared" si="100"/>
        <v>4.5976200000000009</v>
      </c>
    </row>
    <row r="768" spans="1:17" ht="15" customHeight="1" x14ac:dyDescent="0.25">
      <c r="A768" s="303">
        <v>100</v>
      </c>
      <c r="B768" s="326" t="s">
        <v>728</v>
      </c>
      <c r="C768" s="303" t="s">
        <v>729</v>
      </c>
      <c r="D768" s="304"/>
      <c r="E768" s="304">
        <v>3022</v>
      </c>
      <c r="F768" s="303" t="s">
        <v>188</v>
      </c>
      <c r="G768" s="305">
        <v>779</v>
      </c>
      <c r="H768" s="303" t="s">
        <v>77</v>
      </c>
      <c r="I768" s="306">
        <v>3164</v>
      </c>
      <c r="J768" s="306">
        <v>9</v>
      </c>
      <c r="K768" s="305">
        <v>100</v>
      </c>
      <c r="L768" s="306">
        <f>SUM((I768*G768)/10000)</f>
        <v>246.47559999999999</v>
      </c>
      <c r="M768" s="306">
        <f>SUM(L768*J768)</f>
        <v>2218.2803999999996</v>
      </c>
      <c r="N768" s="306">
        <f t="shared" si="110"/>
        <v>1774.6243199999997</v>
      </c>
      <c r="O768" s="307">
        <f t="shared" si="99"/>
        <v>1.7746243199999996</v>
      </c>
      <c r="P768" s="310">
        <f t="shared" si="98"/>
        <v>1774.6243199999997</v>
      </c>
      <c r="Q768" s="311">
        <f t="shared" si="100"/>
        <v>1.7746243199999996</v>
      </c>
    </row>
    <row r="769" spans="1:17" ht="15" customHeight="1" x14ac:dyDescent="0.25">
      <c r="A769" s="303">
        <v>100</v>
      </c>
      <c r="B769" s="326" t="s">
        <v>728</v>
      </c>
      <c r="C769" s="303" t="s">
        <v>729</v>
      </c>
      <c r="D769" s="304"/>
      <c r="E769" s="304">
        <v>3023</v>
      </c>
      <c r="F769" s="303" t="s">
        <v>188</v>
      </c>
      <c r="G769" s="305">
        <v>1098</v>
      </c>
      <c r="H769" s="303" t="s">
        <v>77</v>
      </c>
      <c r="I769" s="306">
        <v>3164</v>
      </c>
      <c r="J769" s="306">
        <v>9</v>
      </c>
      <c r="K769" s="305">
        <v>100</v>
      </c>
      <c r="L769" s="306">
        <f>SUM((I769*G769)/10000)</f>
        <v>347.40719999999999</v>
      </c>
      <c r="M769" s="306">
        <f>SUM(L769*J769)</f>
        <v>3126.6648</v>
      </c>
      <c r="N769" s="306">
        <f t="shared" si="110"/>
        <v>2501.3318400000003</v>
      </c>
      <c r="O769" s="307">
        <f t="shared" si="99"/>
        <v>2.5013318400000002</v>
      </c>
      <c r="P769" s="310">
        <f t="shared" si="98"/>
        <v>2501.3318400000003</v>
      </c>
      <c r="Q769" s="311">
        <f t="shared" si="100"/>
        <v>2.5013318400000002</v>
      </c>
    </row>
    <row r="770" spans="1:17" ht="15" customHeight="1" x14ac:dyDescent="0.25">
      <c r="A770" s="303">
        <v>100</v>
      </c>
      <c r="B770" s="326" t="s">
        <v>728</v>
      </c>
      <c r="C770" s="303" t="s">
        <v>729</v>
      </c>
      <c r="D770" s="304"/>
      <c r="E770" s="304">
        <v>3724</v>
      </c>
      <c r="F770" s="303" t="s">
        <v>188</v>
      </c>
      <c r="G770" s="305">
        <v>2739</v>
      </c>
      <c r="H770" s="303" t="s">
        <v>77</v>
      </c>
      <c r="I770" s="306">
        <v>3164</v>
      </c>
      <c r="J770" s="306">
        <v>9</v>
      </c>
      <c r="K770" s="305">
        <v>100</v>
      </c>
      <c r="L770" s="306">
        <f>SUM((I770*G770)/10000)</f>
        <v>866.61959999999999</v>
      </c>
      <c r="M770" s="306">
        <f>SUM(L770*J770)</f>
        <v>7799.5763999999999</v>
      </c>
      <c r="N770" s="306">
        <f t="shared" si="110"/>
        <v>6239.6611199999998</v>
      </c>
      <c r="O770" s="307">
        <f t="shared" si="99"/>
        <v>6.2396611200000001</v>
      </c>
      <c r="P770" s="310">
        <f t="shared" ref="P770:P833" si="111">SUM(N770*K770)/100</f>
        <v>6239.6611199999998</v>
      </c>
      <c r="Q770" s="311">
        <f t="shared" si="100"/>
        <v>6.2396611200000001</v>
      </c>
    </row>
    <row r="771" spans="1:17" ht="15" customHeight="1" x14ac:dyDescent="0.25">
      <c r="A771" s="303">
        <v>100</v>
      </c>
      <c r="B771" s="326" t="s">
        <v>728</v>
      </c>
      <c r="C771" s="303" t="s">
        <v>729</v>
      </c>
      <c r="D771" s="304"/>
      <c r="E771" s="304">
        <v>3454</v>
      </c>
      <c r="F771" s="303" t="s">
        <v>188</v>
      </c>
      <c r="G771" s="305">
        <v>125</v>
      </c>
      <c r="H771" s="303" t="s">
        <v>683</v>
      </c>
      <c r="I771" s="306"/>
      <c r="J771" s="306">
        <v>31</v>
      </c>
      <c r="K771" s="305">
        <v>100</v>
      </c>
      <c r="L771" s="306"/>
      <c r="M771" s="306">
        <f>SUM(G771*J771)</f>
        <v>3875</v>
      </c>
      <c r="N771" s="306">
        <f t="shared" si="110"/>
        <v>3100</v>
      </c>
      <c r="O771" s="307">
        <f t="shared" ref="O771:O834" si="112">SUM(N771/1000)</f>
        <v>3.1</v>
      </c>
      <c r="P771" s="310">
        <f t="shared" si="111"/>
        <v>3100</v>
      </c>
      <c r="Q771" s="311">
        <f t="shared" ref="Q771:Q834" si="113">SUM(P771/1000)</f>
        <v>3.1</v>
      </c>
    </row>
    <row r="772" spans="1:17" ht="15" customHeight="1" thickBot="1" x14ac:dyDescent="0.3">
      <c r="A772" s="303">
        <v>100</v>
      </c>
      <c r="B772" s="326" t="s">
        <v>728</v>
      </c>
      <c r="C772" s="303" t="s">
        <v>729</v>
      </c>
      <c r="D772" s="304"/>
      <c r="E772" s="304">
        <v>3454</v>
      </c>
      <c r="F772" s="303" t="s">
        <v>188</v>
      </c>
      <c r="G772" s="305">
        <v>125</v>
      </c>
      <c r="H772" s="303" t="s">
        <v>48</v>
      </c>
      <c r="I772" s="306"/>
      <c r="J772" s="306">
        <v>11</v>
      </c>
      <c r="K772" s="305">
        <v>100</v>
      </c>
      <c r="L772" s="306"/>
      <c r="M772" s="306">
        <f>SUM(G772*J772)</f>
        <v>1375</v>
      </c>
      <c r="N772" s="306">
        <f t="shared" si="110"/>
        <v>1100</v>
      </c>
      <c r="O772" s="307">
        <f t="shared" si="112"/>
        <v>1.1000000000000001</v>
      </c>
      <c r="P772" s="315">
        <f t="shared" si="111"/>
        <v>1100</v>
      </c>
      <c r="Q772" s="316">
        <f t="shared" si="113"/>
        <v>1.1000000000000001</v>
      </c>
    </row>
    <row r="773" spans="1:17" ht="15" customHeight="1" x14ac:dyDescent="0.25">
      <c r="A773" s="292">
        <v>101</v>
      </c>
      <c r="B773" s="334" t="s">
        <v>517</v>
      </c>
      <c r="C773" s="292" t="s">
        <v>729</v>
      </c>
      <c r="D773" s="331"/>
      <c r="E773" s="331">
        <v>3458</v>
      </c>
      <c r="F773" s="292" t="s">
        <v>188</v>
      </c>
      <c r="G773" s="332">
        <v>250</v>
      </c>
      <c r="H773" s="292" t="s">
        <v>22</v>
      </c>
      <c r="I773" s="325">
        <v>23137</v>
      </c>
      <c r="J773" s="325">
        <v>79</v>
      </c>
      <c r="K773" s="332">
        <v>30</v>
      </c>
      <c r="L773" s="325">
        <f>SUM((I773*G773)/10000)</f>
        <v>578.42499999999995</v>
      </c>
      <c r="M773" s="325">
        <f t="shared" ref="M773:M780" si="114">SUM(L773*J773)</f>
        <v>45695.574999999997</v>
      </c>
      <c r="N773" s="325">
        <f t="shared" si="110"/>
        <v>36556.46</v>
      </c>
      <c r="O773" s="296">
        <f t="shared" si="112"/>
        <v>36.556460000000001</v>
      </c>
      <c r="P773" s="297">
        <f t="shared" si="111"/>
        <v>10966.938</v>
      </c>
      <c r="Q773" s="298">
        <f t="shared" si="113"/>
        <v>10.966938000000001</v>
      </c>
    </row>
    <row r="774" spans="1:17" ht="15" customHeight="1" x14ac:dyDescent="0.25">
      <c r="A774" s="292">
        <v>101</v>
      </c>
      <c r="B774" s="334" t="s">
        <v>517</v>
      </c>
      <c r="C774" s="292" t="s">
        <v>729</v>
      </c>
      <c r="D774" s="331"/>
      <c r="E774" s="331">
        <v>3458</v>
      </c>
      <c r="F774" s="292" t="s">
        <v>188</v>
      </c>
      <c r="G774" s="332">
        <v>125</v>
      </c>
      <c r="H774" s="292" t="s">
        <v>25</v>
      </c>
      <c r="I774" s="325">
        <v>27692</v>
      </c>
      <c r="J774" s="325">
        <v>60</v>
      </c>
      <c r="K774" s="332">
        <v>30</v>
      </c>
      <c r="L774" s="325">
        <f>SUM((I774*G774)/10000)</f>
        <v>346.15</v>
      </c>
      <c r="M774" s="325">
        <f t="shared" si="114"/>
        <v>20769</v>
      </c>
      <c r="N774" s="325">
        <f t="shared" si="110"/>
        <v>16615.2</v>
      </c>
      <c r="O774" s="296">
        <f t="shared" si="112"/>
        <v>16.615200000000002</v>
      </c>
      <c r="P774" s="299">
        <f t="shared" si="111"/>
        <v>4984.5600000000004</v>
      </c>
      <c r="Q774" s="300">
        <f t="shared" si="113"/>
        <v>4.9845600000000001</v>
      </c>
    </row>
    <row r="775" spans="1:17" ht="15" customHeight="1" x14ac:dyDescent="0.25">
      <c r="A775" s="292">
        <v>101</v>
      </c>
      <c r="B775" s="334" t="s">
        <v>517</v>
      </c>
      <c r="C775" s="292" t="s">
        <v>729</v>
      </c>
      <c r="D775" s="331"/>
      <c r="E775" s="331">
        <v>3458</v>
      </c>
      <c r="F775" s="292" t="s">
        <v>188</v>
      </c>
      <c r="G775" s="332">
        <v>65</v>
      </c>
      <c r="H775" s="292" t="s">
        <v>231</v>
      </c>
      <c r="I775" s="325">
        <v>45000</v>
      </c>
      <c r="J775" s="325">
        <v>74</v>
      </c>
      <c r="K775" s="332">
        <v>30</v>
      </c>
      <c r="L775" s="325">
        <f>SUM((I775*G775)/10000)</f>
        <v>292.5</v>
      </c>
      <c r="M775" s="325">
        <f t="shared" si="114"/>
        <v>21645</v>
      </c>
      <c r="N775" s="325">
        <f t="shared" si="110"/>
        <v>17316</v>
      </c>
      <c r="O775" s="296">
        <f t="shared" si="112"/>
        <v>17.315999999999999</v>
      </c>
      <c r="P775" s="299">
        <f t="shared" si="111"/>
        <v>5194.8</v>
      </c>
      <c r="Q775" s="300">
        <f t="shared" si="113"/>
        <v>5.1947999999999999</v>
      </c>
    </row>
    <row r="776" spans="1:17" ht="15" customHeight="1" x14ac:dyDescent="0.25">
      <c r="A776" s="292">
        <v>101</v>
      </c>
      <c r="B776" s="334" t="s">
        <v>517</v>
      </c>
      <c r="C776" s="292" t="s">
        <v>729</v>
      </c>
      <c r="D776" s="331"/>
      <c r="E776" s="331">
        <v>3458</v>
      </c>
      <c r="F776" s="292" t="s">
        <v>188</v>
      </c>
      <c r="G776" s="332">
        <v>60</v>
      </c>
      <c r="H776" s="292" t="s">
        <v>22</v>
      </c>
      <c r="I776" s="325">
        <v>23137</v>
      </c>
      <c r="J776" s="325">
        <v>79</v>
      </c>
      <c r="K776" s="332">
        <v>30</v>
      </c>
      <c r="L776" s="325">
        <f>SUM((I776*G776)/10000)</f>
        <v>138.822</v>
      </c>
      <c r="M776" s="325">
        <f t="shared" si="114"/>
        <v>10966.938</v>
      </c>
      <c r="N776" s="325">
        <f t="shared" si="110"/>
        <v>8773.5504000000001</v>
      </c>
      <c r="O776" s="296">
        <f t="shared" si="112"/>
        <v>8.7735503999999995</v>
      </c>
      <c r="P776" s="299">
        <f t="shared" si="111"/>
        <v>2632.0651199999998</v>
      </c>
      <c r="Q776" s="300">
        <f t="shared" si="113"/>
        <v>2.6320651199999996</v>
      </c>
    </row>
    <row r="777" spans="1:17" ht="15" customHeight="1" x14ac:dyDescent="0.25">
      <c r="A777" s="292">
        <v>101</v>
      </c>
      <c r="B777" s="334" t="s">
        <v>517</v>
      </c>
      <c r="C777" s="292" t="s">
        <v>729</v>
      </c>
      <c r="D777" s="331"/>
      <c r="E777" s="331">
        <v>3458</v>
      </c>
      <c r="F777" s="292" t="s">
        <v>188</v>
      </c>
      <c r="G777" s="332">
        <v>125</v>
      </c>
      <c r="H777" s="292" t="s">
        <v>19</v>
      </c>
      <c r="I777" s="325">
        <v>17500</v>
      </c>
      <c r="J777" s="325">
        <v>47</v>
      </c>
      <c r="K777" s="332">
        <v>100</v>
      </c>
      <c r="L777" s="325">
        <f>SUM((I777*G777)/10000)</f>
        <v>218.75</v>
      </c>
      <c r="M777" s="325">
        <f t="shared" si="114"/>
        <v>10281.25</v>
      </c>
      <c r="N777" s="325">
        <f t="shared" si="110"/>
        <v>8225</v>
      </c>
      <c r="O777" s="296">
        <f t="shared" si="112"/>
        <v>8.2249999999999996</v>
      </c>
      <c r="P777" s="299">
        <f t="shared" si="111"/>
        <v>8225</v>
      </c>
      <c r="Q777" s="300">
        <f t="shared" si="113"/>
        <v>8.2249999999999996</v>
      </c>
    </row>
    <row r="778" spans="1:17" x14ac:dyDescent="0.25">
      <c r="A778" s="292">
        <v>101</v>
      </c>
      <c r="B778" s="334" t="s">
        <v>517</v>
      </c>
      <c r="C778" s="292" t="s">
        <v>729</v>
      </c>
      <c r="D778" s="331"/>
      <c r="E778" s="331">
        <v>3458</v>
      </c>
      <c r="F778" s="292" t="s">
        <v>188</v>
      </c>
      <c r="G778" s="332">
        <v>50</v>
      </c>
      <c r="H778" s="292" t="s">
        <v>735</v>
      </c>
      <c r="I778" s="325">
        <v>16</v>
      </c>
      <c r="J778" s="325">
        <v>20</v>
      </c>
      <c r="K778" s="332">
        <v>100</v>
      </c>
      <c r="L778" s="325">
        <f>SUM((I778*G778))</f>
        <v>800</v>
      </c>
      <c r="M778" s="325">
        <f t="shared" si="114"/>
        <v>16000</v>
      </c>
      <c r="N778" s="325">
        <f t="shared" si="110"/>
        <v>12800</v>
      </c>
      <c r="O778" s="296">
        <f t="shared" si="112"/>
        <v>12.8</v>
      </c>
      <c r="P778" s="299">
        <f t="shared" si="111"/>
        <v>12800</v>
      </c>
      <c r="Q778" s="300">
        <f t="shared" si="113"/>
        <v>12.8</v>
      </c>
    </row>
    <row r="779" spans="1:17" x14ac:dyDescent="0.25">
      <c r="A779" s="292">
        <v>101</v>
      </c>
      <c r="B779" s="334" t="s">
        <v>517</v>
      </c>
      <c r="C779" s="292" t="s">
        <v>729</v>
      </c>
      <c r="D779" s="331"/>
      <c r="E779" s="331">
        <v>3555</v>
      </c>
      <c r="F779" s="292" t="s">
        <v>188</v>
      </c>
      <c r="G779" s="332">
        <v>1</v>
      </c>
      <c r="H779" s="292" t="s">
        <v>334</v>
      </c>
      <c r="I779" s="325">
        <v>17</v>
      </c>
      <c r="J779" s="325">
        <v>533</v>
      </c>
      <c r="K779" s="332">
        <v>100</v>
      </c>
      <c r="L779" s="325">
        <f>SUM((I779*G779))</f>
        <v>17</v>
      </c>
      <c r="M779" s="325">
        <f t="shared" si="114"/>
        <v>9061</v>
      </c>
      <c r="N779" s="325">
        <f t="shared" si="110"/>
        <v>7248.8</v>
      </c>
      <c r="O779" s="296">
        <f t="shared" si="112"/>
        <v>7.2488000000000001</v>
      </c>
      <c r="P779" s="299">
        <f t="shared" si="111"/>
        <v>7248.8</v>
      </c>
      <c r="Q779" s="300">
        <f t="shared" si="113"/>
        <v>7.2488000000000001</v>
      </c>
    </row>
    <row r="780" spans="1:17" x14ac:dyDescent="0.25">
      <c r="A780" s="292">
        <v>101</v>
      </c>
      <c r="B780" s="334" t="s">
        <v>517</v>
      </c>
      <c r="C780" s="292" t="s">
        <v>729</v>
      </c>
      <c r="D780" s="331"/>
      <c r="E780" s="331">
        <v>3555</v>
      </c>
      <c r="F780" s="292" t="s">
        <v>188</v>
      </c>
      <c r="G780" s="332">
        <v>1</v>
      </c>
      <c r="H780" s="292" t="s">
        <v>1446</v>
      </c>
      <c r="I780" s="325">
        <v>93</v>
      </c>
      <c r="J780" s="325">
        <v>25</v>
      </c>
      <c r="K780" s="332">
        <v>100</v>
      </c>
      <c r="L780" s="325">
        <f>SUM((I780*G780))</f>
        <v>93</v>
      </c>
      <c r="M780" s="325">
        <f t="shared" si="114"/>
        <v>2325</v>
      </c>
      <c r="N780" s="325">
        <f t="shared" si="110"/>
        <v>1860</v>
      </c>
      <c r="O780" s="296">
        <f t="shared" si="112"/>
        <v>1.86</v>
      </c>
      <c r="P780" s="299">
        <f t="shared" si="111"/>
        <v>1860</v>
      </c>
      <c r="Q780" s="300">
        <f t="shared" si="113"/>
        <v>1.86</v>
      </c>
    </row>
    <row r="781" spans="1:17" ht="15" customHeight="1" x14ac:dyDescent="0.25">
      <c r="A781" s="292">
        <v>101</v>
      </c>
      <c r="B781" s="334" t="s">
        <v>517</v>
      </c>
      <c r="C781" s="292" t="s">
        <v>729</v>
      </c>
      <c r="D781" s="331"/>
      <c r="E781" s="331">
        <v>3458</v>
      </c>
      <c r="F781" s="292" t="s">
        <v>188</v>
      </c>
      <c r="G781" s="332">
        <v>500</v>
      </c>
      <c r="H781" s="292" t="s">
        <v>683</v>
      </c>
      <c r="I781" s="325"/>
      <c r="J781" s="325">
        <v>31</v>
      </c>
      <c r="K781" s="332">
        <v>100</v>
      </c>
      <c r="L781" s="325"/>
      <c r="M781" s="325">
        <f>SUM(G781*J781)</f>
        <v>15500</v>
      </c>
      <c r="N781" s="325">
        <f t="shared" si="110"/>
        <v>12400</v>
      </c>
      <c r="O781" s="296">
        <f t="shared" si="112"/>
        <v>12.4</v>
      </c>
      <c r="P781" s="299">
        <f t="shared" si="111"/>
        <v>12400</v>
      </c>
      <c r="Q781" s="300">
        <f t="shared" si="113"/>
        <v>12.4</v>
      </c>
    </row>
    <row r="782" spans="1:17" ht="15" customHeight="1" thickBot="1" x14ac:dyDescent="0.3">
      <c r="A782" s="292">
        <v>101</v>
      </c>
      <c r="B782" s="334" t="s">
        <v>517</v>
      </c>
      <c r="C782" s="292" t="s">
        <v>729</v>
      </c>
      <c r="D782" s="331"/>
      <c r="E782" s="331">
        <v>3458</v>
      </c>
      <c r="F782" s="292" t="s">
        <v>188</v>
      </c>
      <c r="G782" s="332">
        <v>500</v>
      </c>
      <c r="H782" s="292" t="s">
        <v>48</v>
      </c>
      <c r="I782" s="325"/>
      <c r="J782" s="325">
        <v>11</v>
      </c>
      <c r="K782" s="332">
        <v>100</v>
      </c>
      <c r="L782" s="325"/>
      <c r="M782" s="325">
        <f>SUM(G782*J782)</f>
        <v>5500</v>
      </c>
      <c r="N782" s="325">
        <f t="shared" si="110"/>
        <v>4400</v>
      </c>
      <c r="O782" s="296">
        <f t="shared" si="112"/>
        <v>4.4000000000000004</v>
      </c>
      <c r="P782" s="301">
        <f t="shared" si="111"/>
        <v>4400</v>
      </c>
      <c r="Q782" s="302">
        <f t="shared" si="113"/>
        <v>4.4000000000000004</v>
      </c>
    </row>
    <row r="783" spans="1:17" x14ac:dyDescent="0.25">
      <c r="A783" s="303">
        <v>102</v>
      </c>
      <c r="B783" s="326" t="s">
        <v>737</v>
      </c>
      <c r="C783" s="303" t="s">
        <v>729</v>
      </c>
      <c r="D783" s="304"/>
      <c r="E783" s="304">
        <v>3493</v>
      </c>
      <c r="F783" s="303" t="s">
        <v>188</v>
      </c>
      <c r="G783" s="305">
        <v>2000</v>
      </c>
      <c r="H783" s="303" t="s">
        <v>85</v>
      </c>
      <c r="I783" s="306">
        <v>3398</v>
      </c>
      <c r="J783" s="306">
        <v>11</v>
      </c>
      <c r="K783" s="305">
        <v>100</v>
      </c>
      <c r="L783" s="306">
        <f t="shared" ref="L783:L788" si="115">SUM((I783*G783)/10000)</f>
        <v>679.6</v>
      </c>
      <c r="M783" s="306">
        <f t="shared" ref="M783:M795" si="116">SUM(L783*J783)</f>
        <v>7475.6</v>
      </c>
      <c r="N783" s="306">
        <f t="shared" si="110"/>
        <v>5980.48</v>
      </c>
      <c r="O783" s="307">
        <f t="shared" si="112"/>
        <v>5.9804799999999991</v>
      </c>
      <c r="P783" s="308">
        <f t="shared" si="111"/>
        <v>5980.48</v>
      </c>
      <c r="Q783" s="309">
        <f t="shared" si="113"/>
        <v>5.9804799999999991</v>
      </c>
    </row>
    <row r="784" spans="1:17" ht="15" customHeight="1" x14ac:dyDescent="0.25">
      <c r="A784" s="303">
        <v>102</v>
      </c>
      <c r="B784" s="326" t="s">
        <v>737</v>
      </c>
      <c r="C784" s="303" t="s">
        <v>729</v>
      </c>
      <c r="D784" s="304"/>
      <c r="E784" s="304">
        <v>1247</v>
      </c>
      <c r="F784" s="303" t="s">
        <v>188</v>
      </c>
      <c r="G784" s="305">
        <v>500</v>
      </c>
      <c r="H784" s="303" t="s">
        <v>77</v>
      </c>
      <c r="I784" s="306">
        <v>3164</v>
      </c>
      <c r="J784" s="306">
        <v>9</v>
      </c>
      <c r="K784" s="305">
        <v>100</v>
      </c>
      <c r="L784" s="306">
        <f t="shared" si="115"/>
        <v>158.19999999999999</v>
      </c>
      <c r="M784" s="306">
        <f t="shared" si="116"/>
        <v>1423.8</v>
      </c>
      <c r="N784" s="306">
        <f t="shared" si="110"/>
        <v>1139.04</v>
      </c>
      <c r="O784" s="307">
        <f t="shared" si="112"/>
        <v>1.1390400000000001</v>
      </c>
      <c r="P784" s="310">
        <f t="shared" si="111"/>
        <v>1139.04</v>
      </c>
      <c r="Q784" s="311">
        <f t="shared" si="113"/>
        <v>1.1390400000000001</v>
      </c>
    </row>
    <row r="785" spans="1:17" ht="15" customHeight="1" x14ac:dyDescent="0.25">
      <c r="A785" s="303">
        <v>102</v>
      </c>
      <c r="B785" s="326" t="s">
        <v>737</v>
      </c>
      <c r="C785" s="303" t="s">
        <v>729</v>
      </c>
      <c r="D785" s="304"/>
      <c r="E785" s="304">
        <v>3803</v>
      </c>
      <c r="F785" s="303" t="s">
        <v>188</v>
      </c>
      <c r="G785" s="305">
        <v>250</v>
      </c>
      <c r="H785" s="303" t="s">
        <v>22</v>
      </c>
      <c r="I785" s="306">
        <v>23137</v>
      </c>
      <c r="J785" s="306">
        <v>79</v>
      </c>
      <c r="K785" s="305">
        <v>30</v>
      </c>
      <c r="L785" s="306">
        <f t="shared" si="115"/>
        <v>578.42499999999995</v>
      </c>
      <c r="M785" s="306">
        <f t="shared" si="116"/>
        <v>45695.574999999997</v>
      </c>
      <c r="N785" s="306">
        <f t="shared" si="110"/>
        <v>36556.46</v>
      </c>
      <c r="O785" s="307">
        <f t="shared" si="112"/>
        <v>36.556460000000001</v>
      </c>
      <c r="P785" s="310">
        <f t="shared" si="111"/>
        <v>10966.938</v>
      </c>
      <c r="Q785" s="311">
        <f t="shared" si="113"/>
        <v>10.966938000000001</v>
      </c>
    </row>
    <row r="786" spans="1:17" ht="15" customHeight="1" x14ac:dyDescent="0.25">
      <c r="A786" s="303">
        <v>102</v>
      </c>
      <c r="B786" s="326" t="s">
        <v>737</v>
      </c>
      <c r="C786" s="303" t="s">
        <v>729</v>
      </c>
      <c r="D786" s="304"/>
      <c r="E786" s="304">
        <v>3804</v>
      </c>
      <c r="F786" s="303" t="s">
        <v>188</v>
      </c>
      <c r="G786" s="305">
        <v>250</v>
      </c>
      <c r="H786" s="303" t="s">
        <v>25</v>
      </c>
      <c r="I786" s="306">
        <v>27692</v>
      </c>
      <c r="J786" s="306">
        <v>60</v>
      </c>
      <c r="K786" s="305">
        <v>30</v>
      </c>
      <c r="L786" s="306">
        <f t="shared" si="115"/>
        <v>692.3</v>
      </c>
      <c r="M786" s="306">
        <f t="shared" si="116"/>
        <v>41538</v>
      </c>
      <c r="N786" s="306">
        <f t="shared" si="110"/>
        <v>33230.400000000001</v>
      </c>
      <c r="O786" s="307">
        <f t="shared" si="112"/>
        <v>33.230400000000003</v>
      </c>
      <c r="P786" s="310">
        <f t="shared" si="111"/>
        <v>9969.1200000000008</v>
      </c>
      <c r="Q786" s="311">
        <f t="shared" si="113"/>
        <v>9.9691200000000002</v>
      </c>
    </row>
    <row r="787" spans="1:17" ht="15" customHeight="1" x14ac:dyDescent="0.25">
      <c r="A787" s="303">
        <v>102</v>
      </c>
      <c r="B787" s="326" t="s">
        <v>737</v>
      </c>
      <c r="C787" s="303" t="s">
        <v>729</v>
      </c>
      <c r="D787" s="304"/>
      <c r="E787" s="304">
        <v>3452</v>
      </c>
      <c r="F787" s="303" t="s">
        <v>188</v>
      </c>
      <c r="G787" s="305">
        <v>500</v>
      </c>
      <c r="H787" s="303" t="s">
        <v>77</v>
      </c>
      <c r="I787" s="306">
        <v>3164</v>
      </c>
      <c r="J787" s="306">
        <v>9</v>
      </c>
      <c r="K787" s="305">
        <v>100</v>
      </c>
      <c r="L787" s="306">
        <f t="shared" si="115"/>
        <v>158.19999999999999</v>
      </c>
      <c r="M787" s="306">
        <f t="shared" si="116"/>
        <v>1423.8</v>
      </c>
      <c r="N787" s="306">
        <f t="shared" si="110"/>
        <v>1139.04</v>
      </c>
      <c r="O787" s="307">
        <f t="shared" si="112"/>
        <v>1.1390400000000001</v>
      </c>
      <c r="P787" s="310">
        <f t="shared" si="111"/>
        <v>1139.04</v>
      </c>
      <c r="Q787" s="311">
        <f t="shared" si="113"/>
        <v>1.1390400000000001</v>
      </c>
    </row>
    <row r="788" spans="1:17" ht="15" customHeight="1" x14ac:dyDescent="0.25">
      <c r="A788" s="303">
        <v>102</v>
      </c>
      <c r="B788" s="326" t="s">
        <v>737</v>
      </c>
      <c r="C788" s="303" t="s">
        <v>729</v>
      </c>
      <c r="D788" s="304"/>
      <c r="E788" s="304">
        <v>3559</v>
      </c>
      <c r="F788" s="303" t="s">
        <v>188</v>
      </c>
      <c r="G788" s="305">
        <v>1000</v>
      </c>
      <c r="H788" s="303" t="s">
        <v>77</v>
      </c>
      <c r="I788" s="306">
        <v>3164</v>
      </c>
      <c r="J788" s="306">
        <v>9</v>
      </c>
      <c r="K788" s="305">
        <v>100</v>
      </c>
      <c r="L788" s="306">
        <f t="shared" si="115"/>
        <v>316.39999999999998</v>
      </c>
      <c r="M788" s="306">
        <f t="shared" si="116"/>
        <v>2847.6</v>
      </c>
      <c r="N788" s="306">
        <f t="shared" si="110"/>
        <v>2278.08</v>
      </c>
      <c r="O788" s="307">
        <f t="shared" si="112"/>
        <v>2.2780800000000001</v>
      </c>
      <c r="P788" s="310">
        <f t="shared" si="111"/>
        <v>2278.08</v>
      </c>
      <c r="Q788" s="311">
        <f t="shared" si="113"/>
        <v>2.2780800000000001</v>
      </c>
    </row>
    <row r="789" spans="1:17" ht="15" customHeight="1" x14ac:dyDescent="0.25">
      <c r="A789" s="303">
        <v>102</v>
      </c>
      <c r="B789" s="326" t="s">
        <v>737</v>
      </c>
      <c r="C789" s="303" t="s">
        <v>729</v>
      </c>
      <c r="D789" s="304"/>
      <c r="E789" s="304">
        <v>3439</v>
      </c>
      <c r="F789" s="303" t="s">
        <v>188</v>
      </c>
      <c r="G789" s="305">
        <v>5</v>
      </c>
      <c r="H789" s="303" t="s">
        <v>334</v>
      </c>
      <c r="I789" s="306">
        <v>17</v>
      </c>
      <c r="J789" s="306">
        <v>533</v>
      </c>
      <c r="K789" s="305">
        <v>100</v>
      </c>
      <c r="L789" s="306">
        <f t="shared" ref="L789:L794" si="117">SUM((I789*G789))</f>
        <v>85</v>
      </c>
      <c r="M789" s="306">
        <f t="shared" si="116"/>
        <v>45305</v>
      </c>
      <c r="N789" s="306">
        <f t="shared" si="110"/>
        <v>36244</v>
      </c>
      <c r="O789" s="307">
        <f t="shared" si="112"/>
        <v>36.244</v>
      </c>
      <c r="P789" s="310">
        <f t="shared" si="111"/>
        <v>36244</v>
      </c>
      <c r="Q789" s="311">
        <f t="shared" si="113"/>
        <v>36.244</v>
      </c>
    </row>
    <row r="790" spans="1:17" ht="15" customHeight="1" x14ac:dyDescent="0.25">
      <c r="A790" s="303">
        <v>102</v>
      </c>
      <c r="B790" s="326" t="s">
        <v>737</v>
      </c>
      <c r="C790" s="303" t="s">
        <v>729</v>
      </c>
      <c r="D790" s="304"/>
      <c r="E790" s="304">
        <v>3439</v>
      </c>
      <c r="F790" s="303" t="s">
        <v>188</v>
      </c>
      <c r="G790" s="305">
        <v>10</v>
      </c>
      <c r="H790" s="303" t="s">
        <v>435</v>
      </c>
      <c r="I790" s="306">
        <v>6</v>
      </c>
      <c r="J790" s="306">
        <v>642</v>
      </c>
      <c r="K790" s="305">
        <v>100</v>
      </c>
      <c r="L790" s="306">
        <f t="shared" si="117"/>
        <v>60</v>
      </c>
      <c r="M790" s="306">
        <f t="shared" si="116"/>
        <v>38520</v>
      </c>
      <c r="N790" s="306">
        <f t="shared" si="110"/>
        <v>30816</v>
      </c>
      <c r="O790" s="307">
        <f t="shared" si="112"/>
        <v>30.815999999999999</v>
      </c>
      <c r="P790" s="310">
        <f t="shared" si="111"/>
        <v>30816</v>
      </c>
      <c r="Q790" s="311">
        <f t="shared" si="113"/>
        <v>30.815999999999999</v>
      </c>
    </row>
    <row r="791" spans="1:17" ht="15" customHeight="1" x14ac:dyDescent="0.25">
      <c r="A791" s="303">
        <v>102</v>
      </c>
      <c r="B791" s="326" t="s">
        <v>737</v>
      </c>
      <c r="C791" s="303" t="s">
        <v>729</v>
      </c>
      <c r="D791" s="304"/>
      <c r="E791" s="304">
        <v>3439</v>
      </c>
      <c r="F791" s="303" t="s">
        <v>188</v>
      </c>
      <c r="G791" s="305">
        <v>2</v>
      </c>
      <c r="H791" s="303" t="s">
        <v>1450</v>
      </c>
      <c r="I791" s="306">
        <v>5</v>
      </c>
      <c r="J791" s="306">
        <v>435</v>
      </c>
      <c r="K791" s="305">
        <v>100</v>
      </c>
      <c r="L791" s="306">
        <f t="shared" si="117"/>
        <v>10</v>
      </c>
      <c r="M791" s="306">
        <f t="shared" si="116"/>
        <v>4350</v>
      </c>
      <c r="N791" s="306">
        <f t="shared" si="110"/>
        <v>3480</v>
      </c>
      <c r="O791" s="307">
        <f t="shared" si="112"/>
        <v>3.48</v>
      </c>
      <c r="P791" s="310">
        <f t="shared" si="111"/>
        <v>3480</v>
      </c>
      <c r="Q791" s="311">
        <f t="shared" si="113"/>
        <v>3.48</v>
      </c>
    </row>
    <row r="792" spans="1:17" ht="15" customHeight="1" x14ac:dyDescent="0.25">
      <c r="A792" s="303">
        <v>102</v>
      </c>
      <c r="B792" s="326" t="s">
        <v>737</v>
      </c>
      <c r="C792" s="303" t="s">
        <v>729</v>
      </c>
      <c r="D792" s="304"/>
      <c r="E792" s="304">
        <v>3439</v>
      </c>
      <c r="F792" s="303" t="s">
        <v>188</v>
      </c>
      <c r="G792" s="305">
        <v>1</v>
      </c>
      <c r="H792" s="326" t="s">
        <v>592</v>
      </c>
      <c r="I792" s="306">
        <v>20</v>
      </c>
      <c r="J792" s="306">
        <v>34</v>
      </c>
      <c r="K792" s="305">
        <v>100</v>
      </c>
      <c r="L792" s="306">
        <f t="shared" si="117"/>
        <v>20</v>
      </c>
      <c r="M792" s="306">
        <f t="shared" si="116"/>
        <v>680</v>
      </c>
      <c r="N792" s="306">
        <f t="shared" si="110"/>
        <v>544</v>
      </c>
      <c r="O792" s="307">
        <f t="shared" si="112"/>
        <v>0.54400000000000004</v>
      </c>
      <c r="P792" s="310">
        <f t="shared" si="111"/>
        <v>544</v>
      </c>
      <c r="Q792" s="311">
        <f t="shared" si="113"/>
        <v>0.54400000000000004</v>
      </c>
    </row>
    <row r="793" spans="1:17" ht="15" customHeight="1" x14ac:dyDescent="0.25">
      <c r="A793" s="303">
        <v>102</v>
      </c>
      <c r="B793" s="326" t="s">
        <v>737</v>
      </c>
      <c r="C793" s="303" t="s">
        <v>729</v>
      </c>
      <c r="D793" s="304"/>
      <c r="E793" s="304">
        <v>3439</v>
      </c>
      <c r="F793" s="303" t="s">
        <v>188</v>
      </c>
      <c r="G793" s="305">
        <v>4</v>
      </c>
      <c r="H793" s="303" t="s">
        <v>436</v>
      </c>
      <c r="I793" s="306">
        <v>27</v>
      </c>
      <c r="J793" s="306">
        <v>45</v>
      </c>
      <c r="K793" s="305">
        <v>100</v>
      </c>
      <c r="L793" s="306">
        <f t="shared" si="117"/>
        <v>108</v>
      </c>
      <c r="M793" s="306">
        <f t="shared" si="116"/>
        <v>4860</v>
      </c>
      <c r="N793" s="306">
        <f t="shared" si="110"/>
        <v>3888</v>
      </c>
      <c r="O793" s="307">
        <f t="shared" si="112"/>
        <v>3.8879999999999999</v>
      </c>
      <c r="P793" s="310">
        <f t="shared" si="111"/>
        <v>3888</v>
      </c>
      <c r="Q793" s="311">
        <f t="shared" si="113"/>
        <v>3.8879999999999999</v>
      </c>
    </row>
    <row r="794" spans="1:17" ht="15" customHeight="1" x14ac:dyDescent="0.25">
      <c r="A794" s="303">
        <v>102</v>
      </c>
      <c r="B794" s="326" t="s">
        <v>737</v>
      </c>
      <c r="C794" s="303" t="s">
        <v>729</v>
      </c>
      <c r="D794" s="304"/>
      <c r="E794" s="304">
        <v>3439</v>
      </c>
      <c r="F794" s="303" t="s">
        <v>188</v>
      </c>
      <c r="G794" s="305">
        <v>1</v>
      </c>
      <c r="H794" s="303" t="s">
        <v>455</v>
      </c>
      <c r="I794" s="306">
        <v>19</v>
      </c>
      <c r="J794" s="306">
        <v>49</v>
      </c>
      <c r="K794" s="305">
        <v>100</v>
      </c>
      <c r="L794" s="306">
        <f t="shared" si="117"/>
        <v>19</v>
      </c>
      <c r="M794" s="306">
        <f t="shared" si="116"/>
        <v>931</v>
      </c>
      <c r="N794" s="306">
        <f t="shared" si="110"/>
        <v>744.8</v>
      </c>
      <c r="O794" s="307">
        <f t="shared" si="112"/>
        <v>0.74479999999999991</v>
      </c>
      <c r="P794" s="310">
        <f t="shared" si="111"/>
        <v>744.8</v>
      </c>
      <c r="Q794" s="311">
        <f t="shared" si="113"/>
        <v>0.74479999999999991</v>
      </c>
    </row>
    <row r="795" spans="1:17" ht="15" customHeight="1" x14ac:dyDescent="0.25">
      <c r="A795" s="303">
        <v>102</v>
      </c>
      <c r="B795" s="326" t="s">
        <v>737</v>
      </c>
      <c r="C795" s="303" t="s">
        <v>729</v>
      </c>
      <c r="D795" s="304"/>
      <c r="E795" s="304">
        <v>3457</v>
      </c>
      <c r="F795" s="303" t="s">
        <v>188</v>
      </c>
      <c r="G795" s="305">
        <v>250</v>
      </c>
      <c r="H795" s="303" t="s">
        <v>26</v>
      </c>
      <c r="I795" s="306">
        <v>24198</v>
      </c>
      <c r="J795" s="306">
        <v>19</v>
      </c>
      <c r="K795" s="305">
        <v>100</v>
      </c>
      <c r="L795" s="306">
        <f>SUM((I795*G795)/10000)</f>
        <v>604.95000000000005</v>
      </c>
      <c r="M795" s="306">
        <f t="shared" si="116"/>
        <v>11494.050000000001</v>
      </c>
      <c r="N795" s="306">
        <f t="shared" si="110"/>
        <v>9195.2400000000016</v>
      </c>
      <c r="O795" s="307">
        <f t="shared" si="112"/>
        <v>9.1952400000000019</v>
      </c>
      <c r="P795" s="310">
        <f t="shared" si="111"/>
        <v>9195.2400000000016</v>
      </c>
      <c r="Q795" s="311">
        <f t="shared" si="113"/>
        <v>9.1952400000000019</v>
      </c>
    </row>
    <row r="796" spans="1:17" ht="15" customHeight="1" x14ac:dyDescent="0.25">
      <c r="A796" s="303">
        <v>102</v>
      </c>
      <c r="B796" s="326" t="s">
        <v>737</v>
      </c>
      <c r="C796" s="303" t="s">
        <v>729</v>
      </c>
      <c r="D796" s="304"/>
      <c r="E796" s="304">
        <v>3804</v>
      </c>
      <c r="F796" s="303" t="s">
        <v>188</v>
      </c>
      <c r="G796" s="305">
        <v>250</v>
      </c>
      <c r="H796" s="303" t="s">
        <v>48</v>
      </c>
      <c r="I796" s="306"/>
      <c r="J796" s="306">
        <v>11</v>
      </c>
      <c r="K796" s="305">
        <v>100</v>
      </c>
      <c r="L796" s="306"/>
      <c r="M796" s="306">
        <f>SUM(G796*J796)</f>
        <v>2750</v>
      </c>
      <c r="N796" s="306">
        <f t="shared" si="110"/>
        <v>2200</v>
      </c>
      <c r="O796" s="307">
        <f t="shared" si="112"/>
        <v>2.2000000000000002</v>
      </c>
      <c r="P796" s="310">
        <f t="shared" si="111"/>
        <v>2200</v>
      </c>
      <c r="Q796" s="311">
        <f t="shared" si="113"/>
        <v>2.2000000000000002</v>
      </c>
    </row>
    <row r="797" spans="1:17" ht="15" customHeight="1" thickBot="1" x14ac:dyDescent="0.3">
      <c r="A797" s="303">
        <v>102</v>
      </c>
      <c r="B797" s="326" t="s">
        <v>737</v>
      </c>
      <c r="C797" s="303" t="s">
        <v>729</v>
      </c>
      <c r="D797" s="304"/>
      <c r="E797" s="304">
        <v>3439</v>
      </c>
      <c r="F797" s="303" t="s">
        <v>188</v>
      </c>
      <c r="G797" s="305">
        <v>625</v>
      </c>
      <c r="H797" s="303" t="s">
        <v>683</v>
      </c>
      <c r="I797" s="306"/>
      <c r="J797" s="306">
        <v>31</v>
      </c>
      <c r="K797" s="305">
        <v>100</v>
      </c>
      <c r="L797" s="306"/>
      <c r="M797" s="306">
        <f>SUM(G797*J797)</f>
        <v>19375</v>
      </c>
      <c r="N797" s="306">
        <f t="shared" si="110"/>
        <v>15500</v>
      </c>
      <c r="O797" s="307">
        <f t="shared" si="112"/>
        <v>15.5</v>
      </c>
      <c r="P797" s="315">
        <f t="shared" si="111"/>
        <v>15500</v>
      </c>
      <c r="Q797" s="316">
        <f t="shared" si="113"/>
        <v>15.5</v>
      </c>
    </row>
    <row r="798" spans="1:17" x14ac:dyDescent="0.25">
      <c r="A798" s="292">
        <v>103</v>
      </c>
      <c r="B798" s="334" t="s">
        <v>741</v>
      </c>
      <c r="C798" s="292" t="s">
        <v>729</v>
      </c>
      <c r="D798" s="331"/>
      <c r="E798" s="331">
        <v>3555</v>
      </c>
      <c r="F798" s="292" t="s">
        <v>188</v>
      </c>
      <c r="G798" s="332">
        <v>125</v>
      </c>
      <c r="H798" s="292" t="s">
        <v>22</v>
      </c>
      <c r="I798" s="325">
        <v>23137</v>
      </c>
      <c r="J798" s="325">
        <v>79</v>
      </c>
      <c r="K798" s="332">
        <v>30</v>
      </c>
      <c r="L798" s="325">
        <f>SUM((I798*G798)/10000)</f>
        <v>289.21249999999998</v>
      </c>
      <c r="M798" s="325">
        <f>SUM(L798*J798)</f>
        <v>22847.787499999999</v>
      </c>
      <c r="N798" s="325">
        <f t="shared" si="110"/>
        <v>18278.23</v>
      </c>
      <c r="O798" s="296">
        <f t="shared" si="112"/>
        <v>18.278230000000001</v>
      </c>
      <c r="P798" s="297">
        <f t="shared" si="111"/>
        <v>5483.4690000000001</v>
      </c>
      <c r="Q798" s="298">
        <f t="shared" si="113"/>
        <v>5.4834690000000004</v>
      </c>
    </row>
    <row r="799" spans="1:17" ht="15" customHeight="1" x14ac:dyDescent="0.25">
      <c r="A799" s="292">
        <v>103</v>
      </c>
      <c r="B799" s="334" t="s">
        <v>741</v>
      </c>
      <c r="C799" s="292" t="s">
        <v>729</v>
      </c>
      <c r="D799" s="331"/>
      <c r="E799" s="331">
        <v>3555</v>
      </c>
      <c r="F799" s="292" t="s">
        <v>188</v>
      </c>
      <c r="G799" s="332">
        <v>125</v>
      </c>
      <c r="H799" s="292" t="s">
        <v>25</v>
      </c>
      <c r="I799" s="325">
        <v>27692</v>
      </c>
      <c r="J799" s="325">
        <v>60</v>
      </c>
      <c r="K799" s="332">
        <v>30</v>
      </c>
      <c r="L799" s="325">
        <f>SUM((I799*G799)/10000)</f>
        <v>346.15</v>
      </c>
      <c r="M799" s="325">
        <f>SUM(L799*J799)</f>
        <v>20769</v>
      </c>
      <c r="N799" s="325">
        <f t="shared" si="110"/>
        <v>16615.2</v>
      </c>
      <c r="O799" s="296">
        <f t="shared" si="112"/>
        <v>16.615200000000002</v>
      </c>
      <c r="P799" s="299">
        <f t="shared" si="111"/>
        <v>4984.5600000000004</v>
      </c>
      <c r="Q799" s="300">
        <f t="shared" si="113"/>
        <v>4.9845600000000001</v>
      </c>
    </row>
    <row r="800" spans="1:17" ht="15" customHeight="1" x14ac:dyDescent="0.25">
      <c r="A800" s="292">
        <v>103</v>
      </c>
      <c r="B800" s="334" t="s">
        <v>741</v>
      </c>
      <c r="C800" s="292" t="s">
        <v>729</v>
      </c>
      <c r="D800" s="331"/>
      <c r="E800" s="331">
        <v>3555</v>
      </c>
      <c r="F800" s="292" t="s">
        <v>188</v>
      </c>
      <c r="G800" s="332">
        <v>100</v>
      </c>
      <c r="H800" s="292" t="s">
        <v>341</v>
      </c>
      <c r="I800" s="325">
        <v>1231</v>
      </c>
      <c r="J800" s="325">
        <v>198</v>
      </c>
      <c r="K800" s="332">
        <v>100</v>
      </c>
      <c r="L800" s="325">
        <f>SUM((I800*G800)/10000)</f>
        <v>12.31</v>
      </c>
      <c r="M800" s="325">
        <f>SUM(L800*J800)</f>
        <v>2437.38</v>
      </c>
      <c r="N800" s="325">
        <f t="shared" si="110"/>
        <v>1949.9040000000002</v>
      </c>
      <c r="O800" s="296">
        <f t="shared" si="112"/>
        <v>1.9499040000000003</v>
      </c>
      <c r="P800" s="299">
        <f t="shared" si="111"/>
        <v>1949.9040000000002</v>
      </c>
      <c r="Q800" s="300">
        <f t="shared" si="113"/>
        <v>1.9499040000000003</v>
      </c>
    </row>
    <row r="801" spans="1:17" ht="15" customHeight="1" x14ac:dyDescent="0.25">
      <c r="A801" s="292">
        <v>103</v>
      </c>
      <c r="B801" s="334" t="s">
        <v>741</v>
      </c>
      <c r="C801" s="292" t="s">
        <v>729</v>
      </c>
      <c r="D801" s="331"/>
      <c r="E801" s="331">
        <v>3555</v>
      </c>
      <c r="F801" s="292" t="s">
        <v>188</v>
      </c>
      <c r="G801" s="332">
        <v>100</v>
      </c>
      <c r="H801" s="292" t="s">
        <v>395</v>
      </c>
      <c r="I801" s="325">
        <v>17500</v>
      </c>
      <c r="J801" s="325">
        <v>120</v>
      </c>
      <c r="K801" s="332">
        <v>100</v>
      </c>
      <c r="L801" s="325">
        <f>SUM((I801*G801)/10000)</f>
        <v>175</v>
      </c>
      <c r="M801" s="325">
        <f>SUM(L801*J801)</f>
        <v>21000</v>
      </c>
      <c r="N801" s="325">
        <f t="shared" si="110"/>
        <v>16800</v>
      </c>
      <c r="O801" s="296">
        <f t="shared" si="112"/>
        <v>16.8</v>
      </c>
      <c r="P801" s="299">
        <f t="shared" si="111"/>
        <v>16800</v>
      </c>
      <c r="Q801" s="300">
        <f t="shared" si="113"/>
        <v>16.8</v>
      </c>
    </row>
    <row r="802" spans="1:17" ht="15" customHeight="1" x14ac:dyDescent="0.25">
      <c r="A802" s="292">
        <v>103</v>
      </c>
      <c r="B802" s="334" t="s">
        <v>741</v>
      </c>
      <c r="C802" s="292" t="s">
        <v>729</v>
      </c>
      <c r="D802" s="331"/>
      <c r="E802" s="331">
        <v>3555</v>
      </c>
      <c r="F802" s="292" t="s">
        <v>188</v>
      </c>
      <c r="G802" s="332">
        <v>250</v>
      </c>
      <c r="H802" s="292" t="s">
        <v>683</v>
      </c>
      <c r="I802" s="325"/>
      <c r="J802" s="325">
        <v>31</v>
      </c>
      <c r="K802" s="332">
        <v>100</v>
      </c>
      <c r="L802" s="325"/>
      <c r="M802" s="325">
        <f>SUM(G802*J802)</f>
        <v>7750</v>
      </c>
      <c r="N802" s="325">
        <f t="shared" si="110"/>
        <v>6200</v>
      </c>
      <c r="O802" s="296">
        <f t="shared" si="112"/>
        <v>6.2</v>
      </c>
      <c r="P802" s="299">
        <f t="shared" si="111"/>
        <v>6200</v>
      </c>
      <c r="Q802" s="300">
        <f t="shared" si="113"/>
        <v>6.2</v>
      </c>
    </row>
    <row r="803" spans="1:17" ht="15" customHeight="1" thickBot="1" x14ac:dyDescent="0.3">
      <c r="A803" s="292">
        <v>103</v>
      </c>
      <c r="B803" s="334" t="s">
        <v>741</v>
      </c>
      <c r="C803" s="292" t="s">
        <v>729</v>
      </c>
      <c r="D803" s="331"/>
      <c r="E803" s="331">
        <v>3555</v>
      </c>
      <c r="F803" s="292" t="s">
        <v>188</v>
      </c>
      <c r="G803" s="332">
        <v>250</v>
      </c>
      <c r="H803" s="292" t="s">
        <v>48</v>
      </c>
      <c r="I803" s="325"/>
      <c r="J803" s="325">
        <v>11</v>
      </c>
      <c r="K803" s="332">
        <v>100</v>
      </c>
      <c r="L803" s="325"/>
      <c r="M803" s="325">
        <f>SUM(G803*J803)</f>
        <v>2750</v>
      </c>
      <c r="N803" s="325">
        <f t="shared" si="110"/>
        <v>2200</v>
      </c>
      <c r="O803" s="296">
        <f t="shared" si="112"/>
        <v>2.2000000000000002</v>
      </c>
      <c r="P803" s="301">
        <f t="shared" si="111"/>
        <v>2200</v>
      </c>
      <c r="Q803" s="302">
        <f t="shared" si="113"/>
        <v>2.2000000000000002</v>
      </c>
    </row>
    <row r="804" spans="1:17" x14ac:dyDescent="0.25">
      <c r="A804" s="303">
        <v>104</v>
      </c>
      <c r="B804" s="326" t="s">
        <v>745</v>
      </c>
      <c r="C804" s="303" t="s">
        <v>729</v>
      </c>
      <c r="D804" s="304"/>
      <c r="E804" s="304">
        <v>3457</v>
      </c>
      <c r="F804" s="303" t="s">
        <v>188</v>
      </c>
      <c r="G804" s="305">
        <v>1000</v>
      </c>
      <c r="H804" s="303" t="s">
        <v>85</v>
      </c>
      <c r="I804" s="306">
        <v>3398</v>
      </c>
      <c r="J804" s="306">
        <v>11</v>
      </c>
      <c r="K804" s="305">
        <v>100</v>
      </c>
      <c r="L804" s="306">
        <f>SUM((I804*G804)/10000)</f>
        <v>339.8</v>
      </c>
      <c r="M804" s="306">
        <f t="shared" ref="M804:M814" si="118">SUM(L804*J804)</f>
        <v>3737.8</v>
      </c>
      <c r="N804" s="306">
        <f t="shared" si="110"/>
        <v>2990.24</v>
      </c>
      <c r="O804" s="307">
        <f t="shared" si="112"/>
        <v>2.9902399999999996</v>
      </c>
      <c r="P804" s="308">
        <f t="shared" si="111"/>
        <v>2990.24</v>
      </c>
      <c r="Q804" s="309">
        <f t="shared" si="113"/>
        <v>2.9902399999999996</v>
      </c>
    </row>
    <row r="805" spans="1:17" ht="15" customHeight="1" x14ac:dyDescent="0.25">
      <c r="A805" s="303">
        <v>104</v>
      </c>
      <c r="B805" s="326" t="s">
        <v>745</v>
      </c>
      <c r="C805" s="303" t="s">
        <v>729</v>
      </c>
      <c r="D805" s="304"/>
      <c r="E805" s="304">
        <v>3559</v>
      </c>
      <c r="F805" s="303" t="s">
        <v>188</v>
      </c>
      <c r="G805" s="305">
        <v>1000</v>
      </c>
      <c r="H805" s="303" t="s">
        <v>77</v>
      </c>
      <c r="I805" s="306">
        <v>3164</v>
      </c>
      <c r="J805" s="306">
        <v>9</v>
      </c>
      <c r="K805" s="305">
        <v>100</v>
      </c>
      <c r="L805" s="306">
        <f>SUM((I805*G805)/10000)</f>
        <v>316.39999999999998</v>
      </c>
      <c r="M805" s="306">
        <f t="shared" si="118"/>
        <v>2847.6</v>
      </c>
      <c r="N805" s="306">
        <f t="shared" si="110"/>
        <v>2278.08</v>
      </c>
      <c r="O805" s="307">
        <f t="shared" si="112"/>
        <v>2.2780800000000001</v>
      </c>
      <c r="P805" s="310">
        <f t="shared" si="111"/>
        <v>2278.08</v>
      </c>
      <c r="Q805" s="311">
        <f t="shared" si="113"/>
        <v>2.2780800000000001</v>
      </c>
    </row>
    <row r="806" spans="1:17" ht="15" customHeight="1" x14ac:dyDescent="0.25">
      <c r="A806" s="303">
        <v>104</v>
      </c>
      <c r="B806" s="326" t="s">
        <v>745</v>
      </c>
      <c r="C806" s="303" t="s">
        <v>729</v>
      </c>
      <c r="D806" s="304"/>
      <c r="E806" s="304">
        <v>3805</v>
      </c>
      <c r="F806" s="303" t="s">
        <v>188</v>
      </c>
      <c r="G806" s="305">
        <v>60</v>
      </c>
      <c r="H806" s="303" t="s">
        <v>747</v>
      </c>
      <c r="I806" s="306">
        <v>10</v>
      </c>
      <c r="J806" s="306">
        <v>13</v>
      </c>
      <c r="K806" s="305">
        <v>30</v>
      </c>
      <c r="L806" s="306">
        <f>SUM((I806*G806))</f>
        <v>600</v>
      </c>
      <c r="M806" s="306">
        <f t="shared" si="118"/>
        <v>7800</v>
      </c>
      <c r="N806" s="306">
        <f t="shared" si="110"/>
        <v>6240</v>
      </c>
      <c r="O806" s="307">
        <f t="shared" si="112"/>
        <v>6.24</v>
      </c>
      <c r="P806" s="310">
        <f t="shared" si="111"/>
        <v>1872</v>
      </c>
      <c r="Q806" s="311">
        <f t="shared" si="113"/>
        <v>1.8720000000000001</v>
      </c>
    </row>
    <row r="807" spans="1:17" ht="15" customHeight="1" x14ac:dyDescent="0.25">
      <c r="A807" s="303">
        <v>104</v>
      </c>
      <c r="B807" s="326" t="s">
        <v>745</v>
      </c>
      <c r="C807" s="303" t="s">
        <v>729</v>
      </c>
      <c r="D807" s="304"/>
      <c r="E807" s="304">
        <v>3805</v>
      </c>
      <c r="F807" s="303" t="s">
        <v>188</v>
      </c>
      <c r="G807" s="305">
        <v>65</v>
      </c>
      <c r="H807" s="303" t="s">
        <v>696</v>
      </c>
      <c r="I807" s="306">
        <v>45000</v>
      </c>
      <c r="J807" s="306">
        <v>30</v>
      </c>
      <c r="K807" s="305">
        <v>30</v>
      </c>
      <c r="L807" s="306">
        <f>SUM((I807*G807)/10000)</f>
        <v>292.5</v>
      </c>
      <c r="M807" s="306">
        <f t="shared" si="118"/>
        <v>8775</v>
      </c>
      <c r="N807" s="306">
        <f t="shared" si="110"/>
        <v>7020</v>
      </c>
      <c r="O807" s="307">
        <f t="shared" si="112"/>
        <v>7.02</v>
      </c>
      <c r="P807" s="310">
        <f t="shared" si="111"/>
        <v>2106</v>
      </c>
      <c r="Q807" s="311">
        <f t="shared" si="113"/>
        <v>2.1059999999999999</v>
      </c>
    </row>
    <row r="808" spans="1:17" ht="15" customHeight="1" x14ac:dyDescent="0.25">
      <c r="A808" s="303">
        <v>104</v>
      </c>
      <c r="B808" s="326" t="s">
        <v>745</v>
      </c>
      <c r="C808" s="303" t="s">
        <v>729</v>
      </c>
      <c r="D808" s="304"/>
      <c r="E808" s="304">
        <v>3805</v>
      </c>
      <c r="F808" s="303" t="s">
        <v>188</v>
      </c>
      <c r="G808" s="305">
        <v>60</v>
      </c>
      <c r="H808" s="303" t="s">
        <v>22</v>
      </c>
      <c r="I808" s="306">
        <v>23137</v>
      </c>
      <c r="J808" s="306">
        <v>79</v>
      </c>
      <c r="K808" s="305">
        <v>30</v>
      </c>
      <c r="L808" s="306">
        <f>SUM((I808*G808)/10000)</f>
        <v>138.822</v>
      </c>
      <c r="M808" s="306">
        <f t="shared" si="118"/>
        <v>10966.938</v>
      </c>
      <c r="N808" s="306">
        <f t="shared" si="110"/>
        <v>8773.5504000000001</v>
      </c>
      <c r="O808" s="307">
        <f t="shared" si="112"/>
        <v>8.7735503999999995</v>
      </c>
      <c r="P808" s="310">
        <f t="shared" si="111"/>
        <v>2632.0651199999998</v>
      </c>
      <c r="Q808" s="311">
        <f t="shared" si="113"/>
        <v>2.6320651199999996</v>
      </c>
    </row>
    <row r="809" spans="1:17" ht="15" customHeight="1" x14ac:dyDescent="0.25">
      <c r="A809" s="303">
        <v>104</v>
      </c>
      <c r="B809" s="326" t="s">
        <v>745</v>
      </c>
      <c r="C809" s="303" t="s">
        <v>729</v>
      </c>
      <c r="D809" s="304"/>
      <c r="E809" s="304">
        <v>3805</v>
      </c>
      <c r="F809" s="303" t="s">
        <v>188</v>
      </c>
      <c r="G809" s="305">
        <v>65</v>
      </c>
      <c r="H809" s="303" t="s">
        <v>25</v>
      </c>
      <c r="I809" s="306">
        <v>27692</v>
      </c>
      <c r="J809" s="306">
        <v>60</v>
      </c>
      <c r="K809" s="305">
        <v>30</v>
      </c>
      <c r="L809" s="306">
        <f>SUM((I809*G809)/10000)</f>
        <v>179.99799999999999</v>
      </c>
      <c r="M809" s="306">
        <f t="shared" si="118"/>
        <v>10799.88</v>
      </c>
      <c r="N809" s="306">
        <f t="shared" si="110"/>
        <v>8639.9039999999986</v>
      </c>
      <c r="O809" s="307">
        <f t="shared" si="112"/>
        <v>8.6399039999999978</v>
      </c>
      <c r="P809" s="310">
        <f t="shared" si="111"/>
        <v>2591.9711999999995</v>
      </c>
      <c r="Q809" s="311">
        <f t="shared" si="113"/>
        <v>2.5919711999999997</v>
      </c>
    </row>
    <row r="810" spans="1:17" ht="15" customHeight="1" x14ac:dyDescent="0.25">
      <c r="A810" s="303">
        <v>104</v>
      </c>
      <c r="B810" s="326" t="s">
        <v>745</v>
      </c>
      <c r="C810" s="303" t="s">
        <v>729</v>
      </c>
      <c r="D810" s="304"/>
      <c r="E810" s="304">
        <v>3804</v>
      </c>
      <c r="F810" s="303" t="s">
        <v>188</v>
      </c>
      <c r="G810" s="305">
        <v>60</v>
      </c>
      <c r="H810" s="303" t="s">
        <v>26</v>
      </c>
      <c r="I810" s="306">
        <v>24198</v>
      </c>
      <c r="J810" s="306">
        <v>19</v>
      </c>
      <c r="K810" s="305">
        <v>100</v>
      </c>
      <c r="L810" s="306">
        <f>SUM((I810*G810)/10000)</f>
        <v>145.18799999999999</v>
      </c>
      <c r="M810" s="306">
        <f t="shared" si="118"/>
        <v>2758.5719999999997</v>
      </c>
      <c r="N810" s="306">
        <f t="shared" si="110"/>
        <v>2206.8575999999998</v>
      </c>
      <c r="O810" s="307">
        <f t="shared" si="112"/>
        <v>2.2068575999999998</v>
      </c>
      <c r="P810" s="310">
        <f t="shared" si="111"/>
        <v>2206.8575999999998</v>
      </c>
      <c r="Q810" s="311">
        <f t="shared" si="113"/>
        <v>2.2068575999999998</v>
      </c>
    </row>
    <row r="811" spans="1:17" ht="15" customHeight="1" x14ac:dyDescent="0.25">
      <c r="A811" s="303">
        <v>104</v>
      </c>
      <c r="B811" s="326" t="s">
        <v>745</v>
      </c>
      <c r="C811" s="303" t="s">
        <v>729</v>
      </c>
      <c r="D811" s="304"/>
      <c r="E811" s="304">
        <v>3804</v>
      </c>
      <c r="F811" s="303" t="s">
        <v>188</v>
      </c>
      <c r="G811" s="305">
        <v>2</v>
      </c>
      <c r="H811" s="303" t="s">
        <v>1458</v>
      </c>
      <c r="I811" s="306">
        <v>10</v>
      </c>
      <c r="J811" s="306">
        <v>83</v>
      </c>
      <c r="K811" s="305">
        <v>100</v>
      </c>
      <c r="L811" s="306">
        <f>SUM((I811*G811))</f>
        <v>20</v>
      </c>
      <c r="M811" s="306">
        <f t="shared" si="118"/>
        <v>1660</v>
      </c>
      <c r="N811" s="306">
        <f t="shared" si="110"/>
        <v>1328</v>
      </c>
      <c r="O811" s="307">
        <f t="shared" si="112"/>
        <v>1.3280000000000001</v>
      </c>
      <c r="P811" s="310">
        <f t="shared" si="111"/>
        <v>1328</v>
      </c>
      <c r="Q811" s="311">
        <f t="shared" si="113"/>
        <v>1.3280000000000001</v>
      </c>
    </row>
    <row r="812" spans="1:17" ht="15" customHeight="1" x14ac:dyDescent="0.25">
      <c r="A812" s="303">
        <v>104</v>
      </c>
      <c r="B812" s="326" t="s">
        <v>745</v>
      </c>
      <c r="C812" s="303" t="s">
        <v>729</v>
      </c>
      <c r="D812" s="304"/>
      <c r="E812" s="304">
        <v>3804</v>
      </c>
      <c r="F812" s="303" t="s">
        <v>188</v>
      </c>
      <c r="G812" s="305">
        <v>2</v>
      </c>
      <c r="H812" s="303" t="s">
        <v>1449</v>
      </c>
      <c r="I812" s="306">
        <v>30</v>
      </c>
      <c r="J812" s="306">
        <v>80</v>
      </c>
      <c r="K812" s="305">
        <v>100</v>
      </c>
      <c r="L812" s="306">
        <f>SUM((I812*G812))</f>
        <v>60</v>
      </c>
      <c r="M812" s="306">
        <f t="shared" si="118"/>
        <v>4800</v>
      </c>
      <c r="N812" s="306">
        <f t="shared" si="110"/>
        <v>3840</v>
      </c>
      <c r="O812" s="307">
        <f t="shared" si="112"/>
        <v>3.84</v>
      </c>
      <c r="P812" s="310">
        <f t="shared" si="111"/>
        <v>3840</v>
      </c>
      <c r="Q812" s="311">
        <f t="shared" si="113"/>
        <v>3.84</v>
      </c>
    </row>
    <row r="813" spans="1:17" ht="15" customHeight="1" x14ac:dyDescent="0.25">
      <c r="A813" s="303">
        <v>104</v>
      </c>
      <c r="B813" s="326" t="s">
        <v>745</v>
      </c>
      <c r="C813" s="303" t="s">
        <v>729</v>
      </c>
      <c r="D813" s="304"/>
      <c r="E813" s="304">
        <v>3804</v>
      </c>
      <c r="F813" s="303" t="s">
        <v>188</v>
      </c>
      <c r="G813" s="305">
        <v>4</v>
      </c>
      <c r="H813" s="303" t="s">
        <v>334</v>
      </c>
      <c r="I813" s="306">
        <v>17</v>
      </c>
      <c r="J813" s="306">
        <v>533</v>
      </c>
      <c r="K813" s="305">
        <v>100</v>
      </c>
      <c r="L813" s="306">
        <f>SUM((I813*G813))</f>
        <v>68</v>
      </c>
      <c r="M813" s="306">
        <f t="shared" si="118"/>
        <v>36244</v>
      </c>
      <c r="N813" s="306">
        <f t="shared" si="110"/>
        <v>28995.200000000001</v>
      </c>
      <c r="O813" s="307">
        <f t="shared" si="112"/>
        <v>28.995200000000001</v>
      </c>
      <c r="P813" s="310">
        <f t="shared" si="111"/>
        <v>28995.200000000001</v>
      </c>
      <c r="Q813" s="311">
        <f t="shared" si="113"/>
        <v>28.995200000000001</v>
      </c>
    </row>
    <row r="814" spans="1:17" ht="15" customHeight="1" x14ac:dyDescent="0.25">
      <c r="A814" s="303">
        <v>104</v>
      </c>
      <c r="B814" s="326" t="s">
        <v>745</v>
      </c>
      <c r="C814" s="303" t="s">
        <v>729</v>
      </c>
      <c r="D814" s="304"/>
      <c r="E814" s="304">
        <v>3804</v>
      </c>
      <c r="F814" s="303" t="s">
        <v>188</v>
      </c>
      <c r="G814" s="305">
        <v>3</v>
      </c>
      <c r="H814" s="303" t="s">
        <v>247</v>
      </c>
      <c r="I814" s="306">
        <v>19</v>
      </c>
      <c r="J814" s="306">
        <v>70</v>
      </c>
      <c r="K814" s="305">
        <v>100</v>
      </c>
      <c r="L814" s="306">
        <f>SUM((I814*G814))</f>
        <v>57</v>
      </c>
      <c r="M814" s="306">
        <f t="shared" si="118"/>
        <v>3990</v>
      </c>
      <c r="N814" s="306">
        <f t="shared" si="110"/>
        <v>3192</v>
      </c>
      <c r="O814" s="307">
        <f t="shared" si="112"/>
        <v>3.1920000000000002</v>
      </c>
      <c r="P814" s="310">
        <f t="shared" si="111"/>
        <v>3192</v>
      </c>
      <c r="Q814" s="311">
        <f t="shared" si="113"/>
        <v>3.1920000000000002</v>
      </c>
    </row>
    <row r="815" spans="1:17" ht="15" customHeight="1" thickBot="1" x14ac:dyDescent="0.3">
      <c r="A815" s="303">
        <v>104</v>
      </c>
      <c r="B815" s="326" t="s">
        <v>745</v>
      </c>
      <c r="C815" s="303" t="s">
        <v>729</v>
      </c>
      <c r="D815" s="304"/>
      <c r="E815" s="304">
        <v>3804</v>
      </c>
      <c r="F815" s="303" t="s">
        <v>188</v>
      </c>
      <c r="G815" s="305">
        <v>250</v>
      </c>
      <c r="H815" s="303" t="s">
        <v>683</v>
      </c>
      <c r="I815" s="306"/>
      <c r="J815" s="306">
        <v>31</v>
      </c>
      <c r="K815" s="305">
        <v>100</v>
      </c>
      <c r="L815" s="306"/>
      <c r="M815" s="306">
        <f>SUM(G815*J815)</f>
        <v>7750</v>
      </c>
      <c r="N815" s="306">
        <f t="shared" si="110"/>
        <v>6200</v>
      </c>
      <c r="O815" s="307">
        <f t="shared" si="112"/>
        <v>6.2</v>
      </c>
      <c r="P815" s="315">
        <f t="shared" si="111"/>
        <v>6200</v>
      </c>
      <c r="Q815" s="316">
        <f t="shared" si="113"/>
        <v>6.2</v>
      </c>
    </row>
    <row r="816" spans="1:17" x14ac:dyDescent="0.25">
      <c r="A816" s="292">
        <v>105</v>
      </c>
      <c r="B816" s="334" t="s">
        <v>749</v>
      </c>
      <c r="C816" s="292" t="s">
        <v>386</v>
      </c>
      <c r="D816" s="331"/>
      <c r="E816" s="331" t="s">
        <v>752</v>
      </c>
      <c r="F816" s="292" t="s">
        <v>188</v>
      </c>
      <c r="G816" s="332">
        <v>60</v>
      </c>
      <c r="H816" s="292" t="s">
        <v>25</v>
      </c>
      <c r="I816" s="325">
        <v>27692</v>
      </c>
      <c r="J816" s="325">
        <v>60</v>
      </c>
      <c r="K816" s="332">
        <v>30</v>
      </c>
      <c r="L816" s="325">
        <f>SUM((I816*G816)/10000)</f>
        <v>166.15199999999999</v>
      </c>
      <c r="M816" s="325">
        <f>SUM(L816*J816)</f>
        <v>9969.119999999999</v>
      </c>
      <c r="N816" s="325">
        <f t="shared" si="110"/>
        <v>7975.2959999999985</v>
      </c>
      <c r="O816" s="296">
        <f t="shared" si="112"/>
        <v>7.9752959999999984</v>
      </c>
      <c r="P816" s="297">
        <f t="shared" si="111"/>
        <v>2392.5887999999995</v>
      </c>
      <c r="Q816" s="298">
        <f t="shared" si="113"/>
        <v>2.3925887999999995</v>
      </c>
    </row>
    <row r="817" spans="1:17" ht="15" customHeight="1" x14ac:dyDescent="0.25">
      <c r="A817" s="292">
        <v>105</v>
      </c>
      <c r="B817" s="334" t="s">
        <v>749</v>
      </c>
      <c r="C817" s="292" t="s">
        <v>386</v>
      </c>
      <c r="D817" s="331"/>
      <c r="E817" s="331" t="s">
        <v>752</v>
      </c>
      <c r="F817" s="292" t="s">
        <v>188</v>
      </c>
      <c r="G817" s="332">
        <v>65</v>
      </c>
      <c r="H817" s="292" t="s">
        <v>22</v>
      </c>
      <c r="I817" s="325">
        <v>23137</v>
      </c>
      <c r="J817" s="325">
        <v>79</v>
      </c>
      <c r="K817" s="332">
        <v>30</v>
      </c>
      <c r="L817" s="325">
        <f>SUM((I817*G817)/10000)</f>
        <v>150.3905</v>
      </c>
      <c r="M817" s="325">
        <f>SUM(L817*J817)</f>
        <v>11880.8495</v>
      </c>
      <c r="N817" s="325">
        <f t="shared" si="110"/>
        <v>9504.6795999999995</v>
      </c>
      <c r="O817" s="296">
        <f t="shared" si="112"/>
        <v>9.5046795999999993</v>
      </c>
      <c r="P817" s="299">
        <f t="shared" si="111"/>
        <v>2851.4038799999998</v>
      </c>
      <c r="Q817" s="300">
        <f t="shared" si="113"/>
        <v>2.8514038799999999</v>
      </c>
    </row>
    <row r="818" spans="1:17" ht="15" customHeight="1" x14ac:dyDescent="0.25">
      <c r="A818" s="292">
        <v>105</v>
      </c>
      <c r="B818" s="334" t="s">
        <v>749</v>
      </c>
      <c r="C818" s="292" t="s">
        <v>386</v>
      </c>
      <c r="D818" s="331"/>
      <c r="E818" s="331" t="s">
        <v>752</v>
      </c>
      <c r="F818" s="292" t="s">
        <v>188</v>
      </c>
      <c r="G818" s="332">
        <v>200</v>
      </c>
      <c r="H818" s="292" t="s">
        <v>19</v>
      </c>
      <c r="I818" s="325">
        <v>17500</v>
      </c>
      <c r="J818" s="325">
        <v>47</v>
      </c>
      <c r="K818" s="332">
        <v>100</v>
      </c>
      <c r="L818" s="325">
        <f>SUM((I818*G818)/10000)</f>
        <v>350</v>
      </c>
      <c r="M818" s="325">
        <f>SUM(L818*J818)</f>
        <v>16450</v>
      </c>
      <c r="N818" s="325">
        <f t="shared" si="110"/>
        <v>13160</v>
      </c>
      <c r="O818" s="296">
        <f t="shared" si="112"/>
        <v>13.16</v>
      </c>
      <c r="P818" s="299">
        <f t="shared" si="111"/>
        <v>13160</v>
      </c>
      <c r="Q818" s="300">
        <f t="shared" si="113"/>
        <v>13.16</v>
      </c>
    </row>
    <row r="819" spans="1:17" ht="15" customHeight="1" x14ac:dyDescent="0.25">
      <c r="A819" s="292">
        <v>105</v>
      </c>
      <c r="B819" s="334" t="s">
        <v>749</v>
      </c>
      <c r="C819" s="292" t="s">
        <v>386</v>
      </c>
      <c r="D819" s="331"/>
      <c r="E819" s="331" t="s">
        <v>752</v>
      </c>
      <c r="F819" s="292" t="s">
        <v>188</v>
      </c>
      <c r="G819" s="332">
        <v>200</v>
      </c>
      <c r="H819" s="292" t="s">
        <v>48</v>
      </c>
      <c r="I819" s="325"/>
      <c r="J819" s="325">
        <v>11</v>
      </c>
      <c r="K819" s="332">
        <v>100</v>
      </c>
      <c r="L819" s="325"/>
      <c r="M819" s="325">
        <f>SUM(G819*J819)</f>
        <v>2200</v>
      </c>
      <c r="N819" s="325">
        <f t="shared" si="110"/>
        <v>1760</v>
      </c>
      <c r="O819" s="296">
        <f t="shared" si="112"/>
        <v>1.76</v>
      </c>
      <c r="P819" s="299">
        <f t="shared" si="111"/>
        <v>1760</v>
      </c>
      <c r="Q819" s="300">
        <f t="shared" si="113"/>
        <v>1.76</v>
      </c>
    </row>
    <row r="820" spans="1:17" ht="15" customHeight="1" x14ac:dyDescent="0.25">
      <c r="A820" s="292">
        <v>105</v>
      </c>
      <c r="B820" s="334" t="s">
        <v>749</v>
      </c>
      <c r="C820" s="292" t="s">
        <v>386</v>
      </c>
      <c r="D820" s="331"/>
      <c r="E820" s="331" t="s">
        <v>753</v>
      </c>
      <c r="F820" s="292" t="s">
        <v>188</v>
      </c>
      <c r="G820" s="332">
        <v>400</v>
      </c>
      <c r="H820" s="292" t="s">
        <v>1460</v>
      </c>
      <c r="I820" s="325">
        <v>4551</v>
      </c>
      <c r="J820" s="325">
        <v>11</v>
      </c>
      <c r="K820" s="332">
        <v>100</v>
      </c>
      <c r="L820" s="325">
        <f>SUM((I820*G820)/10000)</f>
        <v>182.04</v>
      </c>
      <c r="M820" s="325">
        <f>SUM(L820*J820)</f>
        <v>2002.4399999999998</v>
      </c>
      <c r="N820" s="325">
        <f t="shared" si="110"/>
        <v>1601.9519999999998</v>
      </c>
      <c r="O820" s="296">
        <f t="shared" si="112"/>
        <v>1.6019519999999998</v>
      </c>
      <c r="P820" s="299">
        <f t="shared" si="111"/>
        <v>1601.9519999999998</v>
      </c>
      <c r="Q820" s="300">
        <f t="shared" si="113"/>
        <v>1.6019519999999998</v>
      </c>
    </row>
    <row r="821" spans="1:17" ht="15" customHeight="1" x14ac:dyDescent="0.25">
      <c r="A821" s="292">
        <v>105</v>
      </c>
      <c r="B821" s="334" t="s">
        <v>749</v>
      </c>
      <c r="C821" s="292" t="s">
        <v>386</v>
      </c>
      <c r="D821" s="331"/>
      <c r="E821" s="331" t="s">
        <v>752</v>
      </c>
      <c r="F821" s="292" t="s">
        <v>188</v>
      </c>
      <c r="G821" s="332">
        <v>100</v>
      </c>
      <c r="H821" s="292" t="s">
        <v>25</v>
      </c>
      <c r="I821" s="325">
        <v>27692</v>
      </c>
      <c r="J821" s="325">
        <v>60</v>
      </c>
      <c r="K821" s="332">
        <v>100</v>
      </c>
      <c r="L821" s="325">
        <f>SUM((I821*G821)/10000)</f>
        <v>276.92</v>
      </c>
      <c r="M821" s="325">
        <f>SUM(L821*J821)</f>
        <v>16615.2</v>
      </c>
      <c r="N821" s="325">
        <f t="shared" si="110"/>
        <v>13292.16</v>
      </c>
      <c r="O821" s="296">
        <f t="shared" si="112"/>
        <v>13.292159999999999</v>
      </c>
      <c r="P821" s="299">
        <f t="shared" si="111"/>
        <v>13292.16</v>
      </c>
      <c r="Q821" s="300">
        <f t="shared" si="113"/>
        <v>13.292159999999999</v>
      </c>
    </row>
    <row r="822" spans="1:17" ht="15" customHeight="1" x14ac:dyDescent="0.25">
      <c r="A822" s="292">
        <v>105</v>
      </c>
      <c r="B822" s="334" t="s">
        <v>749</v>
      </c>
      <c r="C822" s="292" t="s">
        <v>386</v>
      </c>
      <c r="D822" s="331"/>
      <c r="E822" s="331" t="s">
        <v>752</v>
      </c>
      <c r="F822" s="292" t="s">
        <v>188</v>
      </c>
      <c r="G822" s="332">
        <v>100</v>
      </c>
      <c r="H822" s="292" t="s">
        <v>48</v>
      </c>
      <c r="I822" s="325"/>
      <c r="J822" s="325">
        <v>11</v>
      </c>
      <c r="K822" s="332">
        <v>100</v>
      </c>
      <c r="L822" s="325"/>
      <c r="M822" s="325">
        <f>SUM(G822*J822)</f>
        <v>1100</v>
      </c>
      <c r="N822" s="325">
        <f t="shared" si="110"/>
        <v>880</v>
      </c>
      <c r="O822" s="296">
        <f t="shared" si="112"/>
        <v>0.88</v>
      </c>
      <c r="P822" s="299">
        <f t="shared" si="111"/>
        <v>880</v>
      </c>
      <c r="Q822" s="300">
        <f t="shared" si="113"/>
        <v>0.88</v>
      </c>
    </row>
    <row r="823" spans="1:17" ht="15" customHeight="1" x14ac:dyDescent="0.25">
      <c r="A823" s="292">
        <v>105</v>
      </c>
      <c r="B823" s="334" t="s">
        <v>749</v>
      </c>
      <c r="C823" s="292" t="s">
        <v>386</v>
      </c>
      <c r="D823" s="331"/>
      <c r="E823" s="331" t="s">
        <v>753</v>
      </c>
      <c r="F823" s="292" t="s">
        <v>188</v>
      </c>
      <c r="G823" s="332">
        <v>100</v>
      </c>
      <c r="H823" s="292" t="s">
        <v>22</v>
      </c>
      <c r="I823" s="325">
        <v>23137</v>
      </c>
      <c r="J823" s="325">
        <v>79</v>
      </c>
      <c r="K823" s="332">
        <v>100</v>
      </c>
      <c r="L823" s="325">
        <f>SUM((I823*G823)/10000)</f>
        <v>231.37</v>
      </c>
      <c r="M823" s="325">
        <f>SUM(L823*J823)</f>
        <v>18278.23</v>
      </c>
      <c r="N823" s="325">
        <f t="shared" si="110"/>
        <v>14622.583999999999</v>
      </c>
      <c r="O823" s="296">
        <f t="shared" si="112"/>
        <v>14.622584</v>
      </c>
      <c r="P823" s="299">
        <f t="shared" si="111"/>
        <v>14622.583999999999</v>
      </c>
      <c r="Q823" s="300">
        <f t="shared" si="113"/>
        <v>14.622584</v>
      </c>
    </row>
    <row r="824" spans="1:17" ht="15" customHeight="1" x14ac:dyDescent="0.25">
      <c r="A824" s="292">
        <v>105</v>
      </c>
      <c r="B824" s="334" t="s">
        <v>749</v>
      </c>
      <c r="C824" s="292" t="s">
        <v>386</v>
      </c>
      <c r="D824" s="331"/>
      <c r="E824" s="331" t="s">
        <v>753</v>
      </c>
      <c r="F824" s="292" t="s">
        <v>188</v>
      </c>
      <c r="G824" s="332">
        <v>100</v>
      </c>
      <c r="H824" s="292" t="s">
        <v>48</v>
      </c>
      <c r="I824" s="325"/>
      <c r="J824" s="325">
        <v>11</v>
      </c>
      <c r="K824" s="332">
        <v>100</v>
      </c>
      <c r="L824" s="325"/>
      <c r="M824" s="325">
        <f>SUM(G824*J824)</f>
        <v>1100</v>
      </c>
      <c r="N824" s="325">
        <f t="shared" si="110"/>
        <v>880</v>
      </c>
      <c r="O824" s="296">
        <f t="shared" si="112"/>
        <v>0.88</v>
      </c>
      <c r="P824" s="299">
        <f t="shared" si="111"/>
        <v>880</v>
      </c>
      <c r="Q824" s="300">
        <f t="shared" si="113"/>
        <v>0.88</v>
      </c>
    </row>
    <row r="825" spans="1:17" ht="15" customHeight="1" x14ac:dyDescent="0.25">
      <c r="A825" s="292">
        <v>105</v>
      </c>
      <c r="B825" s="334" t="s">
        <v>749</v>
      </c>
      <c r="C825" s="292" t="s">
        <v>386</v>
      </c>
      <c r="D825" s="331"/>
      <c r="E825" s="331" t="s">
        <v>753</v>
      </c>
      <c r="F825" s="292" t="s">
        <v>188</v>
      </c>
      <c r="G825" s="332">
        <v>3</v>
      </c>
      <c r="H825" s="292" t="s">
        <v>334</v>
      </c>
      <c r="I825" s="325">
        <v>17</v>
      </c>
      <c r="J825" s="325">
        <v>533</v>
      </c>
      <c r="K825" s="332">
        <v>100</v>
      </c>
      <c r="L825" s="325">
        <f>SUM((I825*G825))</f>
        <v>51</v>
      </c>
      <c r="M825" s="325">
        <f>SUM(L825*J825)</f>
        <v>27183</v>
      </c>
      <c r="N825" s="325">
        <f t="shared" si="110"/>
        <v>21746.400000000001</v>
      </c>
      <c r="O825" s="296">
        <f t="shared" si="112"/>
        <v>21.746400000000001</v>
      </c>
      <c r="P825" s="299">
        <f t="shared" si="111"/>
        <v>21746.400000000001</v>
      </c>
      <c r="Q825" s="300">
        <f t="shared" si="113"/>
        <v>21.746400000000001</v>
      </c>
    </row>
    <row r="826" spans="1:17" ht="15" customHeight="1" x14ac:dyDescent="0.25">
      <c r="A826" s="292">
        <v>105</v>
      </c>
      <c r="B826" s="334" t="s">
        <v>749</v>
      </c>
      <c r="C826" s="292" t="s">
        <v>386</v>
      </c>
      <c r="D826" s="331"/>
      <c r="E826" s="331" t="s">
        <v>753</v>
      </c>
      <c r="F826" s="292" t="s">
        <v>188</v>
      </c>
      <c r="G826" s="332">
        <v>3</v>
      </c>
      <c r="H826" s="292" t="s">
        <v>436</v>
      </c>
      <c r="I826" s="325">
        <v>27</v>
      </c>
      <c r="J826" s="325">
        <v>45</v>
      </c>
      <c r="K826" s="332">
        <v>100</v>
      </c>
      <c r="L826" s="325">
        <f>SUM((I826*G826))</f>
        <v>81</v>
      </c>
      <c r="M826" s="325">
        <f>SUM(L826*J826)</f>
        <v>3645</v>
      </c>
      <c r="N826" s="325">
        <f t="shared" si="110"/>
        <v>2916</v>
      </c>
      <c r="O826" s="296">
        <f t="shared" si="112"/>
        <v>2.9159999999999999</v>
      </c>
      <c r="P826" s="299">
        <f t="shared" si="111"/>
        <v>2916</v>
      </c>
      <c r="Q826" s="300">
        <f t="shared" si="113"/>
        <v>2.9159999999999999</v>
      </c>
    </row>
    <row r="827" spans="1:17" ht="15" customHeight="1" x14ac:dyDescent="0.25">
      <c r="A827" s="292">
        <v>105</v>
      </c>
      <c r="B827" s="334" t="s">
        <v>749</v>
      </c>
      <c r="C827" s="292" t="s">
        <v>386</v>
      </c>
      <c r="D827" s="331"/>
      <c r="E827" s="331" t="s">
        <v>753</v>
      </c>
      <c r="F827" s="292" t="s">
        <v>188</v>
      </c>
      <c r="G827" s="332">
        <v>3</v>
      </c>
      <c r="H827" s="292" t="s">
        <v>455</v>
      </c>
      <c r="I827" s="325">
        <v>19</v>
      </c>
      <c r="J827" s="325">
        <v>49</v>
      </c>
      <c r="K827" s="332">
        <v>100</v>
      </c>
      <c r="L827" s="325">
        <f>SUM((I827*G827))</f>
        <v>57</v>
      </c>
      <c r="M827" s="325">
        <f>SUM(L827*J827)</f>
        <v>2793</v>
      </c>
      <c r="N827" s="325">
        <f t="shared" si="110"/>
        <v>2234.4</v>
      </c>
      <c r="O827" s="296">
        <f t="shared" si="112"/>
        <v>2.2343999999999999</v>
      </c>
      <c r="P827" s="299">
        <f t="shared" si="111"/>
        <v>2234.4</v>
      </c>
      <c r="Q827" s="300">
        <f t="shared" si="113"/>
        <v>2.2343999999999999</v>
      </c>
    </row>
    <row r="828" spans="1:17" ht="15" customHeight="1" x14ac:dyDescent="0.25">
      <c r="A828" s="292">
        <v>105</v>
      </c>
      <c r="B828" s="334" t="s">
        <v>749</v>
      </c>
      <c r="C828" s="292" t="s">
        <v>386</v>
      </c>
      <c r="D828" s="331"/>
      <c r="E828" s="331" t="s">
        <v>753</v>
      </c>
      <c r="F828" s="292" t="s">
        <v>188</v>
      </c>
      <c r="G828" s="332">
        <v>2</v>
      </c>
      <c r="H828" s="292" t="s">
        <v>1449</v>
      </c>
      <c r="I828" s="325">
        <v>30</v>
      </c>
      <c r="J828" s="325">
        <v>80</v>
      </c>
      <c r="K828" s="332">
        <v>100</v>
      </c>
      <c r="L828" s="325">
        <f>SUM((I828*G828))</f>
        <v>60</v>
      </c>
      <c r="M828" s="325">
        <f>SUM(L828*J828)</f>
        <v>4800</v>
      </c>
      <c r="N828" s="325">
        <f t="shared" si="110"/>
        <v>3840</v>
      </c>
      <c r="O828" s="296">
        <f t="shared" si="112"/>
        <v>3.84</v>
      </c>
      <c r="P828" s="299">
        <f t="shared" si="111"/>
        <v>3840</v>
      </c>
      <c r="Q828" s="300">
        <f t="shared" si="113"/>
        <v>3.84</v>
      </c>
    </row>
    <row r="829" spans="1:17" ht="15" customHeight="1" x14ac:dyDescent="0.25">
      <c r="A829" s="292">
        <v>105</v>
      </c>
      <c r="B829" s="334" t="s">
        <v>749</v>
      </c>
      <c r="C829" s="292" t="s">
        <v>386</v>
      </c>
      <c r="D829" s="331"/>
      <c r="E829" s="331" t="s">
        <v>753</v>
      </c>
      <c r="F829" s="292" t="s">
        <v>188</v>
      </c>
      <c r="G829" s="332">
        <v>2</v>
      </c>
      <c r="H829" s="292" t="s">
        <v>1458</v>
      </c>
      <c r="I829" s="325">
        <v>10</v>
      </c>
      <c r="J829" s="325">
        <v>83</v>
      </c>
      <c r="K829" s="332">
        <v>100</v>
      </c>
      <c r="L829" s="325">
        <f>SUM((I829*G829))</f>
        <v>20</v>
      </c>
      <c r="M829" s="325">
        <f>SUM(L829*J829)</f>
        <v>1660</v>
      </c>
      <c r="N829" s="325">
        <f t="shared" si="110"/>
        <v>1328</v>
      </c>
      <c r="O829" s="296">
        <f t="shared" si="112"/>
        <v>1.3280000000000001</v>
      </c>
      <c r="P829" s="299">
        <f t="shared" si="111"/>
        <v>1328</v>
      </c>
      <c r="Q829" s="300">
        <f t="shared" si="113"/>
        <v>1.3280000000000001</v>
      </c>
    </row>
    <row r="830" spans="1:17" ht="15" customHeight="1" thickBot="1" x14ac:dyDescent="0.3">
      <c r="A830" s="292">
        <v>105</v>
      </c>
      <c r="B830" s="334" t="s">
        <v>749</v>
      </c>
      <c r="C830" s="292" t="s">
        <v>386</v>
      </c>
      <c r="D830" s="331"/>
      <c r="E830" s="331" t="s">
        <v>752</v>
      </c>
      <c r="F830" s="292" t="s">
        <v>188</v>
      </c>
      <c r="G830" s="332">
        <v>125</v>
      </c>
      <c r="H830" s="292" t="s">
        <v>683</v>
      </c>
      <c r="I830" s="325"/>
      <c r="J830" s="325">
        <v>31</v>
      </c>
      <c r="K830" s="332">
        <v>100</v>
      </c>
      <c r="L830" s="325"/>
      <c r="M830" s="325">
        <f>SUM(G830*J830)</f>
        <v>3875</v>
      </c>
      <c r="N830" s="325">
        <f t="shared" ref="N830:N893" si="119">SUM(M830*80)/100</f>
        <v>3100</v>
      </c>
      <c r="O830" s="296">
        <f t="shared" si="112"/>
        <v>3.1</v>
      </c>
      <c r="P830" s="301">
        <f t="shared" si="111"/>
        <v>3100</v>
      </c>
      <c r="Q830" s="302">
        <f t="shared" si="113"/>
        <v>3.1</v>
      </c>
    </row>
    <row r="831" spans="1:17" ht="15" customHeight="1" x14ac:dyDescent="0.25">
      <c r="A831" s="303">
        <v>106</v>
      </c>
      <c r="B831" s="326" t="s">
        <v>755</v>
      </c>
      <c r="C831" s="303" t="s">
        <v>756</v>
      </c>
      <c r="D831" s="304"/>
      <c r="E831" s="327">
        <v>3606</v>
      </c>
      <c r="F831" s="303" t="s">
        <v>188</v>
      </c>
      <c r="G831" s="337">
        <v>125</v>
      </c>
      <c r="H831" s="303" t="s">
        <v>25</v>
      </c>
      <c r="I831" s="306">
        <v>27692</v>
      </c>
      <c r="J831" s="306">
        <v>60</v>
      </c>
      <c r="K831" s="305">
        <v>30</v>
      </c>
      <c r="L831" s="306">
        <f>SUM((I831*G831)/10000)</f>
        <v>346.15</v>
      </c>
      <c r="M831" s="306">
        <f t="shared" ref="M831:M839" si="120">SUM(L831*J831)</f>
        <v>20769</v>
      </c>
      <c r="N831" s="306">
        <f t="shared" si="119"/>
        <v>16615.2</v>
      </c>
      <c r="O831" s="307">
        <f t="shared" si="112"/>
        <v>16.615200000000002</v>
      </c>
      <c r="P831" s="308">
        <f t="shared" si="111"/>
        <v>4984.5600000000004</v>
      </c>
      <c r="Q831" s="309">
        <f t="shared" si="113"/>
        <v>4.9845600000000001</v>
      </c>
    </row>
    <row r="832" spans="1:17" ht="15" customHeight="1" x14ac:dyDescent="0.25">
      <c r="A832" s="303">
        <v>106</v>
      </c>
      <c r="B832" s="326" t="s">
        <v>755</v>
      </c>
      <c r="C832" s="303" t="s">
        <v>756</v>
      </c>
      <c r="D832" s="304"/>
      <c r="E832" s="327">
        <v>3606</v>
      </c>
      <c r="F832" s="303" t="s">
        <v>188</v>
      </c>
      <c r="G832" s="337">
        <v>125</v>
      </c>
      <c r="H832" s="303" t="s">
        <v>22</v>
      </c>
      <c r="I832" s="306">
        <v>23137</v>
      </c>
      <c r="J832" s="306">
        <v>79</v>
      </c>
      <c r="K832" s="305">
        <v>30</v>
      </c>
      <c r="L832" s="306">
        <f>SUM((I832*G832)/10000)</f>
        <v>289.21249999999998</v>
      </c>
      <c r="M832" s="306">
        <f t="shared" si="120"/>
        <v>22847.787499999999</v>
      </c>
      <c r="N832" s="306">
        <f t="shared" si="119"/>
        <v>18278.23</v>
      </c>
      <c r="O832" s="307">
        <f t="shared" si="112"/>
        <v>18.278230000000001</v>
      </c>
      <c r="P832" s="310">
        <f t="shared" si="111"/>
        <v>5483.4690000000001</v>
      </c>
      <c r="Q832" s="311">
        <f t="shared" si="113"/>
        <v>5.4834690000000004</v>
      </c>
    </row>
    <row r="833" spans="1:17" ht="15" customHeight="1" x14ac:dyDescent="0.25">
      <c r="A833" s="303">
        <v>106</v>
      </c>
      <c r="B833" s="326" t="s">
        <v>755</v>
      </c>
      <c r="C833" s="303" t="s">
        <v>756</v>
      </c>
      <c r="D833" s="304"/>
      <c r="E833" s="327">
        <v>3606</v>
      </c>
      <c r="F833" s="303" t="s">
        <v>188</v>
      </c>
      <c r="G833" s="337">
        <v>300</v>
      </c>
      <c r="H833" s="303" t="s">
        <v>25</v>
      </c>
      <c r="I833" s="306">
        <v>27692</v>
      </c>
      <c r="J833" s="306">
        <v>60</v>
      </c>
      <c r="K833" s="305">
        <v>60</v>
      </c>
      <c r="L833" s="306">
        <f>SUM((I833*G833)/10000)</f>
        <v>830.76</v>
      </c>
      <c r="M833" s="306">
        <f t="shared" si="120"/>
        <v>49845.599999999999</v>
      </c>
      <c r="N833" s="306">
        <f t="shared" si="119"/>
        <v>39876.480000000003</v>
      </c>
      <c r="O833" s="307">
        <f t="shared" si="112"/>
        <v>39.876480000000001</v>
      </c>
      <c r="P833" s="310">
        <f t="shared" si="111"/>
        <v>23925.888000000003</v>
      </c>
      <c r="Q833" s="311">
        <f t="shared" si="113"/>
        <v>23.925888000000004</v>
      </c>
    </row>
    <row r="834" spans="1:17" ht="15" customHeight="1" x14ac:dyDescent="0.25">
      <c r="A834" s="303">
        <v>106</v>
      </c>
      <c r="B834" s="326" t="s">
        <v>755</v>
      </c>
      <c r="C834" s="303" t="s">
        <v>756</v>
      </c>
      <c r="D834" s="304"/>
      <c r="E834" s="327">
        <v>3606</v>
      </c>
      <c r="F834" s="303" t="s">
        <v>188</v>
      </c>
      <c r="G834" s="337">
        <v>200</v>
      </c>
      <c r="H834" s="303" t="s">
        <v>1460</v>
      </c>
      <c r="I834" s="306">
        <v>4551</v>
      </c>
      <c r="J834" s="306">
        <v>11</v>
      </c>
      <c r="K834" s="305">
        <v>100</v>
      </c>
      <c r="L834" s="306">
        <f>SUM((I834*G834)/10000)</f>
        <v>91.02</v>
      </c>
      <c r="M834" s="306">
        <f t="shared" si="120"/>
        <v>1001.2199999999999</v>
      </c>
      <c r="N834" s="306">
        <f t="shared" si="119"/>
        <v>800.97599999999989</v>
      </c>
      <c r="O834" s="307">
        <f t="shared" si="112"/>
        <v>0.80097599999999991</v>
      </c>
      <c r="P834" s="310">
        <f t="shared" ref="P834:P897" si="121">SUM(N834*K834)/100</f>
        <v>800.97599999999989</v>
      </c>
      <c r="Q834" s="311">
        <f t="shared" si="113"/>
        <v>0.80097599999999991</v>
      </c>
    </row>
    <row r="835" spans="1:17" ht="15" customHeight="1" x14ac:dyDescent="0.25">
      <c r="A835" s="303">
        <v>106</v>
      </c>
      <c r="B835" s="326" t="s">
        <v>755</v>
      </c>
      <c r="C835" s="303" t="s">
        <v>756</v>
      </c>
      <c r="D835" s="304"/>
      <c r="E835" s="327">
        <v>3606</v>
      </c>
      <c r="F835" s="303" t="s">
        <v>188</v>
      </c>
      <c r="G835" s="337">
        <v>1</v>
      </c>
      <c r="H835" s="326" t="s">
        <v>1448</v>
      </c>
      <c r="I835" s="306">
        <v>18</v>
      </c>
      <c r="J835" s="306">
        <v>52</v>
      </c>
      <c r="K835" s="305">
        <v>100</v>
      </c>
      <c r="L835" s="306">
        <f>SUM((I835*G835))</f>
        <v>18</v>
      </c>
      <c r="M835" s="306">
        <f t="shared" si="120"/>
        <v>936</v>
      </c>
      <c r="N835" s="306">
        <f t="shared" si="119"/>
        <v>748.8</v>
      </c>
      <c r="O835" s="307">
        <f t="shared" ref="O835:O898" si="122">SUM(N835/1000)</f>
        <v>0.74879999999999991</v>
      </c>
      <c r="P835" s="310">
        <f t="shared" si="121"/>
        <v>748.8</v>
      </c>
      <c r="Q835" s="311">
        <f t="shared" ref="Q835:Q898" si="123">SUM(P835/1000)</f>
        <v>0.74879999999999991</v>
      </c>
    </row>
    <row r="836" spans="1:17" ht="15" customHeight="1" x14ac:dyDescent="0.25">
      <c r="A836" s="303">
        <v>106</v>
      </c>
      <c r="B836" s="326" t="s">
        <v>755</v>
      </c>
      <c r="C836" s="303" t="s">
        <v>756</v>
      </c>
      <c r="D836" s="304"/>
      <c r="E836" s="327">
        <v>3606</v>
      </c>
      <c r="F836" s="303" t="s">
        <v>188</v>
      </c>
      <c r="G836" s="337">
        <v>2</v>
      </c>
      <c r="H836" s="303" t="s">
        <v>1449</v>
      </c>
      <c r="I836" s="306">
        <v>30</v>
      </c>
      <c r="J836" s="306">
        <v>80</v>
      </c>
      <c r="K836" s="305">
        <v>100</v>
      </c>
      <c r="L836" s="306">
        <f>SUM((I836*G836))</f>
        <v>60</v>
      </c>
      <c r="M836" s="306">
        <f t="shared" si="120"/>
        <v>4800</v>
      </c>
      <c r="N836" s="306">
        <f t="shared" si="119"/>
        <v>3840</v>
      </c>
      <c r="O836" s="307">
        <f t="shared" si="122"/>
        <v>3.84</v>
      </c>
      <c r="P836" s="310">
        <f t="shared" si="121"/>
        <v>3840</v>
      </c>
      <c r="Q836" s="311">
        <f t="shared" si="123"/>
        <v>3.84</v>
      </c>
    </row>
    <row r="837" spans="1:17" ht="15" customHeight="1" x14ac:dyDescent="0.25">
      <c r="A837" s="303">
        <v>106</v>
      </c>
      <c r="B837" s="326" t="s">
        <v>755</v>
      </c>
      <c r="C837" s="303" t="s">
        <v>756</v>
      </c>
      <c r="D837" s="304"/>
      <c r="E837" s="327">
        <v>3606</v>
      </c>
      <c r="F837" s="303" t="s">
        <v>188</v>
      </c>
      <c r="G837" s="337">
        <v>100</v>
      </c>
      <c r="H837" s="326" t="s">
        <v>760</v>
      </c>
      <c r="I837" s="306">
        <v>4794</v>
      </c>
      <c r="J837" s="306">
        <v>220</v>
      </c>
      <c r="K837" s="305">
        <v>60</v>
      </c>
      <c r="L837" s="306">
        <f>SUM((I837*G837)/10000)</f>
        <v>47.94</v>
      </c>
      <c r="M837" s="306">
        <f t="shared" si="120"/>
        <v>10546.8</v>
      </c>
      <c r="N837" s="306">
        <f t="shared" si="119"/>
        <v>8437.44</v>
      </c>
      <c r="O837" s="307">
        <f t="shared" si="122"/>
        <v>8.4374400000000005</v>
      </c>
      <c r="P837" s="310">
        <f t="shared" si="121"/>
        <v>5062.4639999999999</v>
      </c>
      <c r="Q837" s="311">
        <f t="shared" si="123"/>
        <v>5.0624640000000003</v>
      </c>
    </row>
    <row r="838" spans="1:17" ht="15" customHeight="1" x14ac:dyDescent="0.25">
      <c r="A838" s="303">
        <v>106</v>
      </c>
      <c r="B838" s="326" t="s">
        <v>755</v>
      </c>
      <c r="C838" s="303" t="s">
        <v>756</v>
      </c>
      <c r="D838" s="304"/>
      <c r="E838" s="327">
        <v>3606</v>
      </c>
      <c r="F838" s="303" t="s">
        <v>188</v>
      </c>
      <c r="G838" s="337">
        <v>100</v>
      </c>
      <c r="H838" s="326" t="s">
        <v>682</v>
      </c>
      <c r="I838" s="306">
        <v>18036</v>
      </c>
      <c r="J838" s="306">
        <v>25</v>
      </c>
      <c r="K838" s="305">
        <v>60</v>
      </c>
      <c r="L838" s="306">
        <f>SUM((I838*G838)/10000)</f>
        <v>180.36</v>
      </c>
      <c r="M838" s="306">
        <f t="shared" si="120"/>
        <v>4509</v>
      </c>
      <c r="N838" s="306">
        <f t="shared" si="119"/>
        <v>3607.2</v>
      </c>
      <c r="O838" s="307">
        <f t="shared" si="122"/>
        <v>3.6071999999999997</v>
      </c>
      <c r="P838" s="310">
        <f t="shared" si="121"/>
        <v>2164.3200000000002</v>
      </c>
      <c r="Q838" s="311">
        <f t="shared" si="123"/>
        <v>2.16432</v>
      </c>
    </row>
    <row r="839" spans="1:17" ht="15" customHeight="1" x14ac:dyDescent="0.25">
      <c r="A839" s="303">
        <v>106</v>
      </c>
      <c r="B839" s="326" t="s">
        <v>755</v>
      </c>
      <c r="C839" s="303" t="s">
        <v>756</v>
      </c>
      <c r="D839" s="304"/>
      <c r="E839" s="327">
        <v>3606</v>
      </c>
      <c r="F839" s="303" t="s">
        <v>188</v>
      </c>
      <c r="G839" s="337">
        <v>100</v>
      </c>
      <c r="H839" s="326" t="s">
        <v>361</v>
      </c>
      <c r="I839" s="306">
        <v>11593</v>
      </c>
      <c r="J839" s="306">
        <v>53</v>
      </c>
      <c r="K839" s="305">
        <v>60</v>
      </c>
      <c r="L839" s="306">
        <f>SUM((I839*G839)/10000)</f>
        <v>115.93</v>
      </c>
      <c r="M839" s="306">
        <f t="shared" si="120"/>
        <v>6144.29</v>
      </c>
      <c r="N839" s="306">
        <f t="shared" si="119"/>
        <v>4915.4319999999998</v>
      </c>
      <c r="O839" s="307">
        <f t="shared" si="122"/>
        <v>4.915432</v>
      </c>
      <c r="P839" s="310">
        <f t="shared" si="121"/>
        <v>2949.2592</v>
      </c>
      <c r="Q839" s="311">
        <f t="shared" si="123"/>
        <v>2.9492591999999997</v>
      </c>
    </row>
    <row r="840" spans="1:17" ht="15" customHeight="1" x14ac:dyDescent="0.25">
      <c r="A840" s="303">
        <v>106</v>
      </c>
      <c r="B840" s="326" t="s">
        <v>755</v>
      </c>
      <c r="C840" s="303" t="s">
        <v>756</v>
      </c>
      <c r="D840" s="304"/>
      <c r="E840" s="327">
        <v>3606</v>
      </c>
      <c r="F840" s="303" t="s">
        <v>188</v>
      </c>
      <c r="G840" s="337">
        <v>250</v>
      </c>
      <c r="H840" s="326" t="s">
        <v>683</v>
      </c>
      <c r="I840" s="306"/>
      <c r="J840" s="306">
        <v>31</v>
      </c>
      <c r="K840" s="305">
        <v>100</v>
      </c>
      <c r="L840" s="306"/>
      <c r="M840" s="306">
        <f>SUM(G840*J840)</f>
        <v>7750</v>
      </c>
      <c r="N840" s="306">
        <f t="shared" si="119"/>
        <v>6200</v>
      </c>
      <c r="O840" s="307">
        <f t="shared" si="122"/>
        <v>6.2</v>
      </c>
      <c r="P840" s="310">
        <f t="shared" si="121"/>
        <v>6200</v>
      </c>
      <c r="Q840" s="311">
        <f t="shared" si="123"/>
        <v>6.2</v>
      </c>
    </row>
    <row r="841" spans="1:17" ht="15.75" customHeight="1" thickBot="1" x14ac:dyDescent="0.3">
      <c r="A841" s="303">
        <v>106</v>
      </c>
      <c r="B841" s="326" t="s">
        <v>755</v>
      </c>
      <c r="C841" s="303" t="s">
        <v>756</v>
      </c>
      <c r="D841" s="304"/>
      <c r="E841" s="327">
        <v>3606</v>
      </c>
      <c r="F841" s="303" t="s">
        <v>188</v>
      </c>
      <c r="G841" s="337">
        <v>250</v>
      </c>
      <c r="H841" s="326" t="s">
        <v>705</v>
      </c>
      <c r="I841" s="306"/>
      <c r="J841" s="306">
        <v>7</v>
      </c>
      <c r="K841" s="305">
        <v>100</v>
      </c>
      <c r="L841" s="306"/>
      <c r="M841" s="306">
        <f>SUM(G841*J841)</f>
        <v>1750</v>
      </c>
      <c r="N841" s="306">
        <f t="shared" si="119"/>
        <v>1400</v>
      </c>
      <c r="O841" s="307">
        <f t="shared" si="122"/>
        <v>1.4</v>
      </c>
      <c r="P841" s="315">
        <f t="shared" si="121"/>
        <v>1400</v>
      </c>
      <c r="Q841" s="316">
        <f t="shared" si="123"/>
        <v>1.4</v>
      </c>
    </row>
    <row r="842" spans="1:17" x14ac:dyDescent="0.25">
      <c r="A842" s="292">
        <v>107</v>
      </c>
      <c r="B842" s="334" t="s">
        <v>762</v>
      </c>
      <c r="C842" s="292" t="s">
        <v>763</v>
      </c>
      <c r="D842" s="331"/>
      <c r="E842" s="338">
        <v>3607</v>
      </c>
      <c r="F842" s="292" t="s">
        <v>188</v>
      </c>
      <c r="G842" s="339">
        <v>125</v>
      </c>
      <c r="H842" s="292" t="s">
        <v>25</v>
      </c>
      <c r="I842" s="325">
        <v>27692</v>
      </c>
      <c r="J842" s="325">
        <v>60</v>
      </c>
      <c r="K842" s="339">
        <v>30</v>
      </c>
      <c r="L842" s="325">
        <f t="shared" ref="L842:L847" si="124">SUM((I842*G842)/10000)</f>
        <v>346.15</v>
      </c>
      <c r="M842" s="325">
        <f t="shared" ref="M842:M855" si="125">SUM(L842*J842)</f>
        <v>20769</v>
      </c>
      <c r="N842" s="325">
        <f t="shared" si="119"/>
        <v>16615.2</v>
      </c>
      <c r="O842" s="296">
        <f t="shared" si="122"/>
        <v>16.615200000000002</v>
      </c>
      <c r="P842" s="297">
        <f t="shared" si="121"/>
        <v>4984.5600000000004</v>
      </c>
      <c r="Q842" s="298">
        <f t="shared" si="123"/>
        <v>4.9845600000000001</v>
      </c>
    </row>
    <row r="843" spans="1:17" ht="15" customHeight="1" x14ac:dyDescent="0.25">
      <c r="A843" s="292">
        <v>107</v>
      </c>
      <c r="B843" s="334" t="s">
        <v>762</v>
      </c>
      <c r="C843" s="292" t="s">
        <v>763</v>
      </c>
      <c r="D843" s="331"/>
      <c r="E843" s="338">
        <v>3607</v>
      </c>
      <c r="F843" s="292" t="s">
        <v>188</v>
      </c>
      <c r="G843" s="339">
        <v>125</v>
      </c>
      <c r="H843" s="292" t="s">
        <v>22</v>
      </c>
      <c r="I843" s="325">
        <v>23137</v>
      </c>
      <c r="J843" s="325">
        <v>79</v>
      </c>
      <c r="K843" s="339">
        <v>30</v>
      </c>
      <c r="L843" s="325">
        <f t="shared" si="124"/>
        <v>289.21249999999998</v>
      </c>
      <c r="M843" s="325">
        <f t="shared" si="125"/>
        <v>22847.787499999999</v>
      </c>
      <c r="N843" s="325">
        <f t="shared" si="119"/>
        <v>18278.23</v>
      </c>
      <c r="O843" s="296">
        <f t="shared" si="122"/>
        <v>18.278230000000001</v>
      </c>
      <c r="P843" s="299">
        <f t="shared" si="121"/>
        <v>5483.4690000000001</v>
      </c>
      <c r="Q843" s="300">
        <f t="shared" si="123"/>
        <v>5.4834690000000004</v>
      </c>
    </row>
    <row r="844" spans="1:17" ht="15" customHeight="1" x14ac:dyDescent="0.25">
      <c r="A844" s="292">
        <v>107</v>
      </c>
      <c r="B844" s="334" t="s">
        <v>762</v>
      </c>
      <c r="C844" s="292" t="s">
        <v>763</v>
      </c>
      <c r="D844" s="331"/>
      <c r="E844" s="338">
        <v>3607</v>
      </c>
      <c r="F844" s="292" t="s">
        <v>188</v>
      </c>
      <c r="G844" s="339">
        <v>60</v>
      </c>
      <c r="H844" s="292" t="s">
        <v>22</v>
      </c>
      <c r="I844" s="325">
        <v>23137</v>
      </c>
      <c r="J844" s="325">
        <v>79</v>
      </c>
      <c r="K844" s="339">
        <v>100</v>
      </c>
      <c r="L844" s="325">
        <f t="shared" si="124"/>
        <v>138.822</v>
      </c>
      <c r="M844" s="325">
        <f t="shared" si="125"/>
        <v>10966.938</v>
      </c>
      <c r="N844" s="325">
        <f t="shared" si="119"/>
        <v>8773.5504000000001</v>
      </c>
      <c r="O844" s="296">
        <f t="shared" si="122"/>
        <v>8.7735503999999995</v>
      </c>
      <c r="P844" s="299">
        <f t="shared" si="121"/>
        <v>8773.5504000000001</v>
      </c>
      <c r="Q844" s="300">
        <f t="shared" si="123"/>
        <v>8.7735503999999995</v>
      </c>
    </row>
    <row r="845" spans="1:17" ht="15" customHeight="1" x14ac:dyDescent="0.25">
      <c r="A845" s="292">
        <v>107</v>
      </c>
      <c r="B845" s="334" t="s">
        <v>762</v>
      </c>
      <c r="C845" s="292" t="s">
        <v>763</v>
      </c>
      <c r="D845" s="331"/>
      <c r="E845" s="338">
        <v>3608</v>
      </c>
      <c r="F845" s="292" t="s">
        <v>188</v>
      </c>
      <c r="G845" s="339">
        <v>250</v>
      </c>
      <c r="H845" s="334" t="s">
        <v>341</v>
      </c>
      <c r="I845" s="325">
        <v>1231</v>
      </c>
      <c r="J845" s="325">
        <v>198</v>
      </c>
      <c r="K845" s="339">
        <v>100</v>
      </c>
      <c r="L845" s="325">
        <f t="shared" si="124"/>
        <v>30.774999999999999</v>
      </c>
      <c r="M845" s="325">
        <f t="shared" si="125"/>
        <v>6093.45</v>
      </c>
      <c r="N845" s="325">
        <f t="shared" si="119"/>
        <v>4874.76</v>
      </c>
      <c r="O845" s="296">
        <f t="shared" si="122"/>
        <v>4.8747600000000002</v>
      </c>
      <c r="P845" s="299">
        <f t="shared" si="121"/>
        <v>4874.76</v>
      </c>
      <c r="Q845" s="300">
        <f t="shared" si="123"/>
        <v>4.8747600000000002</v>
      </c>
    </row>
    <row r="846" spans="1:17" ht="15" customHeight="1" x14ac:dyDescent="0.25">
      <c r="A846" s="292">
        <v>107</v>
      </c>
      <c r="B846" s="334" t="s">
        <v>762</v>
      </c>
      <c r="C846" s="292" t="s">
        <v>763</v>
      </c>
      <c r="D846" s="331"/>
      <c r="E846" s="338">
        <v>3608</v>
      </c>
      <c r="F846" s="292" t="s">
        <v>188</v>
      </c>
      <c r="G846" s="339">
        <v>250</v>
      </c>
      <c r="H846" s="334" t="s">
        <v>395</v>
      </c>
      <c r="I846" s="325">
        <v>17500</v>
      </c>
      <c r="J846" s="325">
        <v>120</v>
      </c>
      <c r="K846" s="339">
        <v>100</v>
      </c>
      <c r="L846" s="325">
        <f t="shared" si="124"/>
        <v>437.5</v>
      </c>
      <c r="M846" s="325">
        <f t="shared" si="125"/>
        <v>52500</v>
      </c>
      <c r="N846" s="325">
        <f t="shared" si="119"/>
        <v>42000</v>
      </c>
      <c r="O846" s="296">
        <f t="shared" si="122"/>
        <v>42</v>
      </c>
      <c r="P846" s="299">
        <f t="shared" si="121"/>
        <v>42000</v>
      </c>
      <c r="Q846" s="300">
        <f t="shared" si="123"/>
        <v>42</v>
      </c>
    </row>
    <row r="847" spans="1:17" ht="15" customHeight="1" x14ac:dyDescent="0.25">
      <c r="A847" s="292">
        <v>107</v>
      </c>
      <c r="B847" s="334" t="s">
        <v>762</v>
      </c>
      <c r="C847" s="292" t="s">
        <v>763</v>
      </c>
      <c r="D847" s="331"/>
      <c r="E847" s="338">
        <v>3607</v>
      </c>
      <c r="F847" s="292" t="s">
        <v>188</v>
      </c>
      <c r="G847" s="339">
        <v>1250</v>
      </c>
      <c r="H847" s="292" t="s">
        <v>77</v>
      </c>
      <c r="I847" s="325">
        <v>3164</v>
      </c>
      <c r="J847" s="325">
        <v>9</v>
      </c>
      <c r="K847" s="339">
        <v>100</v>
      </c>
      <c r="L847" s="325">
        <f t="shared" si="124"/>
        <v>395.5</v>
      </c>
      <c r="M847" s="325">
        <f t="shared" si="125"/>
        <v>3559.5</v>
      </c>
      <c r="N847" s="325">
        <f t="shared" si="119"/>
        <v>2847.6</v>
      </c>
      <c r="O847" s="296">
        <f t="shared" si="122"/>
        <v>2.8475999999999999</v>
      </c>
      <c r="P847" s="299">
        <f t="shared" si="121"/>
        <v>2847.6</v>
      </c>
      <c r="Q847" s="300">
        <f t="shared" si="123"/>
        <v>2.8475999999999999</v>
      </c>
    </row>
    <row r="848" spans="1:17" ht="15" customHeight="1" x14ac:dyDescent="0.25">
      <c r="A848" s="292">
        <v>107</v>
      </c>
      <c r="B848" s="334" t="s">
        <v>762</v>
      </c>
      <c r="C848" s="292" t="s">
        <v>763</v>
      </c>
      <c r="D848" s="331"/>
      <c r="E848" s="338">
        <v>3608</v>
      </c>
      <c r="F848" s="292" t="s">
        <v>188</v>
      </c>
      <c r="G848" s="339">
        <v>6</v>
      </c>
      <c r="H848" s="292" t="s">
        <v>1458</v>
      </c>
      <c r="I848" s="325">
        <v>10</v>
      </c>
      <c r="J848" s="325">
        <v>83</v>
      </c>
      <c r="K848" s="339">
        <v>100</v>
      </c>
      <c r="L848" s="325">
        <f>SUM((I848*G848))</f>
        <v>60</v>
      </c>
      <c r="M848" s="325">
        <f t="shared" si="125"/>
        <v>4980</v>
      </c>
      <c r="N848" s="325">
        <f t="shared" si="119"/>
        <v>3984</v>
      </c>
      <c r="O848" s="296">
        <f t="shared" si="122"/>
        <v>3.984</v>
      </c>
      <c r="P848" s="299">
        <f t="shared" si="121"/>
        <v>3984</v>
      </c>
      <c r="Q848" s="300">
        <f t="shared" si="123"/>
        <v>3.984</v>
      </c>
    </row>
    <row r="849" spans="1:17" ht="15" customHeight="1" x14ac:dyDescent="0.25">
      <c r="A849" s="292">
        <v>107</v>
      </c>
      <c r="B849" s="334" t="s">
        <v>762</v>
      </c>
      <c r="C849" s="292" t="s">
        <v>763</v>
      </c>
      <c r="D849" s="331"/>
      <c r="E849" s="338">
        <v>3608</v>
      </c>
      <c r="F849" s="292" t="s">
        <v>188</v>
      </c>
      <c r="G849" s="339">
        <v>10</v>
      </c>
      <c r="H849" s="292" t="s">
        <v>435</v>
      </c>
      <c r="I849" s="325">
        <v>6</v>
      </c>
      <c r="J849" s="325">
        <v>642</v>
      </c>
      <c r="K849" s="339">
        <v>100</v>
      </c>
      <c r="L849" s="325">
        <f>SUM((I849*G849))</f>
        <v>60</v>
      </c>
      <c r="M849" s="325">
        <f t="shared" si="125"/>
        <v>38520</v>
      </c>
      <c r="N849" s="325">
        <f t="shared" si="119"/>
        <v>30816</v>
      </c>
      <c r="O849" s="296">
        <f t="shared" si="122"/>
        <v>30.815999999999999</v>
      </c>
      <c r="P849" s="299">
        <f t="shared" si="121"/>
        <v>30816</v>
      </c>
      <c r="Q849" s="300">
        <f t="shared" si="123"/>
        <v>30.815999999999999</v>
      </c>
    </row>
    <row r="850" spans="1:17" ht="15" customHeight="1" x14ac:dyDescent="0.25">
      <c r="A850" s="292">
        <v>107</v>
      </c>
      <c r="B850" s="334" t="s">
        <v>762</v>
      </c>
      <c r="C850" s="292" t="s">
        <v>763</v>
      </c>
      <c r="D850" s="331"/>
      <c r="E850" s="338">
        <v>3608</v>
      </c>
      <c r="F850" s="292" t="s">
        <v>188</v>
      </c>
      <c r="G850" s="339">
        <v>10</v>
      </c>
      <c r="H850" s="292" t="s">
        <v>436</v>
      </c>
      <c r="I850" s="325">
        <v>27</v>
      </c>
      <c r="J850" s="325">
        <v>45</v>
      </c>
      <c r="K850" s="339">
        <v>100</v>
      </c>
      <c r="L850" s="325">
        <f>SUM((I850*G850))</f>
        <v>270</v>
      </c>
      <c r="M850" s="325">
        <f t="shared" si="125"/>
        <v>12150</v>
      </c>
      <c r="N850" s="325">
        <f t="shared" si="119"/>
        <v>9720</v>
      </c>
      <c r="O850" s="296">
        <f t="shared" si="122"/>
        <v>9.7200000000000006</v>
      </c>
      <c r="P850" s="299">
        <f t="shared" si="121"/>
        <v>9720</v>
      </c>
      <c r="Q850" s="300">
        <f t="shared" si="123"/>
        <v>9.7200000000000006</v>
      </c>
    </row>
    <row r="851" spans="1:17" ht="15" customHeight="1" x14ac:dyDescent="0.25">
      <c r="A851" s="292">
        <v>107</v>
      </c>
      <c r="B851" s="334" t="s">
        <v>762</v>
      </c>
      <c r="C851" s="292" t="s">
        <v>763</v>
      </c>
      <c r="D851" s="331"/>
      <c r="E851" s="338">
        <v>3608</v>
      </c>
      <c r="F851" s="292" t="s">
        <v>188</v>
      </c>
      <c r="G851" s="339">
        <v>1</v>
      </c>
      <c r="H851" s="292" t="s">
        <v>1449</v>
      </c>
      <c r="I851" s="325">
        <v>30</v>
      </c>
      <c r="J851" s="325">
        <v>80</v>
      </c>
      <c r="K851" s="339">
        <v>100</v>
      </c>
      <c r="L851" s="325">
        <f>SUM((I851*G851))</f>
        <v>30</v>
      </c>
      <c r="M851" s="325">
        <f t="shared" si="125"/>
        <v>2400</v>
      </c>
      <c r="N851" s="325">
        <f t="shared" si="119"/>
        <v>1920</v>
      </c>
      <c r="O851" s="296">
        <f t="shared" si="122"/>
        <v>1.92</v>
      </c>
      <c r="P851" s="299">
        <f t="shared" si="121"/>
        <v>1920</v>
      </c>
      <c r="Q851" s="300">
        <f t="shared" si="123"/>
        <v>1.92</v>
      </c>
    </row>
    <row r="852" spans="1:17" ht="15" customHeight="1" x14ac:dyDescent="0.25">
      <c r="A852" s="292">
        <v>107</v>
      </c>
      <c r="B852" s="334" t="s">
        <v>762</v>
      </c>
      <c r="C852" s="292" t="s">
        <v>763</v>
      </c>
      <c r="D852" s="331"/>
      <c r="E852" s="338">
        <v>3608</v>
      </c>
      <c r="F852" s="292" t="s">
        <v>188</v>
      </c>
      <c r="G852" s="339">
        <v>1</v>
      </c>
      <c r="H852" s="292" t="s">
        <v>247</v>
      </c>
      <c r="I852" s="325">
        <v>19</v>
      </c>
      <c r="J852" s="325">
        <v>70</v>
      </c>
      <c r="K852" s="339">
        <v>100</v>
      </c>
      <c r="L852" s="325">
        <f>SUM((I852*G852))</f>
        <v>19</v>
      </c>
      <c r="M852" s="325">
        <f t="shared" si="125"/>
        <v>1330</v>
      </c>
      <c r="N852" s="325">
        <f t="shared" si="119"/>
        <v>1064</v>
      </c>
      <c r="O852" s="296">
        <f t="shared" si="122"/>
        <v>1.0640000000000001</v>
      </c>
      <c r="P852" s="299">
        <f t="shared" si="121"/>
        <v>1064</v>
      </c>
      <c r="Q852" s="300">
        <f t="shared" si="123"/>
        <v>1.0640000000000001</v>
      </c>
    </row>
    <row r="853" spans="1:17" ht="15" customHeight="1" x14ac:dyDescent="0.25">
      <c r="A853" s="292">
        <v>107</v>
      </c>
      <c r="B853" s="334" t="s">
        <v>762</v>
      </c>
      <c r="C853" s="292" t="s">
        <v>763</v>
      </c>
      <c r="D853" s="331"/>
      <c r="E853" s="338">
        <v>3608</v>
      </c>
      <c r="F853" s="292" t="s">
        <v>188</v>
      </c>
      <c r="G853" s="339">
        <v>3</v>
      </c>
      <c r="H853" s="334" t="s">
        <v>152</v>
      </c>
      <c r="I853" s="325">
        <v>16</v>
      </c>
      <c r="J853" s="325">
        <v>74</v>
      </c>
      <c r="K853" s="339">
        <v>100</v>
      </c>
      <c r="L853" s="325">
        <f>SUM((J853*G853))</f>
        <v>222</v>
      </c>
      <c r="M853" s="325">
        <f t="shared" si="125"/>
        <v>16428</v>
      </c>
      <c r="N853" s="325">
        <f t="shared" si="119"/>
        <v>13142.4</v>
      </c>
      <c r="O853" s="296">
        <f t="shared" si="122"/>
        <v>13.1424</v>
      </c>
      <c r="P853" s="299">
        <f t="shared" si="121"/>
        <v>13142.4</v>
      </c>
      <c r="Q853" s="300">
        <f t="shared" si="123"/>
        <v>13.1424</v>
      </c>
    </row>
    <row r="854" spans="1:17" ht="15" customHeight="1" x14ac:dyDescent="0.25">
      <c r="A854" s="292">
        <v>107</v>
      </c>
      <c r="B854" s="334" t="s">
        <v>762</v>
      </c>
      <c r="C854" s="292" t="s">
        <v>763</v>
      </c>
      <c r="D854" s="331"/>
      <c r="E854" s="338">
        <v>3608</v>
      </c>
      <c r="F854" s="292" t="s">
        <v>188</v>
      </c>
      <c r="G854" s="339">
        <v>250</v>
      </c>
      <c r="H854" s="334" t="s">
        <v>19</v>
      </c>
      <c r="I854" s="325">
        <v>17500</v>
      </c>
      <c r="J854" s="325">
        <v>47</v>
      </c>
      <c r="K854" s="339">
        <v>100</v>
      </c>
      <c r="L854" s="325">
        <f>SUM((I854*G854)/10000)</f>
        <v>437.5</v>
      </c>
      <c r="M854" s="325">
        <f t="shared" si="125"/>
        <v>20562.5</v>
      </c>
      <c r="N854" s="325">
        <f t="shared" si="119"/>
        <v>16450</v>
      </c>
      <c r="O854" s="296">
        <f t="shared" si="122"/>
        <v>16.45</v>
      </c>
      <c r="P854" s="299">
        <f t="shared" si="121"/>
        <v>16450</v>
      </c>
      <c r="Q854" s="300">
        <f t="shared" si="123"/>
        <v>16.45</v>
      </c>
    </row>
    <row r="855" spans="1:17" ht="15" customHeight="1" x14ac:dyDescent="0.25">
      <c r="A855" s="292">
        <v>107</v>
      </c>
      <c r="B855" s="334" t="s">
        <v>762</v>
      </c>
      <c r="C855" s="292" t="s">
        <v>763</v>
      </c>
      <c r="D855" s="331"/>
      <c r="E855" s="338">
        <v>3608</v>
      </c>
      <c r="F855" s="292" t="s">
        <v>188</v>
      </c>
      <c r="G855" s="339">
        <v>250</v>
      </c>
      <c r="H855" s="292" t="s">
        <v>26</v>
      </c>
      <c r="I855" s="295">
        <v>24198</v>
      </c>
      <c r="J855" s="325">
        <v>19</v>
      </c>
      <c r="K855" s="339">
        <v>100</v>
      </c>
      <c r="L855" s="325">
        <f>SUM((I855*G855)/10000)</f>
        <v>604.95000000000005</v>
      </c>
      <c r="M855" s="325">
        <f t="shared" si="125"/>
        <v>11494.050000000001</v>
      </c>
      <c r="N855" s="325">
        <f t="shared" si="119"/>
        <v>9195.2400000000016</v>
      </c>
      <c r="O855" s="296">
        <f t="shared" si="122"/>
        <v>9.1952400000000019</v>
      </c>
      <c r="P855" s="299">
        <f t="shared" si="121"/>
        <v>9195.2400000000016</v>
      </c>
      <c r="Q855" s="300">
        <f t="shared" si="123"/>
        <v>9.1952400000000019</v>
      </c>
    </row>
    <row r="856" spans="1:17" ht="15" customHeight="1" x14ac:dyDescent="0.25">
      <c r="A856" s="292">
        <v>107</v>
      </c>
      <c r="B856" s="334" t="s">
        <v>762</v>
      </c>
      <c r="C856" s="292" t="s">
        <v>763</v>
      </c>
      <c r="D856" s="331"/>
      <c r="E856" s="338">
        <v>3608</v>
      </c>
      <c r="F856" s="292" t="s">
        <v>188</v>
      </c>
      <c r="G856" s="339">
        <v>250</v>
      </c>
      <c r="H856" s="334" t="s">
        <v>683</v>
      </c>
      <c r="I856" s="325"/>
      <c r="J856" s="325">
        <v>31</v>
      </c>
      <c r="K856" s="339">
        <v>100</v>
      </c>
      <c r="L856" s="325"/>
      <c r="M856" s="325">
        <f>SUM(G856*J856)</f>
        <v>7750</v>
      </c>
      <c r="N856" s="325">
        <f t="shared" si="119"/>
        <v>6200</v>
      </c>
      <c r="O856" s="296">
        <f t="shared" si="122"/>
        <v>6.2</v>
      </c>
      <c r="P856" s="299">
        <f t="shared" si="121"/>
        <v>6200</v>
      </c>
      <c r="Q856" s="300">
        <f t="shared" si="123"/>
        <v>6.2</v>
      </c>
    </row>
    <row r="857" spans="1:17" ht="15" customHeight="1" x14ac:dyDescent="0.25">
      <c r="A857" s="292">
        <v>107</v>
      </c>
      <c r="B857" s="334" t="s">
        <v>762</v>
      </c>
      <c r="C857" s="292" t="s">
        <v>763</v>
      </c>
      <c r="D857" s="331"/>
      <c r="E857" s="338">
        <v>3608</v>
      </c>
      <c r="F857" s="292" t="s">
        <v>188</v>
      </c>
      <c r="G857" s="339">
        <v>250</v>
      </c>
      <c r="H857" s="292" t="s">
        <v>48</v>
      </c>
      <c r="I857" s="325"/>
      <c r="J857" s="325">
        <v>11</v>
      </c>
      <c r="K857" s="339">
        <v>100</v>
      </c>
      <c r="L857" s="325"/>
      <c r="M857" s="325">
        <f>SUM(G857*J857)</f>
        <v>2750</v>
      </c>
      <c r="N857" s="325">
        <f t="shared" si="119"/>
        <v>2200</v>
      </c>
      <c r="O857" s="296">
        <f t="shared" si="122"/>
        <v>2.2000000000000002</v>
      </c>
      <c r="P857" s="299">
        <f t="shared" si="121"/>
        <v>2200</v>
      </c>
      <c r="Q857" s="300">
        <f t="shared" si="123"/>
        <v>2.2000000000000002</v>
      </c>
    </row>
    <row r="858" spans="1:17" ht="15.75" thickBot="1" x14ac:dyDescent="0.3">
      <c r="A858" s="292">
        <v>107</v>
      </c>
      <c r="B858" s="334" t="s">
        <v>762</v>
      </c>
      <c r="C858" s="292" t="s">
        <v>763</v>
      </c>
      <c r="D858" s="331"/>
      <c r="E858" s="338">
        <v>3608</v>
      </c>
      <c r="F858" s="292" t="s">
        <v>188</v>
      </c>
      <c r="G858" s="339">
        <v>185</v>
      </c>
      <c r="H858" s="334" t="s">
        <v>705</v>
      </c>
      <c r="I858" s="325"/>
      <c r="J858" s="325">
        <v>7</v>
      </c>
      <c r="K858" s="339">
        <v>100</v>
      </c>
      <c r="L858" s="325"/>
      <c r="M858" s="325">
        <f>SUM(G858*J858)</f>
        <v>1295</v>
      </c>
      <c r="N858" s="325">
        <f t="shared" si="119"/>
        <v>1036</v>
      </c>
      <c r="O858" s="296">
        <f t="shared" si="122"/>
        <v>1.036</v>
      </c>
      <c r="P858" s="301">
        <f t="shared" si="121"/>
        <v>1036</v>
      </c>
      <c r="Q858" s="302">
        <f t="shared" si="123"/>
        <v>1.036</v>
      </c>
    </row>
    <row r="859" spans="1:17" x14ac:dyDescent="0.25">
      <c r="A859" s="303">
        <v>108</v>
      </c>
      <c r="B859" s="326" t="s">
        <v>767</v>
      </c>
      <c r="C859" s="303" t="s">
        <v>768</v>
      </c>
      <c r="D859" s="304"/>
      <c r="E859" s="304">
        <v>555</v>
      </c>
      <c r="F859" s="303" t="s">
        <v>220</v>
      </c>
      <c r="G859" s="305">
        <v>1620</v>
      </c>
      <c r="H859" s="303" t="s">
        <v>1460</v>
      </c>
      <c r="I859" s="306">
        <v>4551</v>
      </c>
      <c r="J859" s="306">
        <v>11</v>
      </c>
      <c r="K859" s="305">
        <v>60</v>
      </c>
      <c r="L859" s="306">
        <f t="shared" ref="L859:L868" si="126">SUM((I859*G859)/10000)</f>
        <v>737.26199999999994</v>
      </c>
      <c r="M859" s="306">
        <f t="shared" ref="M859:M874" si="127">SUM(L859*J859)</f>
        <v>8109.8819999999996</v>
      </c>
      <c r="N859" s="306">
        <f t="shared" si="119"/>
        <v>6487.9055999999991</v>
      </c>
      <c r="O859" s="307">
        <f t="shared" si="122"/>
        <v>6.4879055999999995</v>
      </c>
      <c r="P859" s="308">
        <f t="shared" si="121"/>
        <v>3892.7433599999995</v>
      </c>
      <c r="Q859" s="309">
        <f t="shared" si="123"/>
        <v>3.8927433599999994</v>
      </c>
    </row>
    <row r="860" spans="1:17" ht="15" customHeight="1" x14ac:dyDescent="0.25">
      <c r="A860" s="303">
        <v>108</v>
      </c>
      <c r="B860" s="326" t="s">
        <v>767</v>
      </c>
      <c r="C860" s="303" t="s">
        <v>768</v>
      </c>
      <c r="D860" s="304"/>
      <c r="E860" s="304">
        <v>44</v>
      </c>
      <c r="F860" s="303" t="s">
        <v>220</v>
      </c>
      <c r="G860" s="305">
        <v>5610</v>
      </c>
      <c r="H860" s="303" t="s">
        <v>1460</v>
      </c>
      <c r="I860" s="306">
        <v>4551</v>
      </c>
      <c r="J860" s="306">
        <v>11</v>
      </c>
      <c r="K860" s="305">
        <v>60</v>
      </c>
      <c r="L860" s="306">
        <f t="shared" si="126"/>
        <v>2553.1109999999999</v>
      </c>
      <c r="M860" s="306">
        <f t="shared" si="127"/>
        <v>28084.220999999998</v>
      </c>
      <c r="N860" s="306">
        <f t="shared" si="119"/>
        <v>22467.376799999998</v>
      </c>
      <c r="O860" s="307">
        <f t="shared" si="122"/>
        <v>22.467376799999997</v>
      </c>
      <c r="P860" s="310">
        <f t="shared" si="121"/>
        <v>13480.426079999999</v>
      </c>
      <c r="Q860" s="311">
        <f t="shared" si="123"/>
        <v>13.480426079999999</v>
      </c>
    </row>
    <row r="861" spans="1:17" ht="15" customHeight="1" x14ac:dyDescent="0.25">
      <c r="A861" s="303">
        <v>108</v>
      </c>
      <c r="B861" s="326" t="s">
        <v>767</v>
      </c>
      <c r="C861" s="303" t="s">
        <v>768</v>
      </c>
      <c r="D861" s="304"/>
      <c r="E861" s="304">
        <v>788</v>
      </c>
      <c r="F861" s="303" t="s">
        <v>220</v>
      </c>
      <c r="G861" s="305">
        <v>5364</v>
      </c>
      <c r="H861" s="303" t="s">
        <v>1460</v>
      </c>
      <c r="I861" s="306">
        <v>4551</v>
      </c>
      <c r="J861" s="306">
        <v>11</v>
      </c>
      <c r="K861" s="305">
        <v>60</v>
      </c>
      <c r="L861" s="306">
        <f t="shared" si="126"/>
        <v>2441.1563999999998</v>
      </c>
      <c r="M861" s="306">
        <f t="shared" si="127"/>
        <v>26852.720399999998</v>
      </c>
      <c r="N861" s="306">
        <f t="shared" si="119"/>
        <v>21482.176319999999</v>
      </c>
      <c r="O861" s="307">
        <f t="shared" si="122"/>
        <v>21.482176319999997</v>
      </c>
      <c r="P861" s="310">
        <f t="shared" si="121"/>
        <v>12889.305792000001</v>
      </c>
      <c r="Q861" s="311">
        <f t="shared" si="123"/>
        <v>12.889305792000002</v>
      </c>
    </row>
    <row r="862" spans="1:17" ht="15" customHeight="1" thickBot="1" x14ac:dyDescent="0.3">
      <c r="A862" s="303">
        <v>108</v>
      </c>
      <c r="B862" s="326" t="s">
        <v>767</v>
      </c>
      <c r="C862" s="303" t="s">
        <v>768</v>
      </c>
      <c r="D862" s="304"/>
      <c r="E862" s="304" t="s">
        <v>773</v>
      </c>
      <c r="F862" s="303" t="s">
        <v>220</v>
      </c>
      <c r="G862" s="305">
        <v>2415</v>
      </c>
      <c r="H862" s="303" t="s">
        <v>1460</v>
      </c>
      <c r="I862" s="306">
        <v>4551</v>
      </c>
      <c r="J862" s="306">
        <v>11</v>
      </c>
      <c r="K862" s="305">
        <v>60</v>
      </c>
      <c r="L862" s="306">
        <f t="shared" si="126"/>
        <v>1099.0664999999999</v>
      </c>
      <c r="M862" s="306">
        <f t="shared" si="127"/>
        <v>12089.731499999998</v>
      </c>
      <c r="N862" s="306">
        <f t="shared" si="119"/>
        <v>9671.7851999999984</v>
      </c>
      <c r="O862" s="307">
        <f t="shared" si="122"/>
        <v>9.6717851999999986</v>
      </c>
      <c r="P862" s="315">
        <f t="shared" si="121"/>
        <v>5803.0711199999996</v>
      </c>
      <c r="Q862" s="316">
        <f t="shared" si="123"/>
        <v>5.8030711199999994</v>
      </c>
    </row>
    <row r="863" spans="1:17" ht="15" customHeight="1" x14ac:dyDescent="0.25">
      <c r="A863" s="292">
        <v>109</v>
      </c>
      <c r="B863" s="334" t="s">
        <v>775</v>
      </c>
      <c r="C863" s="292" t="s">
        <v>776</v>
      </c>
      <c r="D863" s="331"/>
      <c r="E863" s="331" t="s">
        <v>778</v>
      </c>
      <c r="F863" s="292" t="s">
        <v>220</v>
      </c>
      <c r="G863" s="332">
        <v>4000</v>
      </c>
      <c r="H863" s="292" t="s">
        <v>85</v>
      </c>
      <c r="I863" s="325">
        <v>3398</v>
      </c>
      <c r="J863" s="325">
        <v>11</v>
      </c>
      <c r="K863" s="332">
        <v>60</v>
      </c>
      <c r="L863" s="325">
        <f t="shared" si="126"/>
        <v>1359.2</v>
      </c>
      <c r="M863" s="325">
        <f t="shared" si="127"/>
        <v>14951.2</v>
      </c>
      <c r="N863" s="325">
        <f t="shared" si="119"/>
        <v>11960.96</v>
      </c>
      <c r="O863" s="296">
        <f t="shared" si="122"/>
        <v>11.960959999999998</v>
      </c>
      <c r="P863" s="297">
        <f t="shared" si="121"/>
        <v>7176.576</v>
      </c>
      <c r="Q863" s="298">
        <f t="shared" si="123"/>
        <v>7.1765759999999998</v>
      </c>
    </row>
    <row r="864" spans="1:17" ht="15" customHeight="1" thickBot="1" x14ac:dyDescent="0.3">
      <c r="A864" s="292">
        <v>109</v>
      </c>
      <c r="B864" s="334" t="s">
        <v>775</v>
      </c>
      <c r="C864" s="292" t="s">
        <v>776</v>
      </c>
      <c r="D864" s="331"/>
      <c r="E864" s="331" t="s">
        <v>779</v>
      </c>
      <c r="F864" s="292" t="s">
        <v>220</v>
      </c>
      <c r="G864" s="332">
        <v>4975</v>
      </c>
      <c r="H864" s="292" t="s">
        <v>77</v>
      </c>
      <c r="I864" s="295">
        <v>3164</v>
      </c>
      <c r="J864" s="325">
        <v>9</v>
      </c>
      <c r="K864" s="332">
        <v>60</v>
      </c>
      <c r="L864" s="325">
        <f t="shared" si="126"/>
        <v>1574.09</v>
      </c>
      <c r="M864" s="325">
        <f t="shared" si="127"/>
        <v>14166.81</v>
      </c>
      <c r="N864" s="325">
        <f t="shared" si="119"/>
        <v>11333.448</v>
      </c>
      <c r="O864" s="296">
        <f t="shared" si="122"/>
        <v>11.333448000000001</v>
      </c>
      <c r="P864" s="301">
        <f t="shared" si="121"/>
        <v>6800.0688</v>
      </c>
      <c r="Q864" s="302">
        <f t="shared" si="123"/>
        <v>6.8000688</v>
      </c>
    </row>
    <row r="865" spans="1:17" ht="15" customHeight="1" x14ac:dyDescent="0.25">
      <c r="A865" s="303">
        <v>110</v>
      </c>
      <c r="B865" s="326" t="s">
        <v>781</v>
      </c>
      <c r="C865" s="303" t="s">
        <v>782</v>
      </c>
      <c r="D865" s="304"/>
      <c r="E865" s="304">
        <v>285</v>
      </c>
      <c r="F865" s="303" t="s">
        <v>220</v>
      </c>
      <c r="G865" s="305">
        <v>300</v>
      </c>
      <c r="H865" s="303" t="s">
        <v>19</v>
      </c>
      <c r="I865" s="306">
        <v>17500</v>
      </c>
      <c r="J865" s="306">
        <v>47</v>
      </c>
      <c r="K865" s="305">
        <v>100</v>
      </c>
      <c r="L865" s="306">
        <f t="shared" si="126"/>
        <v>525</v>
      </c>
      <c r="M865" s="306">
        <f t="shared" si="127"/>
        <v>24675</v>
      </c>
      <c r="N865" s="306">
        <f t="shared" si="119"/>
        <v>19740</v>
      </c>
      <c r="O865" s="307">
        <f t="shared" si="122"/>
        <v>19.739999999999998</v>
      </c>
      <c r="P865" s="308">
        <f t="shared" si="121"/>
        <v>19740</v>
      </c>
      <c r="Q865" s="309">
        <f t="shared" si="123"/>
        <v>19.739999999999998</v>
      </c>
    </row>
    <row r="866" spans="1:17" ht="15" customHeight="1" x14ac:dyDescent="0.25">
      <c r="A866" s="303">
        <v>110</v>
      </c>
      <c r="B866" s="326" t="s">
        <v>781</v>
      </c>
      <c r="C866" s="303" t="s">
        <v>782</v>
      </c>
      <c r="D866" s="304"/>
      <c r="E866" s="304">
        <v>285</v>
      </c>
      <c r="F866" s="303" t="s">
        <v>220</v>
      </c>
      <c r="G866" s="305">
        <v>150</v>
      </c>
      <c r="H866" s="303" t="s">
        <v>1457</v>
      </c>
      <c r="I866" s="306">
        <v>28000</v>
      </c>
      <c r="J866" s="306">
        <v>32</v>
      </c>
      <c r="K866" s="305">
        <v>100</v>
      </c>
      <c r="L866" s="306">
        <f t="shared" si="126"/>
        <v>420</v>
      </c>
      <c r="M866" s="306">
        <f t="shared" si="127"/>
        <v>13440</v>
      </c>
      <c r="N866" s="306">
        <f t="shared" si="119"/>
        <v>10752</v>
      </c>
      <c r="O866" s="307">
        <f t="shared" si="122"/>
        <v>10.752000000000001</v>
      </c>
      <c r="P866" s="310">
        <f t="shared" si="121"/>
        <v>10752</v>
      </c>
      <c r="Q866" s="311">
        <f t="shared" si="123"/>
        <v>10.752000000000001</v>
      </c>
    </row>
    <row r="867" spans="1:17" ht="15" customHeight="1" x14ac:dyDescent="0.25">
      <c r="A867" s="303">
        <v>110</v>
      </c>
      <c r="B867" s="326" t="s">
        <v>781</v>
      </c>
      <c r="C867" s="303" t="s">
        <v>782</v>
      </c>
      <c r="D867" s="304"/>
      <c r="E867" s="304">
        <v>285</v>
      </c>
      <c r="F867" s="303" t="s">
        <v>220</v>
      </c>
      <c r="G867" s="305">
        <v>150</v>
      </c>
      <c r="H867" s="303" t="s">
        <v>395</v>
      </c>
      <c r="I867" s="306">
        <v>17500</v>
      </c>
      <c r="J867" s="306">
        <v>120</v>
      </c>
      <c r="K867" s="305">
        <v>100</v>
      </c>
      <c r="L867" s="306">
        <f t="shared" si="126"/>
        <v>262.5</v>
      </c>
      <c r="M867" s="306">
        <f t="shared" si="127"/>
        <v>31500</v>
      </c>
      <c r="N867" s="306">
        <f t="shared" si="119"/>
        <v>25200</v>
      </c>
      <c r="O867" s="307">
        <f t="shared" si="122"/>
        <v>25.2</v>
      </c>
      <c r="P867" s="310">
        <f t="shared" si="121"/>
        <v>25200</v>
      </c>
      <c r="Q867" s="311">
        <f t="shared" si="123"/>
        <v>25.2</v>
      </c>
    </row>
    <row r="868" spans="1:17" ht="15" customHeight="1" x14ac:dyDescent="0.25">
      <c r="A868" s="303">
        <v>110</v>
      </c>
      <c r="B868" s="326" t="s">
        <v>781</v>
      </c>
      <c r="C868" s="303" t="s">
        <v>782</v>
      </c>
      <c r="D868" s="304"/>
      <c r="E868" s="304">
        <v>285</v>
      </c>
      <c r="F868" s="303" t="s">
        <v>220</v>
      </c>
      <c r="G868" s="305">
        <v>500</v>
      </c>
      <c r="H868" s="303" t="s">
        <v>26</v>
      </c>
      <c r="I868" s="306">
        <v>24198</v>
      </c>
      <c r="J868" s="306">
        <v>19</v>
      </c>
      <c r="K868" s="305">
        <v>100</v>
      </c>
      <c r="L868" s="306">
        <f t="shared" si="126"/>
        <v>1209.9000000000001</v>
      </c>
      <c r="M868" s="306">
        <f t="shared" si="127"/>
        <v>22988.100000000002</v>
      </c>
      <c r="N868" s="306">
        <f t="shared" si="119"/>
        <v>18390.480000000003</v>
      </c>
      <c r="O868" s="307">
        <f t="shared" si="122"/>
        <v>18.390480000000004</v>
      </c>
      <c r="P868" s="310">
        <f t="shared" si="121"/>
        <v>18390.480000000003</v>
      </c>
      <c r="Q868" s="311">
        <f t="shared" si="123"/>
        <v>18.390480000000004</v>
      </c>
    </row>
    <row r="869" spans="1:17" ht="15" customHeight="1" x14ac:dyDescent="0.25">
      <c r="A869" s="303">
        <v>110</v>
      </c>
      <c r="B869" s="326" t="s">
        <v>781</v>
      </c>
      <c r="C869" s="303" t="s">
        <v>782</v>
      </c>
      <c r="D869" s="304"/>
      <c r="E869" s="304" t="s">
        <v>786</v>
      </c>
      <c r="F869" s="303" t="s">
        <v>220</v>
      </c>
      <c r="G869" s="305">
        <v>2</v>
      </c>
      <c r="H869" s="303" t="s">
        <v>334</v>
      </c>
      <c r="I869" s="306">
        <v>17</v>
      </c>
      <c r="J869" s="306">
        <v>533</v>
      </c>
      <c r="K869" s="305">
        <v>100</v>
      </c>
      <c r="L869" s="306">
        <f>SUM((I869*G869))</f>
        <v>34</v>
      </c>
      <c r="M869" s="306">
        <f t="shared" si="127"/>
        <v>18122</v>
      </c>
      <c r="N869" s="306">
        <f t="shared" si="119"/>
        <v>14497.6</v>
      </c>
      <c r="O869" s="307">
        <f t="shared" si="122"/>
        <v>14.4976</v>
      </c>
      <c r="P869" s="310">
        <f t="shared" si="121"/>
        <v>14497.6</v>
      </c>
      <c r="Q869" s="311">
        <f t="shared" si="123"/>
        <v>14.4976</v>
      </c>
    </row>
    <row r="870" spans="1:17" ht="15" customHeight="1" x14ac:dyDescent="0.25">
      <c r="A870" s="303">
        <v>110</v>
      </c>
      <c r="B870" s="326" t="s">
        <v>781</v>
      </c>
      <c r="C870" s="303" t="s">
        <v>782</v>
      </c>
      <c r="D870" s="304"/>
      <c r="E870" s="304" t="s">
        <v>786</v>
      </c>
      <c r="F870" s="303" t="s">
        <v>220</v>
      </c>
      <c r="G870" s="305">
        <v>6</v>
      </c>
      <c r="H870" s="326" t="s">
        <v>592</v>
      </c>
      <c r="I870" s="306">
        <v>20</v>
      </c>
      <c r="J870" s="306">
        <v>34</v>
      </c>
      <c r="K870" s="305">
        <v>100</v>
      </c>
      <c r="L870" s="306">
        <f>SUM((I870*G870))</f>
        <v>120</v>
      </c>
      <c r="M870" s="306">
        <f t="shared" si="127"/>
        <v>4080</v>
      </c>
      <c r="N870" s="306">
        <f t="shared" si="119"/>
        <v>3264</v>
      </c>
      <c r="O870" s="307">
        <f t="shared" si="122"/>
        <v>3.2639999999999998</v>
      </c>
      <c r="P870" s="310">
        <f t="shared" si="121"/>
        <v>3264</v>
      </c>
      <c r="Q870" s="311">
        <f t="shared" si="123"/>
        <v>3.2639999999999998</v>
      </c>
    </row>
    <row r="871" spans="1:17" ht="15" customHeight="1" x14ac:dyDescent="0.25">
      <c r="A871" s="303">
        <v>110</v>
      </c>
      <c r="B871" s="326" t="s">
        <v>781</v>
      </c>
      <c r="C871" s="303" t="s">
        <v>782</v>
      </c>
      <c r="D871" s="304"/>
      <c r="E871" s="304" t="s">
        <v>786</v>
      </c>
      <c r="F871" s="303" t="s">
        <v>220</v>
      </c>
      <c r="G871" s="305">
        <v>6</v>
      </c>
      <c r="H871" s="303" t="s">
        <v>247</v>
      </c>
      <c r="I871" s="306">
        <v>19</v>
      </c>
      <c r="J871" s="306">
        <v>70</v>
      </c>
      <c r="K871" s="305">
        <v>100</v>
      </c>
      <c r="L871" s="306">
        <f>SUM((I871*G871))</f>
        <v>114</v>
      </c>
      <c r="M871" s="306">
        <f t="shared" si="127"/>
        <v>7980</v>
      </c>
      <c r="N871" s="306">
        <f t="shared" si="119"/>
        <v>6384</v>
      </c>
      <c r="O871" s="307">
        <f t="shared" si="122"/>
        <v>6.3840000000000003</v>
      </c>
      <c r="P871" s="310">
        <f t="shared" si="121"/>
        <v>6384</v>
      </c>
      <c r="Q871" s="311">
        <f t="shared" si="123"/>
        <v>6.3840000000000003</v>
      </c>
    </row>
    <row r="872" spans="1:17" ht="15" customHeight="1" x14ac:dyDescent="0.25">
      <c r="A872" s="303">
        <v>110</v>
      </c>
      <c r="B872" s="326" t="s">
        <v>781</v>
      </c>
      <c r="C872" s="303" t="s">
        <v>782</v>
      </c>
      <c r="D872" s="304"/>
      <c r="E872" s="304">
        <v>487</v>
      </c>
      <c r="F872" s="303" t="s">
        <v>220</v>
      </c>
      <c r="G872" s="305">
        <v>8</v>
      </c>
      <c r="H872" s="303" t="s">
        <v>436</v>
      </c>
      <c r="I872" s="306">
        <v>27</v>
      </c>
      <c r="J872" s="306">
        <v>45</v>
      </c>
      <c r="K872" s="305">
        <v>100</v>
      </c>
      <c r="L872" s="306">
        <f>SUM((I872*G872))</f>
        <v>216</v>
      </c>
      <c r="M872" s="306">
        <f t="shared" si="127"/>
        <v>9720</v>
      </c>
      <c r="N872" s="306">
        <f t="shared" si="119"/>
        <v>7776</v>
      </c>
      <c r="O872" s="307">
        <f t="shared" si="122"/>
        <v>7.7759999999999998</v>
      </c>
      <c r="P872" s="310">
        <f t="shared" si="121"/>
        <v>7776</v>
      </c>
      <c r="Q872" s="311">
        <f t="shared" si="123"/>
        <v>7.7759999999999998</v>
      </c>
    </row>
    <row r="873" spans="1:17" ht="15" customHeight="1" x14ac:dyDescent="0.25">
      <c r="A873" s="303">
        <v>110</v>
      </c>
      <c r="B873" s="326" t="s">
        <v>781</v>
      </c>
      <c r="C873" s="303" t="s">
        <v>782</v>
      </c>
      <c r="D873" s="304"/>
      <c r="E873" s="304">
        <v>787</v>
      </c>
      <c r="F873" s="303" t="s">
        <v>220</v>
      </c>
      <c r="G873" s="305">
        <v>3610</v>
      </c>
      <c r="H873" s="303" t="s">
        <v>85</v>
      </c>
      <c r="I873" s="306">
        <v>3398</v>
      </c>
      <c r="J873" s="306">
        <v>11</v>
      </c>
      <c r="K873" s="305">
        <v>60</v>
      </c>
      <c r="L873" s="306">
        <f>SUM((I873*G873)/10000)</f>
        <v>1226.6780000000001</v>
      </c>
      <c r="M873" s="306">
        <f t="shared" si="127"/>
        <v>13493.458000000001</v>
      </c>
      <c r="N873" s="306">
        <f t="shared" si="119"/>
        <v>10794.7664</v>
      </c>
      <c r="O873" s="307">
        <f t="shared" si="122"/>
        <v>10.7947664</v>
      </c>
      <c r="P873" s="310">
        <f t="shared" si="121"/>
        <v>6476.859840000001</v>
      </c>
      <c r="Q873" s="311">
        <f t="shared" si="123"/>
        <v>6.4768598400000013</v>
      </c>
    </row>
    <row r="874" spans="1:17" ht="15" customHeight="1" x14ac:dyDescent="0.25">
      <c r="A874" s="303">
        <v>110</v>
      </c>
      <c r="B874" s="326" t="s">
        <v>781</v>
      </c>
      <c r="C874" s="303" t="s">
        <v>782</v>
      </c>
      <c r="D874" s="304"/>
      <c r="E874" s="304">
        <v>787</v>
      </c>
      <c r="F874" s="303" t="s">
        <v>220</v>
      </c>
      <c r="G874" s="305">
        <v>1680</v>
      </c>
      <c r="H874" s="303" t="s">
        <v>85</v>
      </c>
      <c r="I874" s="306">
        <v>3398</v>
      </c>
      <c r="J874" s="306">
        <v>11</v>
      </c>
      <c r="K874" s="305">
        <v>60</v>
      </c>
      <c r="L874" s="306">
        <f>SUM((I874*G874)/10000)</f>
        <v>570.86400000000003</v>
      </c>
      <c r="M874" s="306">
        <f t="shared" si="127"/>
        <v>6279.5040000000008</v>
      </c>
      <c r="N874" s="306">
        <f t="shared" si="119"/>
        <v>5023.6032000000005</v>
      </c>
      <c r="O874" s="307">
        <f t="shared" si="122"/>
        <v>5.0236032000000002</v>
      </c>
      <c r="P874" s="310">
        <f t="shared" si="121"/>
        <v>3014.1619200000005</v>
      </c>
      <c r="Q874" s="311">
        <f t="shared" si="123"/>
        <v>3.0141619200000003</v>
      </c>
    </row>
    <row r="875" spans="1:17" ht="15" customHeight="1" x14ac:dyDescent="0.25">
      <c r="A875" s="303">
        <v>110</v>
      </c>
      <c r="B875" s="326" t="s">
        <v>781</v>
      </c>
      <c r="C875" s="303" t="s">
        <v>782</v>
      </c>
      <c r="D875" s="304"/>
      <c r="E875" s="304">
        <v>285</v>
      </c>
      <c r="F875" s="303" t="s">
        <v>220</v>
      </c>
      <c r="G875" s="305">
        <v>750</v>
      </c>
      <c r="H875" s="303" t="s">
        <v>683</v>
      </c>
      <c r="I875" s="306"/>
      <c r="J875" s="306">
        <v>31</v>
      </c>
      <c r="K875" s="305">
        <v>100</v>
      </c>
      <c r="L875" s="306"/>
      <c r="M875" s="306">
        <f>SUM(G875*J875)</f>
        <v>23250</v>
      </c>
      <c r="N875" s="306">
        <f t="shared" si="119"/>
        <v>18600</v>
      </c>
      <c r="O875" s="307">
        <f t="shared" si="122"/>
        <v>18.600000000000001</v>
      </c>
      <c r="P875" s="310">
        <f t="shared" si="121"/>
        <v>18600</v>
      </c>
      <c r="Q875" s="311">
        <f t="shared" si="123"/>
        <v>18.600000000000001</v>
      </c>
    </row>
    <row r="876" spans="1:17" ht="15" customHeight="1" x14ac:dyDescent="0.25">
      <c r="A876" s="303">
        <v>110</v>
      </c>
      <c r="B876" s="326" t="s">
        <v>781</v>
      </c>
      <c r="C876" s="303" t="s">
        <v>782</v>
      </c>
      <c r="D876" s="304"/>
      <c r="E876" s="304">
        <v>285</v>
      </c>
      <c r="F876" s="303" t="s">
        <v>220</v>
      </c>
      <c r="G876" s="305">
        <v>625</v>
      </c>
      <c r="H876" s="303" t="s">
        <v>48</v>
      </c>
      <c r="I876" s="306"/>
      <c r="J876" s="306">
        <v>11</v>
      </c>
      <c r="K876" s="305">
        <v>100</v>
      </c>
      <c r="L876" s="306"/>
      <c r="M876" s="306">
        <f>SUM(G876*J876)</f>
        <v>6875</v>
      </c>
      <c r="N876" s="306">
        <f t="shared" si="119"/>
        <v>5500</v>
      </c>
      <c r="O876" s="307">
        <f t="shared" si="122"/>
        <v>5.5</v>
      </c>
      <c r="P876" s="310">
        <f t="shared" si="121"/>
        <v>5500</v>
      </c>
      <c r="Q876" s="311">
        <f t="shared" si="123"/>
        <v>5.5</v>
      </c>
    </row>
    <row r="877" spans="1:17" ht="15" customHeight="1" thickBot="1" x14ac:dyDescent="0.3">
      <c r="A877" s="303">
        <v>110</v>
      </c>
      <c r="B877" s="326" t="s">
        <v>781</v>
      </c>
      <c r="C877" s="303" t="s">
        <v>782</v>
      </c>
      <c r="D877" s="304"/>
      <c r="E877" s="304">
        <v>285</v>
      </c>
      <c r="F877" s="303" t="s">
        <v>220</v>
      </c>
      <c r="G877" s="305">
        <v>625</v>
      </c>
      <c r="H877" s="303" t="s">
        <v>705</v>
      </c>
      <c r="I877" s="306"/>
      <c r="J877" s="306">
        <v>7</v>
      </c>
      <c r="K877" s="305">
        <v>100</v>
      </c>
      <c r="L877" s="306"/>
      <c r="M877" s="306">
        <f>SUM(G877*J877)</f>
        <v>4375</v>
      </c>
      <c r="N877" s="306">
        <f t="shared" si="119"/>
        <v>3500</v>
      </c>
      <c r="O877" s="307">
        <f t="shared" si="122"/>
        <v>3.5</v>
      </c>
      <c r="P877" s="315">
        <f t="shared" si="121"/>
        <v>3500</v>
      </c>
      <c r="Q877" s="316">
        <f t="shared" si="123"/>
        <v>3.5</v>
      </c>
    </row>
    <row r="878" spans="1:17" ht="15" customHeight="1" x14ac:dyDescent="0.25">
      <c r="A878" s="292">
        <v>111</v>
      </c>
      <c r="B878" s="334" t="s">
        <v>788</v>
      </c>
      <c r="C878" s="292" t="s">
        <v>776</v>
      </c>
      <c r="D878" s="331"/>
      <c r="E878" s="331">
        <v>11</v>
      </c>
      <c r="F878" s="292" t="s">
        <v>220</v>
      </c>
      <c r="G878" s="332">
        <v>1600</v>
      </c>
      <c r="H878" s="292" t="s">
        <v>639</v>
      </c>
      <c r="I878" s="325">
        <v>17500</v>
      </c>
      <c r="J878" s="325">
        <v>46</v>
      </c>
      <c r="K878" s="332">
        <v>100</v>
      </c>
      <c r="L878" s="325">
        <f>SUM((I878*G878)/10000)</f>
        <v>2800</v>
      </c>
      <c r="M878" s="325">
        <f>SUM(L878*J878)</f>
        <v>128800</v>
      </c>
      <c r="N878" s="325">
        <f t="shared" si="119"/>
        <v>103040</v>
      </c>
      <c r="O878" s="296">
        <f t="shared" si="122"/>
        <v>103.04</v>
      </c>
      <c r="P878" s="297">
        <f t="shared" si="121"/>
        <v>103040</v>
      </c>
      <c r="Q878" s="298">
        <f t="shared" si="123"/>
        <v>103.04</v>
      </c>
    </row>
    <row r="879" spans="1:17" ht="15" customHeight="1" x14ac:dyDescent="0.25">
      <c r="A879" s="292">
        <v>111</v>
      </c>
      <c r="B879" s="334" t="s">
        <v>788</v>
      </c>
      <c r="C879" s="292" t="s">
        <v>776</v>
      </c>
      <c r="D879" s="331"/>
      <c r="E879" s="331">
        <v>11</v>
      </c>
      <c r="F879" s="292" t="s">
        <v>220</v>
      </c>
      <c r="G879" s="332">
        <v>4000</v>
      </c>
      <c r="H879" s="292" t="s">
        <v>638</v>
      </c>
      <c r="I879" s="325">
        <v>56000</v>
      </c>
      <c r="J879" s="325">
        <v>165</v>
      </c>
      <c r="K879" s="332">
        <v>100</v>
      </c>
      <c r="L879" s="325">
        <f>SUM((I879*G879)/10000)</f>
        <v>22400</v>
      </c>
      <c r="M879" s="325">
        <f>SUM(L879*J879)</f>
        <v>3696000</v>
      </c>
      <c r="N879" s="325">
        <f t="shared" si="119"/>
        <v>2956800</v>
      </c>
      <c r="O879" s="296">
        <f t="shared" si="122"/>
        <v>2956.8</v>
      </c>
      <c r="P879" s="299">
        <f t="shared" si="121"/>
        <v>2956800</v>
      </c>
      <c r="Q879" s="300">
        <f t="shared" si="123"/>
        <v>2956.8</v>
      </c>
    </row>
    <row r="880" spans="1:17" ht="15" customHeight="1" x14ac:dyDescent="0.25">
      <c r="A880" s="292">
        <v>111</v>
      </c>
      <c r="B880" s="334" t="s">
        <v>788</v>
      </c>
      <c r="C880" s="292" t="s">
        <v>776</v>
      </c>
      <c r="D880" s="331"/>
      <c r="E880" s="331" t="s">
        <v>793</v>
      </c>
      <c r="F880" s="292" t="s">
        <v>220</v>
      </c>
      <c r="G880" s="332">
        <v>4100</v>
      </c>
      <c r="H880" s="292" t="s">
        <v>77</v>
      </c>
      <c r="I880" s="295">
        <v>3164</v>
      </c>
      <c r="J880" s="325">
        <v>9</v>
      </c>
      <c r="K880" s="332">
        <v>60</v>
      </c>
      <c r="L880" s="325">
        <f>SUM((I880*G880)/10000)</f>
        <v>1297.24</v>
      </c>
      <c r="M880" s="325">
        <f>SUM(L880*J880)</f>
        <v>11675.16</v>
      </c>
      <c r="N880" s="325">
        <f t="shared" si="119"/>
        <v>9340.1280000000006</v>
      </c>
      <c r="O880" s="296">
        <f t="shared" si="122"/>
        <v>9.340128</v>
      </c>
      <c r="P880" s="299">
        <f t="shared" si="121"/>
        <v>5604.0768000000007</v>
      </c>
      <c r="Q880" s="300">
        <f t="shared" si="123"/>
        <v>5.6040768000000005</v>
      </c>
    </row>
    <row r="881" spans="1:17" ht="15" customHeight="1" x14ac:dyDescent="0.25">
      <c r="A881" s="292">
        <v>111</v>
      </c>
      <c r="B881" s="334" t="s">
        <v>788</v>
      </c>
      <c r="C881" s="292" t="s">
        <v>776</v>
      </c>
      <c r="D881" s="331"/>
      <c r="E881" s="331">
        <v>2592</v>
      </c>
      <c r="F881" s="292" t="s">
        <v>188</v>
      </c>
      <c r="G881" s="332">
        <v>4350</v>
      </c>
      <c r="H881" s="292" t="s">
        <v>1460</v>
      </c>
      <c r="I881" s="325">
        <v>4551</v>
      </c>
      <c r="J881" s="325">
        <v>11</v>
      </c>
      <c r="K881" s="332">
        <v>60</v>
      </c>
      <c r="L881" s="325">
        <f>SUM((I881*G881)/10000)</f>
        <v>1979.6849999999999</v>
      </c>
      <c r="M881" s="325">
        <f>SUM(L881*J881)</f>
        <v>21776.535</v>
      </c>
      <c r="N881" s="325">
        <f t="shared" si="119"/>
        <v>17421.227999999999</v>
      </c>
      <c r="O881" s="296">
        <f t="shared" si="122"/>
        <v>17.421227999999999</v>
      </c>
      <c r="P881" s="299">
        <f t="shared" si="121"/>
        <v>10452.736799999999</v>
      </c>
      <c r="Q881" s="300">
        <f t="shared" si="123"/>
        <v>10.452736799999998</v>
      </c>
    </row>
    <row r="882" spans="1:17" ht="15" customHeight="1" x14ac:dyDescent="0.25">
      <c r="A882" s="292">
        <v>111</v>
      </c>
      <c r="B882" s="334" t="s">
        <v>788</v>
      </c>
      <c r="C882" s="292" t="s">
        <v>776</v>
      </c>
      <c r="D882" s="331"/>
      <c r="E882" s="331">
        <v>799</v>
      </c>
      <c r="F882" s="292" t="s">
        <v>47</v>
      </c>
      <c r="G882" s="332">
        <v>4304</v>
      </c>
      <c r="H882" s="292" t="s">
        <v>77</v>
      </c>
      <c r="I882" s="295">
        <v>3164</v>
      </c>
      <c r="J882" s="325">
        <v>9</v>
      </c>
      <c r="K882" s="332">
        <v>60</v>
      </c>
      <c r="L882" s="325">
        <f>SUM((I882*G882)/10000)</f>
        <v>1361.7855999999999</v>
      </c>
      <c r="M882" s="325">
        <f>SUM(L882*J882)</f>
        <v>12256.070399999999</v>
      </c>
      <c r="N882" s="325">
        <f t="shared" si="119"/>
        <v>9804.856319999999</v>
      </c>
      <c r="O882" s="296">
        <f t="shared" si="122"/>
        <v>9.804856319999999</v>
      </c>
      <c r="P882" s="299">
        <f t="shared" si="121"/>
        <v>5882.9137919999994</v>
      </c>
      <c r="Q882" s="300">
        <f t="shared" si="123"/>
        <v>5.8829137919999992</v>
      </c>
    </row>
    <row r="883" spans="1:17" ht="15" customHeight="1" x14ac:dyDescent="0.25">
      <c r="A883" s="292">
        <v>111</v>
      </c>
      <c r="B883" s="334" t="s">
        <v>788</v>
      </c>
      <c r="C883" s="292" t="s">
        <v>776</v>
      </c>
      <c r="D883" s="331"/>
      <c r="E883" s="331" t="s">
        <v>794</v>
      </c>
      <c r="F883" s="292" t="s">
        <v>220</v>
      </c>
      <c r="G883" s="332">
        <v>1500</v>
      </c>
      <c r="H883" s="292" t="s">
        <v>683</v>
      </c>
      <c r="I883" s="325"/>
      <c r="J883" s="325">
        <v>31</v>
      </c>
      <c r="K883" s="332">
        <v>100</v>
      </c>
      <c r="L883" s="325"/>
      <c r="M883" s="325">
        <f>SUM(G883*J883)</f>
        <v>46500</v>
      </c>
      <c r="N883" s="325">
        <f t="shared" si="119"/>
        <v>37200</v>
      </c>
      <c r="O883" s="296">
        <f t="shared" si="122"/>
        <v>37.200000000000003</v>
      </c>
      <c r="P883" s="299">
        <f t="shared" si="121"/>
        <v>37200</v>
      </c>
      <c r="Q883" s="300">
        <f t="shared" si="123"/>
        <v>37.200000000000003</v>
      </c>
    </row>
    <row r="884" spans="1:17" ht="15" customHeight="1" x14ac:dyDescent="0.25">
      <c r="A884" s="292">
        <v>111</v>
      </c>
      <c r="B884" s="334" t="s">
        <v>788</v>
      </c>
      <c r="C884" s="292" t="s">
        <v>776</v>
      </c>
      <c r="D884" s="331"/>
      <c r="E884" s="331" t="s">
        <v>795</v>
      </c>
      <c r="F884" s="292" t="s">
        <v>220</v>
      </c>
      <c r="G884" s="332">
        <v>1500</v>
      </c>
      <c r="H884" s="292" t="s">
        <v>683</v>
      </c>
      <c r="I884" s="325"/>
      <c r="J884" s="325">
        <v>31</v>
      </c>
      <c r="K884" s="332">
        <v>100</v>
      </c>
      <c r="L884" s="325"/>
      <c r="M884" s="325">
        <f>SUM(G884*J884)</f>
        <v>46500</v>
      </c>
      <c r="N884" s="325">
        <f t="shared" si="119"/>
        <v>37200</v>
      </c>
      <c r="O884" s="296">
        <f t="shared" si="122"/>
        <v>37.200000000000003</v>
      </c>
      <c r="P884" s="299">
        <f t="shared" si="121"/>
        <v>37200</v>
      </c>
      <c r="Q884" s="300">
        <f t="shared" si="123"/>
        <v>37.200000000000003</v>
      </c>
    </row>
    <row r="885" spans="1:17" ht="15" customHeight="1" x14ac:dyDescent="0.25">
      <c r="A885" s="292">
        <v>111</v>
      </c>
      <c r="B885" s="334" t="s">
        <v>788</v>
      </c>
      <c r="C885" s="292" t="s">
        <v>776</v>
      </c>
      <c r="D885" s="331"/>
      <c r="E885" s="331" t="s">
        <v>794</v>
      </c>
      <c r="F885" s="292" t="s">
        <v>220</v>
      </c>
      <c r="G885" s="332">
        <v>1500</v>
      </c>
      <c r="H885" s="292" t="s">
        <v>48</v>
      </c>
      <c r="I885" s="325"/>
      <c r="J885" s="325">
        <v>11</v>
      </c>
      <c r="K885" s="332">
        <v>100</v>
      </c>
      <c r="L885" s="325"/>
      <c r="M885" s="325">
        <f>SUM(G885*J885)</f>
        <v>16500</v>
      </c>
      <c r="N885" s="325">
        <f t="shared" si="119"/>
        <v>13200</v>
      </c>
      <c r="O885" s="296">
        <f t="shared" si="122"/>
        <v>13.2</v>
      </c>
      <c r="P885" s="299">
        <f t="shared" si="121"/>
        <v>13200</v>
      </c>
      <c r="Q885" s="300">
        <f t="shared" si="123"/>
        <v>13.2</v>
      </c>
    </row>
    <row r="886" spans="1:17" ht="15" customHeight="1" x14ac:dyDescent="0.25">
      <c r="A886" s="292">
        <v>111</v>
      </c>
      <c r="B886" s="334" t="s">
        <v>788</v>
      </c>
      <c r="C886" s="292" t="s">
        <v>776</v>
      </c>
      <c r="D886" s="331"/>
      <c r="E886" s="331" t="s">
        <v>795</v>
      </c>
      <c r="F886" s="292" t="s">
        <v>220</v>
      </c>
      <c r="G886" s="332">
        <v>1500</v>
      </c>
      <c r="H886" s="292" t="s">
        <v>48</v>
      </c>
      <c r="I886" s="325"/>
      <c r="J886" s="325">
        <v>11</v>
      </c>
      <c r="K886" s="332">
        <v>100</v>
      </c>
      <c r="L886" s="325"/>
      <c r="M886" s="325">
        <f>SUM(G886*J886)</f>
        <v>16500</v>
      </c>
      <c r="N886" s="325">
        <f t="shared" si="119"/>
        <v>13200</v>
      </c>
      <c r="O886" s="296">
        <f t="shared" si="122"/>
        <v>13.2</v>
      </c>
      <c r="P886" s="299">
        <f t="shared" si="121"/>
        <v>13200</v>
      </c>
      <c r="Q886" s="300">
        <f t="shared" si="123"/>
        <v>13.2</v>
      </c>
    </row>
    <row r="887" spans="1:17" ht="15" customHeight="1" thickBot="1" x14ac:dyDescent="0.3">
      <c r="A887" s="292">
        <v>111</v>
      </c>
      <c r="B887" s="334" t="s">
        <v>788</v>
      </c>
      <c r="C887" s="292" t="s">
        <v>776</v>
      </c>
      <c r="D887" s="331"/>
      <c r="E887" s="331">
        <v>11</v>
      </c>
      <c r="F887" s="292" t="s">
        <v>220</v>
      </c>
      <c r="G887" s="332">
        <v>1600</v>
      </c>
      <c r="H887" s="292" t="s">
        <v>705</v>
      </c>
      <c r="I887" s="325"/>
      <c r="J887" s="325">
        <v>7</v>
      </c>
      <c r="K887" s="332">
        <v>100</v>
      </c>
      <c r="L887" s="325"/>
      <c r="M887" s="325">
        <f>SUM(G887*J887)</f>
        <v>11200</v>
      </c>
      <c r="N887" s="325">
        <f t="shared" si="119"/>
        <v>8960</v>
      </c>
      <c r="O887" s="296">
        <f t="shared" si="122"/>
        <v>8.9600000000000009</v>
      </c>
      <c r="P887" s="301">
        <f t="shared" si="121"/>
        <v>8960</v>
      </c>
      <c r="Q887" s="302">
        <f t="shared" si="123"/>
        <v>8.9600000000000009</v>
      </c>
    </row>
    <row r="888" spans="1:17" x14ac:dyDescent="0.25">
      <c r="A888" s="303">
        <v>112</v>
      </c>
      <c r="B888" s="326" t="s">
        <v>755</v>
      </c>
      <c r="C888" s="354" t="s">
        <v>797</v>
      </c>
      <c r="D888" s="312"/>
      <c r="E888" s="312" t="s">
        <v>800</v>
      </c>
      <c r="F888" s="303" t="s">
        <v>188</v>
      </c>
      <c r="G888" s="314">
        <v>500</v>
      </c>
      <c r="H888" s="313" t="s">
        <v>341</v>
      </c>
      <c r="I888" s="306">
        <v>1231</v>
      </c>
      <c r="J888" s="306">
        <v>198</v>
      </c>
      <c r="K888" s="314">
        <v>100</v>
      </c>
      <c r="L888" s="306">
        <f>SUM((I888*G888)/10000)</f>
        <v>61.55</v>
      </c>
      <c r="M888" s="306">
        <f t="shared" ref="M888:M897" si="128">SUM(L888*J888)</f>
        <v>12186.9</v>
      </c>
      <c r="N888" s="306">
        <f t="shared" si="119"/>
        <v>9749.52</v>
      </c>
      <c r="O888" s="307">
        <f t="shared" si="122"/>
        <v>9.7495200000000004</v>
      </c>
      <c r="P888" s="308">
        <f t="shared" si="121"/>
        <v>9749.52</v>
      </c>
      <c r="Q888" s="309">
        <f t="shared" si="123"/>
        <v>9.7495200000000004</v>
      </c>
    </row>
    <row r="889" spans="1:17" ht="15" customHeight="1" x14ac:dyDescent="0.25">
      <c r="A889" s="303">
        <v>112</v>
      </c>
      <c r="B889" s="326" t="s">
        <v>755</v>
      </c>
      <c r="C889" s="354" t="s">
        <v>797</v>
      </c>
      <c r="D889" s="312"/>
      <c r="E889" s="312" t="s">
        <v>800</v>
      </c>
      <c r="F889" s="303" t="s">
        <v>188</v>
      </c>
      <c r="G889" s="314">
        <v>2000</v>
      </c>
      <c r="H889" s="303" t="s">
        <v>1460</v>
      </c>
      <c r="I889" s="306">
        <v>4551</v>
      </c>
      <c r="J889" s="306">
        <v>11</v>
      </c>
      <c r="K889" s="314">
        <v>60</v>
      </c>
      <c r="L889" s="306">
        <f>SUM((I889*G889)/10000)</f>
        <v>910.2</v>
      </c>
      <c r="M889" s="306">
        <f t="shared" si="128"/>
        <v>10012.200000000001</v>
      </c>
      <c r="N889" s="306">
        <f t="shared" si="119"/>
        <v>8009.76</v>
      </c>
      <c r="O889" s="307">
        <f t="shared" si="122"/>
        <v>8.00976</v>
      </c>
      <c r="P889" s="310">
        <f t="shared" si="121"/>
        <v>4805.8560000000007</v>
      </c>
      <c r="Q889" s="311">
        <f t="shared" si="123"/>
        <v>4.8058560000000003</v>
      </c>
    </row>
    <row r="890" spans="1:17" ht="15" customHeight="1" x14ac:dyDescent="0.25">
      <c r="A890" s="303">
        <v>112</v>
      </c>
      <c r="B890" s="326" t="s">
        <v>755</v>
      </c>
      <c r="C890" s="354" t="s">
        <v>797</v>
      </c>
      <c r="D890" s="312"/>
      <c r="E890" s="312" t="s">
        <v>800</v>
      </c>
      <c r="F890" s="303" t="s">
        <v>188</v>
      </c>
      <c r="G890" s="314">
        <v>200</v>
      </c>
      <c r="H890" s="303" t="s">
        <v>26</v>
      </c>
      <c r="I890" s="306">
        <v>24198</v>
      </c>
      <c r="J890" s="306">
        <v>19</v>
      </c>
      <c r="K890" s="314">
        <v>100</v>
      </c>
      <c r="L890" s="306">
        <f>SUM((I890*G890)/10000)</f>
        <v>483.96</v>
      </c>
      <c r="M890" s="306">
        <f t="shared" si="128"/>
        <v>9195.24</v>
      </c>
      <c r="N890" s="306">
        <f t="shared" si="119"/>
        <v>7356.1919999999991</v>
      </c>
      <c r="O890" s="307">
        <f t="shared" si="122"/>
        <v>7.3561919999999992</v>
      </c>
      <c r="P890" s="310">
        <f t="shared" si="121"/>
        <v>7356.1919999999991</v>
      </c>
      <c r="Q890" s="311">
        <f t="shared" si="123"/>
        <v>7.3561919999999992</v>
      </c>
    </row>
    <row r="891" spans="1:17" ht="15" customHeight="1" x14ac:dyDescent="0.25">
      <c r="A891" s="303">
        <v>112</v>
      </c>
      <c r="B891" s="326" t="s">
        <v>755</v>
      </c>
      <c r="C891" s="354" t="s">
        <v>797</v>
      </c>
      <c r="D891" s="312"/>
      <c r="E891" s="312">
        <v>3164</v>
      </c>
      <c r="F891" s="303" t="s">
        <v>188</v>
      </c>
      <c r="G891" s="314">
        <v>2000</v>
      </c>
      <c r="H891" s="303" t="s">
        <v>85</v>
      </c>
      <c r="I891" s="306">
        <v>3398</v>
      </c>
      <c r="J891" s="306">
        <v>11</v>
      </c>
      <c r="K891" s="314">
        <v>60</v>
      </c>
      <c r="L891" s="306">
        <f>SUM((I891*G891)/10000)</f>
        <v>679.6</v>
      </c>
      <c r="M891" s="306">
        <f t="shared" si="128"/>
        <v>7475.6</v>
      </c>
      <c r="N891" s="306">
        <f t="shared" si="119"/>
        <v>5980.48</v>
      </c>
      <c r="O891" s="307">
        <f t="shared" si="122"/>
        <v>5.9804799999999991</v>
      </c>
      <c r="P891" s="310">
        <f t="shared" si="121"/>
        <v>3588.288</v>
      </c>
      <c r="Q891" s="311">
        <f t="shared" si="123"/>
        <v>3.5882879999999999</v>
      </c>
    </row>
    <row r="892" spans="1:17" ht="15" customHeight="1" x14ac:dyDescent="0.25">
      <c r="A892" s="303">
        <v>112</v>
      </c>
      <c r="B892" s="326" t="s">
        <v>755</v>
      </c>
      <c r="C892" s="354" t="s">
        <v>797</v>
      </c>
      <c r="D892" s="312"/>
      <c r="E892" s="312" t="s">
        <v>801</v>
      </c>
      <c r="F892" s="303" t="s">
        <v>188</v>
      </c>
      <c r="G892" s="314">
        <v>1500</v>
      </c>
      <c r="H892" s="313" t="s">
        <v>802</v>
      </c>
      <c r="I892" s="306">
        <v>20000</v>
      </c>
      <c r="J892" s="306">
        <v>234</v>
      </c>
      <c r="K892" s="314">
        <v>100</v>
      </c>
      <c r="L892" s="306">
        <f>SUM((I892*G892)/10000)</f>
        <v>3000</v>
      </c>
      <c r="M892" s="306">
        <f t="shared" si="128"/>
        <v>702000</v>
      </c>
      <c r="N892" s="306">
        <f t="shared" si="119"/>
        <v>561600</v>
      </c>
      <c r="O892" s="307">
        <f t="shared" si="122"/>
        <v>561.6</v>
      </c>
      <c r="P892" s="310">
        <f t="shared" si="121"/>
        <v>561600</v>
      </c>
      <c r="Q892" s="311">
        <f t="shared" si="123"/>
        <v>561.6</v>
      </c>
    </row>
    <row r="893" spans="1:17" ht="15" customHeight="1" x14ac:dyDescent="0.25">
      <c r="A893" s="303">
        <v>112</v>
      </c>
      <c r="B893" s="326" t="s">
        <v>755</v>
      </c>
      <c r="C893" s="354" t="s">
        <v>797</v>
      </c>
      <c r="D893" s="312"/>
      <c r="E893" s="312">
        <v>2101</v>
      </c>
      <c r="F893" s="303" t="s">
        <v>188</v>
      </c>
      <c r="G893" s="314">
        <v>1500</v>
      </c>
      <c r="H893" s="303" t="s">
        <v>1459</v>
      </c>
      <c r="I893" s="306">
        <v>2</v>
      </c>
      <c r="J893" s="306">
        <v>21</v>
      </c>
      <c r="K893" s="314">
        <v>100</v>
      </c>
      <c r="L893" s="306">
        <f>SUM((I893*G893))</f>
        <v>3000</v>
      </c>
      <c r="M893" s="306">
        <f t="shared" si="128"/>
        <v>63000</v>
      </c>
      <c r="N893" s="306">
        <f t="shared" si="119"/>
        <v>50400</v>
      </c>
      <c r="O893" s="307">
        <f t="shared" si="122"/>
        <v>50.4</v>
      </c>
      <c r="P893" s="310">
        <f t="shared" si="121"/>
        <v>50400</v>
      </c>
      <c r="Q893" s="311">
        <f t="shared" si="123"/>
        <v>50.4</v>
      </c>
    </row>
    <row r="894" spans="1:17" ht="15" customHeight="1" x14ac:dyDescent="0.25">
      <c r="A894" s="303">
        <v>112</v>
      </c>
      <c r="B894" s="326" t="s">
        <v>755</v>
      </c>
      <c r="C894" s="354" t="s">
        <v>797</v>
      </c>
      <c r="D894" s="312"/>
      <c r="E894" s="312" t="s">
        <v>800</v>
      </c>
      <c r="F894" s="303" t="s">
        <v>188</v>
      </c>
      <c r="G894" s="314">
        <v>500</v>
      </c>
      <c r="H894" s="303" t="s">
        <v>22</v>
      </c>
      <c r="I894" s="306">
        <v>23137</v>
      </c>
      <c r="J894" s="306">
        <v>79</v>
      </c>
      <c r="K894" s="314">
        <v>30</v>
      </c>
      <c r="L894" s="306">
        <f>SUM((I894*G894)/10000)</f>
        <v>1156.8499999999999</v>
      </c>
      <c r="M894" s="306">
        <f t="shared" si="128"/>
        <v>91391.15</v>
      </c>
      <c r="N894" s="306">
        <f t="shared" ref="N894:N957" si="129">SUM(M894*80)/100</f>
        <v>73112.92</v>
      </c>
      <c r="O894" s="307">
        <f t="shared" si="122"/>
        <v>73.112920000000003</v>
      </c>
      <c r="P894" s="310">
        <f t="shared" si="121"/>
        <v>21933.876</v>
      </c>
      <c r="Q894" s="311">
        <f t="shared" si="123"/>
        <v>21.933876000000001</v>
      </c>
    </row>
    <row r="895" spans="1:17" ht="15" customHeight="1" x14ac:dyDescent="0.25">
      <c r="A895" s="303">
        <v>112</v>
      </c>
      <c r="B895" s="326" t="s">
        <v>755</v>
      </c>
      <c r="C895" s="354" t="s">
        <v>797</v>
      </c>
      <c r="D895" s="312"/>
      <c r="E895" s="312" t="s">
        <v>803</v>
      </c>
      <c r="F895" s="303" t="s">
        <v>188</v>
      </c>
      <c r="G895" s="314">
        <v>5</v>
      </c>
      <c r="H895" s="303" t="s">
        <v>247</v>
      </c>
      <c r="I895" s="306">
        <v>19</v>
      </c>
      <c r="J895" s="306">
        <v>70</v>
      </c>
      <c r="K895" s="314">
        <v>100</v>
      </c>
      <c r="L895" s="306">
        <f>SUM((I895*G895))</f>
        <v>95</v>
      </c>
      <c r="M895" s="306">
        <f t="shared" si="128"/>
        <v>6650</v>
      </c>
      <c r="N895" s="306">
        <f t="shared" si="129"/>
        <v>5320</v>
      </c>
      <c r="O895" s="307">
        <f t="shared" si="122"/>
        <v>5.32</v>
      </c>
      <c r="P895" s="310">
        <f t="shared" si="121"/>
        <v>5320</v>
      </c>
      <c r="Q895" s="311">
        <f t="shared" si="123"/>
        <v>5.32</v>
      </c>
    </row>
    <row r="896" spans="1:17" ht="15" customHeight="1" x14ac:dyDescent="0.25">
      <c r="A896" s="303">
        <v>112</v>
      </c>
      <c r="B896" s="326" t="s">
        <v>755</v>
      </c>
      <c r="C896" s="354" t="s">
        <v>797</v>
      </c>
      <c r="D896" s="312"/>
      <c r="E896" s="312" t="s">
        <v>803</v>
      </c>
      <c r="F896" s="303" t="s">
        <v>188</v>
      </c>
      <c r="G896" s="314">
        <v>5</v>
      </c>
      <c r="H896" s="326" t="s">
        <v>592</v>
      </c>
      <c r="I896" s="306">
        <v>20</v>
      </c>
      <c r="J896" s="306">
        <v>34</v>
      </c>
      <c r="K896" s="314">
        <v>100</v>
      </c>
      <c r="L896" s="306">
        <f>SUM((I896*G896))</f>
        <v>100</v>
      </c>
      <c r="M896" s="306">
        <f t="shared" si="128"/>
        <v>3400</v>
      </c>
      <c r="N896" s="306">
        <f t="shared" si="129"/>
        <v>2720</v>
      </c>
      <c r="O896" s="307">
        <f t="shared" si="122"/>
        <v>2.72</v>
      </c>
      <c r="P896" s="310">
        <f t="shared" si="121"/>
        <v>2720</v>
      </c>
      <c r="Q896" s="311">
        <f t="shared" si="123"/>
        <v>2.72</v>
      </c>
    </row>
    <row r="897" spans="1:17" ht="15" customHeight="1" x14ac:dyDescent="0.25">
      <c r="A897" s="303">
        <v>112</v>
      </c>
      <c r="B897" s="326" t="s">
        <v>755</v>
      </c>
      <c r="C897" s="354" t="s">
        <v>797</v>
      </c>
      <c r="D897" s="312"/>
      <c r="E897" s="312" t="s">
        <v>803</v>
      </c>
      <c r="F897" s="303" t="s">
        <v>188</v>
      </c>
      <c r="G897" s="314">
        <v>10</v>
      </c>
      <c r="H897" s="313" t="s">
        <v>1450</v>
      </c>
      <c r="I897" s="306">
        <v>5</v>
      </c>
      <c r="J897" s="306">
        <v>435</v>
      </c>
      <c r="K897" s="314">
        <v>100</v>
      </c>
      <c r="L897" s="306">
        <f>SUM((I897*G897))</f>
        <v>50</v>
      </c>
      <c r="M897" s="306">
        <f t="shared" si="128"/>
        <v>21750</v>
      </c>
      <c r="N897" s="306">
        <f t="shared" si="129"/>
        <v>17400</v>
      </c>
      <c r="O897" s="307">
        <f t="shared" si="122"/>
        <v>17.399999999999999</v>
      </c>
      <c r="P897" s="310">
        <f t="shared" si="121"/>
        <v>17400</v>
      </c>
      <c r="Q897" s="311">
        <f t="shared" si="123"/>
        <v>17.399999999999999</v>
      </c>
    </row>
    <row r="898" spans="1:17" ht="15" customHeight="1" x14ac:dyDescent="0.25">
      <c r="A898" s="303">
        <v>112</v>
      </c>
      <c r="B898" s="326" t="s">
        <v>755</v>
      </c>
      <c r="C898" s="354" t="s">
        <v>797</v>
      </c>
      <c r="D898" s="312"/>
      <c r="E898" s="312" t="s">
        <v>800</v>
      </c>
      <c r="F898" s="303" t="s">
        <v>188</v>
      </c>
      <c r="G898" s="314">
        <v>1500</v>
      </c>
      <c r="H898" s="303" t="s">
        <v>48</v>
      </c>
      <c r="I898" s="306"/>
      <c r="J898" s="306">
        <v>11</v>
      </c>
      <c r="K898" s="314">
        <v>100</v>
      </c>
      <c r="L898" s="306"/>
      <c r="M898" s="306">
        <f>SUM(G898*J898)</f>
        <v>16500</v>
      </c>
      <c r="N898" s="306">
        <f t="shared" si="129"/>
        <v>13200</v>
      </c>
      <c r="O898" s="307">
        <f t="shared" si="122"/>
        <v>13.2</v>
      </c>
      <c r="P898" s="310">
        <f t="shared" ref="P898:P961" si="130">SUM(N898*K898)/100</f>
        <v>13200</v>
      </c>
      <c r="Q898" s="311">
        <f t="shared" si="123"/>
        <v>13.2</v>
      </c>
    </row>
    <row r="899" spans="1:17" ht="15" customHeight="1" thickBot="1" x14ac:dyDescent="0.3">
      <c r="A899" s="303">
        <v>112</v>
      </c>
      <c r="B899" s="326" t="s">
        <v>755</v>
      </c>
      <c r="C899" s="354" t="s">
        <v>797</v>
      </c>
      <c r="D899" s="312"/>
      <c r="E899" s="312" t="s">
        <v>800</v>
      </c>
      <c r="F899" s="303" t="s">
        <v>188</v>
      </c>
      <c r="G899" s="314">
        <v>500</v>
      </c>
      <c r="H899" s="313" t="s">
        <v>683</v>
      </c>
      <c r="I899" s="306"/>
      <c r="J899" s="306">
        <v>31</v>
      </c>
      <c r="K899" s="314">
        <v>100</v>
      </c>
      <c r="L899" s="306"/>
      <c r="M899" s="306">
        <f>SUM(G899*J899)</f>
        <v>15500</v>
      </c>
      <c r="N899" s="306">
        <f t="shared" si="129"/>
        <v>12400</v>
      </c>
      <c r="O899" s="307">
        <f t="shared" ref="O899:O962" si="131">SUM(N899/1000)</f>
        <v>12.4</v>
      </c>
      <c r="P899" s="315">
        <f t="shared" si="130"/>
        <v>12400</v>
      </c>
      <c r="Q899" s="316">
        <f t="shared" ref="Q899:Q962" si="132">SUM(P899/1000)</f>
        <v>12.4</v>
      </c>
    </row>
    <row r="900" spans="1:17" ht="15" customHeight="1" x14ac:dyDescent="0.25">
      <c r="A900" s="292">
        <v>113</v>
      </c>
      <c r="B900" s="334" t="s">
        <v>707</v>
      </c>
      <c r="C900" s="318" t="s">
        <v>338</v>
      </c>
      <c r="D900" s="355"/>
      <c r="E900" s="328">
        <v>2452</v>
      </c>
      <c r="F900" s="292" t="s">
        <v>188</v>
      </c>
      <c r="G900" s="329">
        <v>10</v>
      </c>
      <c r="H900" s="292" t="s">
        <v>334</v>
      </c>
      <c r="I900" s="325">
        <v>17</v>
      </c>
      <c r="J900" s="325">
        <v>533</v>
      </c>
      <c r="K900" s="329">
        <v>100</v>
      </c>
      <c r="L900" s="325">
        <f>SUM((I900*G900))</f>
        <v>170</v>
      </c>
      <c r="M900" s="325">
        <f t="shared" ref="M900:M905" si="133">SUM(L900*J900)</f>
        <v>90610</v>
      </c>
      <c r="N900" s="325">
        <f t="shared" si="129"/>
        <v>72488</v>
      </c>
      <c r="O900" s="296">
        <f t="shared" si="131"/>
        <v>72.488</v>
      </c>
      <c r="P900" s="297">
        <f t="shared" si="130"/>
        <v>72488</v>
      </c>
      <c r="Q900" s="298">
        <f t="shared" si="132"/>
        <v>72.488</v>
      </c>
    </row>
    <row r="901" spans="1:17" ht="15" customHeight="1" x14ac:dyDescent="0.25">
      <c r="A901" s="292">
        <v>113</v>
      </c>
      <c r="B901" s="334" t="s">
        <v>707</v>
      </c>
      <c r="C901" s="318" t="s">
        <v>338</v>
      </c>
      <c r="D901" s="355"/>
      <c r="E901" s="328">
        <v>2453</v>
      </c>
      <c r="F901" s="292" t="s">
        <v>188</v>
      </c>
      <c r="G901" s="329">
        <v>35</v>
      </c>
      <c r="H901" s="324" t="s">
        <v>334</v>
      </c>
      <c r="I901" s="325">
        <v>17</v>
      </c>
      <c r="J901" s="325">
        <v>533</v>
      </c>
      <c r="K901" s="329">
        <v>100</v>
      </c>
      <c r="L901" s="325">
        <f>SUM((I901*G901))</f>
        <v>595</v>
      </c>
      <c r="M901" s="325">
        <f t="shared" si="133"/>
        <v>317135</v>
      </c>
      <c r="N901" s="325">
        <f t="shared" si="129"/>
        <v>253708</v>
      </c>
      <c r="O901" s="296">
        <f t="shared" si="131"/>
        <v>253.708</v>
      </c>
      <c r="P901" s="299">
        <f t="shared" si="130"/>
        <v>253708</v>
      </c>
      <c r="Q901" s="300">
        <f t="shared" si="132"/>
        <v>253.708</v>
      </c>
    </row>
    <row r="902" spans="1:17" ht="15" customHeight="1" x14ac:dyDescent="0.25">
      <c r="A902" s="292">
        <v>113</v>
      </c>
      <c r="B902" s="334" t="s">
        <v>707</v>
      </c>
      <c r="C902" s="318" t="s">
        <v>338</v>
      </c>
      <c r="D902" s="355"/>
      <c r="E902" s="328">
        <v>2549</v>
      </c>
      <c r="F902" s="292" t="s">
        <v>188</v>
      </c>
      <c r="G902" s="329">
        <v>35</v>
      </c>
      <c r="H902" s="324" t="s">
        <v>334</v>
      </c>
      <c r="I902" s="325">
        <v>17</v>
      </c>
      <c r="J902" s="325">
        <v>533</v>
      </c>
      <c r="K902" s="329">
        <v>100</v>
      </c>
      <c r="L902" s="325">
        <f>SUM((I902*G902))</f>
        <v>595</v>
      </c>
      <c r="M902" s="325">
        <f t="shared" si="133"/>
        <v>317135</v>
      </c>
      <c r="N902" s="325">
        <f t="shared" si="129"/>
        <v>253708</v>
      </c>
      <c r="O902" s="296">
        <f t="shared" si="131"/>
        <v>253.708</v>
      </c>
      <c r="P902" s="299">
        <f t="shared" si="130"/>
        <v>253708</v>
      </c>
      <c r="Q902" s="300">
        <f t="shared" si="132"/>
        <v>253.708</v>
      </c>
    </row>
    <row r="903" spans="1:17" ht="15" customHeight="1" x14ac:dyDescent="0.25">
      <c r="A903" s="292">
        <v>113</v>
      </c>
      <c r="B903" s="334" t="s">
        <v>707</v>
      </c>
      <c r="C903" s="318" t="s">
        <v>338</v>
      </c>
      <c r="D903" s="355"/>
      <c r="E903" s="328">
        <v>2543</v>
      </c>
      <c r="F903" s="292" t="s">
        <v>188</v>
      </c>
      <c r="G903" s="329">
        <v>70</v>
      </c>
      <c r="H903" s="292" t="s">
        <v>334</v>
      </c>
      <c r="I903" s="325">
        <v>17</v>
      </c>
      <c r="J903" s="325">
        <v>533</v>
      </c>
      <c r="K903" s="329">
        <v>100</v>
      </c>
      <c r="L903" s="325">
        <f>SUM((I903*G903))</f>
        <v>1190</v>
      </c>
      <c r="M903" s="325">
        <f t="shared" si="133"/>
        <v>634270</v>
      </c>
      <c r="N903" s="325">
        <f t="shared" si="129"/>
        <v>507416</v>
      </c>
      <c r="O903" s="296">
        <f t="shared" si="131"/>
        <v>507.416</v>
      </c>
      <c r="P903" s="299">
        <f t="shared" si="130"/>
        <v>507416</v>
      </c>
      <c r="Q903" s="300">
        <f t="shared" si="132"/>
        <v>507.416</v>
      </c>
    </row>
    <row r="904" spans="1:17" ht="15" customHeight="1" thickBot="1" x14ac:dyDescent="0.3">
      <c r="A904" s="292">
        <v>113</v>
      </c>
      <c r="B904" s="334" t="s">
        <v>707</v>
      </c>
      <c r="C904" s="318" t="s">
        <v>338</v>
      </c>
      <c r="D904" s="355"/>
      <c r="E904" s="328">
        <v>2544</v>
      </c>
      <c r="F904" s="292" t="s">
        <v>188</v>
      </c>
      <c r="G904" s="329">
        <v>10</v>
      </c>
      <c r="H904" s="292" t="s">
        <v>334</v>
      </c>
      <c r="I904" s="325">
        <v>17</v>
      </c>
      <c r="J904" s="325">
        <v>533</v>
      </c>
      <c r="K904" s="329">
        <v>100</v>
      </c>
      <c r="L904" s="325">
        <f>SUM((I904*G904))</f>
        <v>170</v>
      </c>
      <c r="M904" s="325">
        <f t="shared" si="133"/>
        <v>90610</v>
      </c>
      <c r="N904" s="325">
        <f t="shared" si="129"/>
        <v>72488</v>
      </c>
      <c r="O904" s="296">
        <f t="shared" si="131"/>
        <v>72.488</v>
      </c>
      <c r="P904" s="301">
        <f t="shared" si="130"/>
        <v>72488</v>
      </c>
      <c r="Q904" s="302">
        <f t="shared" si="132"/>
        <v>72.488</v>
      </c>
    </row>
    <row r="905" spans="1:17" x14ac:dyDescent="0.25">
      <c r="A905" s="303">
        <v>114</v>
      </c>
      <c r="B905" s="326" t="s">
        <v>808</v>
      </c>
      <c r="C905" s="354" t="s">
        <v>809</v>
      </c>
      <c r="D905" s="356"/>
      <c r="E905" s="312">
        <v>2669</v>
      </c>
      <c r="F905" s="303" t="s">
        <v>188</v>
      </c>
      <c r="G905" s="314">
        <v>125</v>
      </c>
      <c r="H905" s="303" t="s">
        <v>25</v>
      </c>
      <c r="I905" s="306">
        <v>27692</v>
      </c>
      <c r="J905" s="306">
        <v>60</v>
      </c>
      <c r="K905" s="314">
        <v>60</v>
      </c>
      <c r="L905" s="306">
        <f>SUM((I905*G905)/10000)</f>
        <v>346.15</v>
      </c>
      <c r="M905" s="306">
        <f t="shared" si="133"/>
        <v>20769</v>
      </c>
      <c r="N905" s="306">
        <f t="shared" si="129"/>
        <v>16615.2</v>
      </c>
      <c r="O905" s="307">
        <f t="shared" si="131"/>
        <v>16.615200000000002</v>
      </c>
      <c r="P905" s="308">
        <f t="shared" si="130"/>
        <v>9969.1200000000008</v>
      </c>
      <c r="Q905" s="309">
        <f t="shared" si="132"/>
        <v>9.9691200000000002</v>
      </c>
    </row>
    <row r="906" spans="1:17" ht="15" customHeight="1" thickBot="1" x14ac:dyDescent="0.3">
      <c r="A906" s="303">
        <v>114</v>
      </c>
      <c r="B906" s="326" t="s">
        <v>808</v>
      </c>
      <c r="C906" s="354" t="s">
        <v>809</v>
      </c>
      <c r="D906" s="356"/>
      <c r="E906" s="312">
        <v>2669</v>
      </c>
      <c r="F906" s="303" t="s">
        <v>188</v>
      </c>
      <c r="G906" s="314">
        <v>625</v>
      </c>
      <c r="H906" s="313" t="s">
        <v>683</v>
      </c>
      <c r="I906" s="306"/>
      <c r="J906" s="306">
        <v>31</v>
      </c>
      <c r="K906" s="314">
        <v>100</v>
      </c>
      <c r="L906" s="306"/>
      <c r="M906" s="306">
        <f>SUM(G906*J906)</f>
        <v>19375</v>
      </c>
      <c r="N906" s="306">
        <f t="shared" si="129"/>
        <v>15500</v>
      </c>
      <c r="O906" s="307">
        <f t="shared" si="131"/>
        <v>15.5</v>
      </c>
      <c r="P906" s="315">
        <f t="shared" si="130"/>
        <v>15500</v>
      </c>
      <c r="Q906" s="316">
        <f t="shared" si="132"/>
        <v>15.5</v>
      </c>
    </row>
    <row r="907" spans="1:17" ht="15" customHeight="1" x14ac:dyDescent="0.25">
      <c r="A907" s="292">
        <v>115</v>
      </c>
      <c r="B907" s="334" t="s">
        <v>813</v>
      </c>
      <c r="C907" s="318" t="s">
        <v>814</v>
      </c>
      <c r="D907" s="355"/>
      <c r="E907" s="328">
        <v>2669</v>
      </c>
      <c r="F907" s="292" t="s">
        <v>188</v>
      </c>
      <c r="G907" s="329">
        <v>375</v>
      </c>
      <c r="H907" s="292" t="s">
        <v>25</v>
      </c>
      <c r="I907" s="325">
        <v>27692</v>
      </c>
      <c r="J907" s="325">
        <v>60</v>
      </c>
      <c r="K907" s="329">
        <v>100</v>
      </c>
      <c r="L907" s="325">
        <f>SUM((I907*G907)/10000)</f>
        <v>1038.45</v>
      </c>
      <c r="M907" s="325">
        <f t="shared" ref="M907:M913" si="134">SUM(L907*J907)</f>
        <v>62307</v>
      </c>
      <c r="N907" s="325">
        <f t="shared" si="129"/>
        <v>49845.599999999999</v>
      </c>
      <c r="O907" s="296">
        <f t="shared" si="131"/>
        <v>49.845599999999997</v>
      </c>
      <c r="P907" s="297">
        <f t="shared" si="130"/>
        <v>49845.599999999999</v>
      </c>
      <c r="Q907" s="298">
        <f t="shared" si="132"/>
        <v>49.845599999999997</v>
      </c>
    </row>
    <row r="908" spans="1:17" ht="15" customHeight="1" x14ac:dyDescent="0.25">
      <c r="A908" s="292">
        <v>115</v>
      </c>
      <c r="B908" s="334" t="s">
        <v>813</v>
      </c>
      <c r="C908" s="318" t="s">
        <v>814</v>
      </c>
      <c r="D908" s="355"/>
      <c r="E908" s="328">
        <v>2524</v>
      </c>
      <c r="F908" s="292" t="s">
        <v>188</v>
      </c>
      <c r="G908" s="329">
        <v>550</v>
      </c>
      <c r="H908" s="292" t="s">
        <v>1459</v>
      </c>
      <c r="I908" s="325">
        <v>2</v>
      </c>
      <c r="J908" s="325">
        <v>21</v>
      </c>
      <c r="K908" s="329">
        <v>100</v>
      </c>
      <c r="L908" s="325">
        <f>SUM((I908*G908))</f>
        <v>1100</v>
      </c>
      <c r="M908" s="325">
        <f t="shared" si="134"/>
        <v>23100</v>
      </c>
      <c r="N908" s="325">
        <f t="shared" si="129"/>
        <v>18480</v>
      </c>
      <c r="O908" s="296">
        <f t="shared" si="131"/>
        <v>18.48</v>
      </c>
      <c r="P908" s="299">
        <f t="shared" si="130"/>
        <v>18480</v>
      </c>
      <c r="Q908" s="300">
        <f t="shared" si="132"/>
        <v>18.48</v>
      </c>
    </row>
    <row r="909" spans="1:17" ht="15" customHeight="1" x14ac:dyDescent="0.25">
      <c r="A909" s="292">
        <v>115</v>
      </c>
      <c r="B909" s="334" t="s">
        <v>813</v>
      </c>
      <c r="C909" s="318" t="s">
        <v>814</v>
      </c>
      <c r="D909" s="355"/>
      <c r="E909" s="328">
        <v>2573</v>
      </c>
      <c r="F909" s="292" t="s">
        <v>188</v>
      </c>
      <c r="G909" s="329">
        <v>250</v>
      </c>
      <c r="H909" s="324" t="s">
        <v>988</v>
      </c>
      <c r="I909" s="325">
        <v>70000</v>
      </c>
      <c r="J909" s="325">
        <v>33</v>
      </c>
      <c r="K909" s="329">
        <v>100</v>
      </c>
      <c r="L909" s="325">
        <f>SUM((I909*G909)/10000)</f>
        <v>1750</v>
      </c>
      <c r="M909" s="325">
        <f t="shared" si="134"/>
        <v>57750</v>
      </c>
      <c r="N909" s="325">
        <f t="shared" si="129"/>
        <v>46200</v>
      </c>
      <c r="O909" s="296">
        <f t="shared" si="131"/>
        <v>46.2</v>
      </c>
      <c r="P909" s="299">
        <f t="shared" si="130"/>
        <v>46200</v>
      </c>
      <c r="Q909" s="300">
        <f t="shared" si="132"/>
        <v>46.2</v>
      </c>
    </row>
    <row r="910" spans="1:17" ht="15" customHeight="1" x14ac:dyDescent="0.25">
      <c r="A910" s="292">
        <v>115</v>
      </c>
      <c r="B910" s="334" t="s">
        <v>813</v>
      </c>
      <c r="C910" s="318" t="s">
        <v>814</v>
      </c>
      <c r="D910" s="355"/>
      <c r="E910" s="328">
        <v>3218</v>
      </c>
      <c r="F910" s="292" t="s">
        <v>188</v>
      </c>
      <c r="G910" s="329">
        <v>1</v>
      </c>
      <c r="H910" s="292" t="s">
        <v>334</v>
      </c>
      <c r="I910" s="325">
        <v>17</v>
      </c>
      <c r="J910" s="325">
        <v>533</v>
      </c>
      <c r="K910" s="329">
        <v>100</v>
      </c>
      <c r="L910" s="325">
        <f>SUM((I910*G910))</f>
        <v>17</v>
      </c>
      <c r="M910" s="325">
        <f t="shared" si="134"/>
        <v>9061</v>
      </c>
      <c r="N910" s="325">
        <f t="shared" si="129"/>
        <v>7248.8</v>
      </c>
      <c r="O910" s="296">
        <f t="shared" si="131"/>
        <v>7.2488000000000001</v>
      </c>
      <c r="P910" s="299">
        <f t="shared" si="130"/>
        <v>7248.8</v>
      </c>
      <c r="Q910" s="300">
        <f t="shared" si="132"/>
        <v>7.2488000000000001</v>
      </c>
    </row>
    <row r="911" spans="1:17" ht="15" customHeight="1" x14ac:dyDescent="0.25">
      <c r="A911" s="292">
        <v>115</v>
      </c>
      <c r="B911" s="334" t="s">
        <v>813</v>
      </c>
      <c r="C911" s="318" t="s">
        <v>814</v>
      </c>
      <c r="D911" s="355"/>
      <c r="E911" s="328" t="s">
        <v>818</v>
      </c>
      <c r="F911" s="292" t="s">
        <v>188</v>
      </c>
      <c r="G911" s="329">
        <v>10</v>
      </c>
      <c r="H911" s="292" t="s">
        <v>247</v>
      </c>
      <c r="I911" s="325">
        <v>19</v>
      </c>
      <c r="J911" s="325">
        <v>70</v>
      </c>
      <c r="K911" s="329">
        <v>100</v>
      </c>
      <c r="L911" s="325">
        <f>SUM((I911*G911))</f>
        <v>190</v>
      </c>
      <c r="M911" s="325">
        <f t="shared" si="134"/>
        <v>13300</v>
      </c>
      <c r="N911" s="325">
        <f t="shared" si="129"/>
        <v>10640</v>
      </c>
      <c r="O911" s="296">
        <f t="shared" si="131"/>
        <v>10.64</v>
      </c>
      <c r="P911" s="299">
        <f t="shared" si="130"/>
        <v>10640</v>
      </c>
      <c r="Q911" s="300">
        <f t="shared" si="132"/>
        <v>10.64</v>
      </c>
    </row>
    <row r="912" spans="1:17" ht="15" customHeight="1" x14ac:dyDescent="0.25">
      <c r="A912" s="292">
        <v>115</v>
      </c>
      <c r="B912" s="334" t="s">
        <v>813</v>
      </c>
      <c r="C912" s="318" t="s">
        <v>814</v>
      </c>
      <c r="D912" s="355"/>
      <c r="E912" s="328">
        <v>2573</v>
      </c>
      <c r="F912" s="292" t="s">
        <v>188</v>
      </c>
      <c r="G912" s="329">
        <v>500</v>
      </c>
      <c r="H912" s="292" t="s">
        <v>26</v>
      </c>
      <c r="I912" s="295">
        <v>24198</v>
      </c>
      <c r="J912" s="325">
        <v>19</v>
      </c>
      <c r="K912" s="329">
        <v>100</v>
      </c>
      <c r="L912" s="325">
        <f>SUM((I912*G912)/10000)</f>
        <v>1209.9000000000001</v>
      </c>
      <c r="M912" s="325">
        <f t="shared" si="134"/>
        <v>22988.100000000002</v>
      </c>
      <c r="N912" s="325">
        <f t="shared" si="129"/>
        <v>18390.480000000003</v>
      </c>
      <c r="O912" s="296">
        <f t="shared" si="131"/>
        <v>18.390480000000004</v>
      </c>
      <c r="P912" s="299">
        <f t="shared" si="130"/>
        <v>18390.480000000003</v>
      </c>
      <c r="Q912" s="300">
        <f t="shared" si="132"/>
        <v>18.390480000000004</v>
      </c>
    </row>
    <row r="913" spans="1:17" ht="15" customHeight="1" x14ac:dyDescent="0.25">
      <c r="A913" s="292">
        <v>115</v>
      </c>
      <c r="B913" s="334" t="s">
        <v>813</v>
      </c>
      <c r="C913" s="318" t="s">
        <v>814</v>
      </c>
      <c r="D913" s="355"/>
      <c r="E913" s="328">
        <v>2573</v>
      </c>
      <c r="F913" s="292" t="s">
        <v>188</v>
      </c>
      <c r="G913" s="329">
        <v>625</v>
      </c>
      <c r="H913" s="324" t="s">
        <v>19</v>
      </c>
      <c r="I913" s="325">
        <v>17500</v>
      </c>
      <c r="J913" s="325">
        <v>47</v>
      </c>
      <c r="K913" s="329">
        <v>100</v>
      </c>
      <c r="L913" s="325">
        <f>SUM((I913*G913)/10000)</f>
        <v>1093.75</v>
      </c>
      <c r="M913" s="325">
        <f t="shared" si="134"/>
        <v>51406.25</v>
      </c>
      <c r="N913" s="325">
        <f t="shared" si="129"/>
        <v>41125</v>
      </c>
      <c r="O913" s="296">
        <f t="shared" si="131"/>
        <v>41.125</v>
      </c>
      <c r="P913" s="299">
        <f t="shared" si="130"/>
        <v>41125</v>
      </c>
      <c r="Q913" s="300">
        <f t="shared" si="132"/>
        <v>41.125</v>
      </c>
    </row>
    <row r="914" spans="1:17" ht="15" customHeight="1" x14ac:dyDescent="0.25">
      <c r="A914" s="292">
        <v>115</v>
      </c>
      <c r="B914" s="334" t="s">
        <v>813</v>
      </c>
      <c r="C914" s="318" t="s">
        <v>814</v>
      </c>
      <c r="D914" s="355"/>
      <c r="E914" s="328">
        <v>2573</v>
      </c>
      <c r="F914" s="292" t="s">
        <v>188</v>
      </c>
      <c r="G914" s="329">
        <v>1875</v>
      </c>
      <c r="H914" s="324" t="s">
        <v>683</v>
      </c>
      <c r="I914" s="325"/>
      <c r="J914" s="325">
        <v>31</v>
      </c>
      <c r="K914" s="329">
        <v>100</v>
      </c>
      <c r="L914" s="325"/>
      <c r="M914" s="325">
        <f>SUM(G914*J914)</f>
        <v>58125</v>
      </c>
      <c r="N914" s="325">
        <f t="shared" si="129"/>
        <v>46500</v>
      </c>
      <c r="O914" s="296">
        <f t="shared" si="131"/>
        <v>46.5</v>
      </c>
      <c r="P914" s="299">
        <f t="shared" si="130"/>
        <v>46500</v>
      </c>
      <c r="Q914" s="300">
        <f t="shared" si="132"/>
        <v>46.5</v>
      </c>
    </row>
    <row r="915" spans="1:17" ht="15" customHeight="1" thickBot="1" x14ac:dyDescent="0.3">
      <c r="A915" s="292">
        <v>115</v>
      </c>
      <c r="B915" s="334" t="s">
        <v>813</v>
      </c>
      <c r="C915" s="318" t="s">
        <v>814</v>
      </c>
      <c r="D915" s="355"/>
      <c r="E915" s="328">
        <v>2573</v>
      </c>
      <c r="F915" s="292" t="s">
        <v>188</v>
      </c>
      <c r="G915" s="329">
        <v>1375</v>
      </c>
      <c r="H915" s="292" t="s">
        <v>48</v>
      </c>
      <c r="I915" s="325"/>
      <c r="J915" s="325">
        <v>11</v>
      </c>
      <c r="K915" s="329">
        <v>100</v>
      </c>
      <c r="L915" s="325"/>
      <c r="M915" s="325">
        <f>SUM(G915*J915)</f>
        <v>15125</v>
      </c>
      <c r="N915" s="325">
        <f t="shared" si="129"/>
        <v>12100</v>
      </c>
      <c r="O915" s="296">
        <f t="shared" si="131"/>
        <v>12.1</v>
      </c>
      <c r="P915" s="301">
        <f t="shared" si="130"/>
        <v>12100</v>
      </c>
      <c r="Q915" s="302">
        <f t="shared" si="132"/>
        <v>12.1</v>
      </c>
    </row>
    <row r="916" spans="1:17" x14ac:dyDescent="0.25">
      <c r="A916" s="303">
        <v>116</v>
      </c>
      <c r="B916" s="326" t="s">
        <v>820</v>
      </c>
      <c r="C916" s="354" t="s">
        <v>652</v>
      </c>
      <c r="D916" s="356"/>
      <c r="E916" s="312">
        <v>2484</v>
      </c>
      <c r="F916" s="303" t="s">
        <v>188</v>
      </c>
      <c r="G916" s="314">
        <v>125</v>
      </c>
      <c r="H916" s="303" t="s">
        <v>26</v>
      </c>
      <c r="I916" s="306">
        <v>24198</v>
      </c>
      <c r="J916" s="306">
        <v>19</v>
      </c>
      <c r="K916" s="314">
        <v>100</v>
      </c>
      <c r="L916" s="306">
        <f t="shared" ref="L916:L921" si="135">SUM((I916*G916)/10000)</f>
        <v>302.47500000000002</v>
      </c>
      <c r="M916" s="306">
        <f t="shared" ref="M916:M921" si="136">SUM(L916*J916)</f>
        <v>5747.0250000000005</v>
      </c>
      <c r="N916" s="306">
        <f t="shared" si="129"/>
        <v>4597.6200000000008</v>
      </c>
      <c r="O916" s="307">
        <f t="shared" si="131"/>
        <v>4.5976200000000009</v>
      </c>
      <c r="P916" s="308">
        <f t="shared" si="130"/>
        <v>4597.6200000000008</v>
      </c>
      <c r="Q916" s="309">
        <f t="shared" si="132"/>
        <v>4.5976200000000009</v>
      </c>
    </row>
    <row r="917" spans="1:17" ht="15" customHeight="1" x14ac:dyDescent="0.25">
      <c r="A917" s="303">
        <v>116</v>
      </c>
      <c r="B917" s="326" t="s">
        <v>820</v>
      </c>
      <c r="C917" s="354" t="s">
        <v>652</v>
      </c>
      <c r="D917" s="356"/>
      <c r="E917" s="312">
        <v>2485</v>
      </c>
      <c r="F917" s="303" t="s">
        <v>188</v>
      </c>
      <c r="G917" s="314">
        <v>150</v>
      </c>
      <c r="H917" s="313" t="s">
        <v>341</v>
      </c>
      <c r="I917" s="306">
        <v>1231</v>
      </c>
      <c r="J917" s="306">
        <v>198</v>
      </c>
      <c r="K917" s="314">
        <v>100</v>
      </c>
      <c r="L917" s="306">
        <f t="shared" si="135"/>
        <v>18.465</v>
      </c>
      <c r="M917" s="306">
        <f t="shared" si="136"/>
        <v>3656.07</v>
      </c>
      <c r="N917" s="306">
        <f t="shared" si="129"/>
        <v>2924.8560000000002</v>
      </c>
      <c r="O917" s="307">
        <f t="shared" si="131"/>
        <v>2.9248560000000001</v>
      </c>
      <c r="P917" s="310">
        <f t="shared" si="130"/>
        <v>2924.8560000000002</v>
      </c>
      <c r="Q917" s="311">
        <f t="shared" si="132"/>
        <v>2.9248560000000001</v>
      </c>
    </row>
    <row r="918" spans="1:17" ht="15" customHeight="1" x14ac:dyDescent="0.25">
      <c r="A918" s="303">
        <v>116</v>
      </c>
      <c r="B918" s="326" t="s">
        <v>820</v>
      </c>
      <c r="C918" s="354" t="s">
        <v>652</v>
      </c>
      <c r="D918" s="356"/>
      <c r="E918" s="312">
        <v>2485</v>
      </c>
      <c r="F918" s="303" t="s">
        <v>188</v>
      </c>
      <c r="G918" s="314">
        <v>150</v>
      </c>
      <c r="H918" s="313" t="s">
        <v>988</v>
      </c>
      <c r="I918" s="306">
        <v>70000</v>
      </c>
      <c r="J918" s="306">
        <v>33</v>
      </c>
      <c r="K918" s="314">
        <v>100</v>
      </c>
      <c r="L918" s="306">
        <f t="shared" si="135"/>
        <v>1050</v>
      </c>
      <c r="M918" s="306">
        <f t="shared" si="136"/>
        <v>34650</v>
      </c>
      <c r="N918" s="306">
        <f t="shared" si="129"/>
        <v>27720</v>
      </c>
      <c r="O918" s="307">
        <f t="shared" si="131"/>
        <v>27.72</v>
      </c>
      <c r="P918" s="310">
        <f t="shared" si="130"/>
        <v>27720</v>
      </c>
      <c r="Q918" s="311">
        <f t="shared" si="132"/>
        <v>27.72</v>
      </c>
    </row>
    <row r="919" spans="1:17" ht="15" customHeight="1" x14ac:dyDescent="0.25">
      <c r="A919" s="303">
        <v>116</v>
      </c>
      <c r="B919" s="326" t="s">
        <v>820</v>
      </c>
      <c r="C919" s="354" t="s">
        <v>652</v>
      </c>
      <c r="D919" s="356"/>
      <c r="E919" s="312">
        <v>2485</v>
      </c>
      <c r="F919" s="303" t="s">
        <v>188</v>
      </c>
      <c r="G919" s="314">
        <v>125</v>
      </c>
      <c r="H919" s="303" t="s">
        <v>22</v>
      </c>
      <c r="I919" s="306">
        <v>23137</v>
      </c>
      <c r="J919" s="306">
        <v>79</v>
      </c>
      <c r="K919" s="314">
        <v>30</v>
      </c>
      <c r="L919" s="306">
        <f t="shared" si="135"/>
        <v>289.21249999999998</v>
      </c>
      <c r="M919" s="306">
        <f t="shared" si="136"/>
        <v>22847.787499999999</v>
      </c>
      <c r="N919" s="306">
        <f t="shared" si="129"/>
        <v>18278.23</v>
      </c>
      <c r="O919" s="307">
        <f t="shared" si="131"/>
        <v>18.278230000000001</v>
      </c>
      <c r="P919" s="310">
        <f t="shared" si="130"/>
        <v>5483.4690000000001</v>
      </c>
      <c r="Q919" s="311">
        <f t="shared" si="132"/>
        <v>5.4834690000000004</v>
      </c>
    </row>
    <row r="920" spans="1:17" ht="15" customHeight="1" x14ac:dyDescent="0.25">
      <c r="A920" s="303">
        <v>116</v>
      </c>
      <c r="B920" s="326" t="s">
        <v>820</v>
      </c>
      <c r="C920" s="354" t="s">
        <v>652</v>
      </c>
      <c r="D920" s="356"/>
      <c r="E920" s="312">
        <v>2485</v>
      </c>
      <c r="F920" s="303" t="s">
        <v>188</v>
      </c>
      <c r="G920" s="314">
        <v>125</v>
      </c>
      <c r="H920" s="303" t="s">
        <v>25</v>
      </c>
      <c r="I920" s="306">
        <v>27692</v>
      </c>
      <c r="J920" s="306">
        <v>60</v>
      </c>
      <c r="K920" s="314">
        <v>30</v>
      </c>
      <c r="L920" s="306">
        <f t="shared" si="135"/>
        <v>346.15</v>
      </c>
      <c r="M920" s="306">
        <f t="shared" si="136"/>
        <v>20769</v>
      </c>
      <c r="N920" s="306">
        <f t="shared" si="129"/>
        <v>16615.2</v>
      </c>
      <c r="O920" s="307">
        <f t="shared" si="131"/>
        <v>16.615200000000002</v>
      </c>
      <c r="P920" s="310">
        <f t="shared" si="130"/>
        <v>4984.5600000000004</v>
      </c>
      <c r="Q920" s="311">
        <f t="shared" si="132"/>
        <v>4.9845600000000001</v>
      </c>
    </row>
    <row r="921" spans="1:17" ht="15" customHeight="1" x14ac:dyDescent="0.25">
      <c r="A921" s="303">
        <v>116</v>
      </c>
      <c r="B921" s="326" t="s">
        <v>820</v>
      </c>
      <c r="C921" s="354" t="s">
        <v>652</v>
      </c>
      <c r="D921" s="356"/>
      <c r="E921" s="312">
        <v>2484</v>
      </c>
      <c r="F921" s="303" t="s">
        <v>188</v>
      </c>
      <c r="G921" s="314">
        <v>120</v>
      </c>
      <c r="H921" s="313" t="s">
        <v>19</v>
      </c>
      <c r="I921" s="306">
        <v>17500</v>
      </c>
      <c r="J921" s="306">
        <v>47</v>
      </c>
      <c r="K921" s="314">
        <v>100</v>
      </c>
      <c r="L921" s="306">
        <f t="shared" si="135"/>
        <v>210</v>
      </c>
      <c r="M921" s="306">
        <f t="shared" si="136"/>
        <v>9870</v>
      </c>
      <c r="N921" s="306">
        <f t="shared" si="129"/>
        <v>7896</v>
      </c>
      <c r="O921" s="307">
        <f t="shared" si="131"/>
        <v>7.8959999999999999</v>
      </c>
      <c r="P921" s="310">
        <f t="shared" si="130"/>
        <v>7896</v>
      </c>
      <c r="Q921" s="311">
        <f t="shared" si="132"/>
        <v>7.8959999999999999</v>
      </c>
    </row>
    <row r="922" spans="1:17" ht="15" customHeight="1" x14ac:dyDescent="0.25">
      <c r="A922" s="303">
        <v>116</v>
      </c>
      <c r="B922" s="326" t="s">
        <v>820</v>
      </c>
      <c r="C922" s="354" t="s">
        <v>652</v>
      </c>
      <c r="D922" s="356"/>
      <c r="E922" s="312">
        <v>2484</v>
      </c>
      <c r="F922" s="303" t="s">
        <v>188</v>
      </c>
      <c r="G922" s="314">
        <v>125</v>
      </c>
      <c r="H922" s="303" t="s">
        <v>48</v>
      </c>
      <c r="I922" s="306"/>
      <c r="J922" s="306">
        <v>11</v>
      </c>
      <c r="K922" s="314">
        <v>100</v>
      </c>
      <c r="L922" s="306"/>
      <c r="M922" s="306">
        <f>SUM(G922*J922)</f>
        <v>1375</v>
      </c>
      <c r="N922" s="306">
        <f t="shared" si="129"/>
        <v>1100</v>
      </c>
      <c r="O922" s="307">
        <f t="shared" si="131"/>
        <v>1.1000000000000001</v>
      </c>
      <c r="P922" s="310">
        <f t="shared" si="130"/>
        <v>1100</v>
      </c>
      <c r="Q922" s="311">
        <f t="shared" si="132"/>
        <v>1.1000000000000001</v>
      </c>
    </row>
    <row r="923" spans="1:17" ht="15" customHeight="1" thickBot="1" x14ac:dyDescent="0.3">
      <c r="A923" s="303">
        <v>116</v>
      </c>
      <c r="B923" s="326" t="s">
        <v>820</v>
      </c>
      <c r="C923" s="354" t="s">
        <v>652</v>
      </c>
      <c r="D923" s="356"/>
      <c r="E923" s="312">
        <v>2485</v>
      </c>
      <c r="F923" s="303" t="s">
        <v>188</v>
      </c>
      <c r="G923" s="314">
        <v>250</v>
      </c>
      <c r="H923" s="313" t="s">
        <v>683</v>
      </c>
      <c r="I923" s="306"/>
      <c r="J923" s="306">
        <v>31</v>
      </c>
      <c r="K923" s="314">
        <v>100</v>
      </c>
      <c r="L923" s="306"/>
      <c r="M923" s="306">
        <f>SUM(G923*J923)</f>
        <v>7750</v>
      </c>
      <c r="N923" s="306">
        <f t="shared" si="129"/>
        <v>6200</v>
      </c>
      <c r="O923" s="307">
        <f t="shared" si="131"/>
        <v>6.2</v>
      </c>
      <c r="P923" s="315">
        <f t="shared" si="130"/>
        <v>6200</v>
      </c>
      <c r="Q923" s="316">
        <f t="shared" si="132"/>
        <v>6.2</v>
      </c>
    </row>
    <row r="924" spans="1:17" x14ac:dyDescent="0.25">
      <c r="A924" s="292">
        <v>117</v>
      </c>
      <c r="B924" s="334" t="s">
        <v>824</v>
      </c>
      <c r="C924" s="318" t="s">
        <v>679</v>
      </c>
      <c r="D924" s="355"/>
      <c r="E924" s="328">
        <v>1229</v>
      </c>
      <c r="F924" s="292" t="s">
        <v>188</v>
      </c>
      <c r="G924" s="329">
        <v>1200</v>
      </c>
      <c r="H924" s="324" t="s">
        <v>829</v>
      </c>
      <c r="I924" s="325">
        <v>1810</v>
      </c>
      <c r="J924" s="325">
        <v>9</v>
      </c>
      <c r="K924" s="329">
        <v>100</v>
      </c>
      <c r="L924" s="325">
        <f>SUM((I924*G924)/10000)</f>
        <v>217.2</v>
      </c>
      <c r="M924" s="325">
        <f>SUM(L924*J924)</f>
        <v>1954.8</v>
      </c>
      <c r="N924" s="325">
        <f t="shared" si="129"/>
        <v>1563.84</v>
      </c>
      <c r="O924" s="296">
        <f t="shared" si="131"/>
        <v>1.5638399999999999</v>
      </c>
      <c r="P924" s="297">
        <f t="shared" si="130"/>
        <v>1563.84</v>
      </c>
      <c r="Q924" s="298">
        <f t="shared" si="132"/>
        <v>1.5638399999999999</v>
      </c>
    </row>
    <row r="925" spans="1:17" ht="15" customHeight="1" x14ac:dyDescent="0.25">
      <c r="A925" s="292">
        <v>117</v>
      </c>
      <c r="B925" s="334" t="s">
        <v>824</v>
      </c>
      <c r="C925" s="318" t="s">
        <v>679</v>
      </c>
      <c r="D925" s="355"/>
      <c r="E925" s="328">
        <v>1250</v>
      </c>
      <c r="F925" s="292" t="s">
        <v>188</v>
      </c>
      <c r="G925" s="329">
        <v>1455</v>
      </c>
      <c r="H925" s="292" t="s">
        <v>85</v>
      </c>
      <c r="I925" s="325">
        <v>3398</v>
      </c>
      <c r="J925" s="325">
        <v>11</v>
      </c>
      <c r="K925" s="329">
        <v>100</v>
      </c>
      <c r="L925" s="325">
        <f>SUM((I925*G925)/10000)</f>
        <v>494.40899999999999</v>
      </c>
      <c r="M925" s="325">
        <f>SUM(L925*J925)</f>
        <v>5438.4989999999998</v>
      </c>
      <c r="N925" s="325">
        <f t="shared" si="129"/>
        <v>4350.7991999999995</v>
      </c>
      <c r="O925" s="296">
        <f t="shared" si="131"/>
        <v>4.3507991999999991</v>
      </c>
      <c r="P925" s="299">
        <f t="shared" si="130"/>
        <v>4350.7991999999995</v>
      </c>
      <c r="Q925" s="300">
        <f t="shared" si="132"/>
        <v>4.3507991999999991</v>
      </c>
    </row>
    <row r="926" spans="1:17" ht="15" customHeight="1" x14ac:dyDescent="0.25">
      <c r="A926" s="292">
        <v>117</v>
      </c>
      <c r="B926" s="334" t="s">
        <v>824</v>
      </c>
      <c r="C926" s="318" t="s">
        <v>679</v>
      </c>
      <c r="D926" s="355"/>
      <c r="E926" s="328">
        <v>2481</v>
      </c>
      <c r="F926" s="292" t="s">
        <v>188</v>
      </c>
      <c r="G926" s="329">
        <v>2443</v>
      </c>
      <c r="H926" s="324" t="s">
        <v>828</v>
      </c>
      <c r="I926" s="325">
        <v>1810</v>
      </c>
      <c r="J926" s="325">
        <v>9</v>
      </c>
      <c r="K926" s="329">
        <v>100</v>
      </c>
      <c r="L926" s="325">
        <f>SUM((I926*G926)/10000)</f>
        <v>442.18299999999999</v>
      </c>
      <c r="M926" s="325">
        <f>SUM(L926*J926)</f>
        <v>3979.6469999999999</v>
      </c>
      <c r="N926" s="325">
        <f t="shared" si="129"/>
        <v>3183.7175999999999</v>
      </c>
      <c r="O926" s="296">
        <f t="shared" si="131"/>
        <v>3.1837176</v>
      </c>
      <c r="P926" s="299">
        <f t="shared" si="130"/>
        <v>3183.7175999999999</v>
      </c>
      <c r="Q926" s="300">
        <f t="shared" si="132"/>
        <v>3.1837176</v>
      </c>
    </row>
    <row r="927" spans="1:17" ht="15" customHeight="1" x14ac:dyDescent="0.25">
      <c r="A927" s="292">
        <v>117</v>
      </c>
      <c r="B927" s="334" t="s">
        <v>824</v>
      </c>
      <c r="C927" s="318" t="s">
        <v>679</v>
      </c>
      <c r="D927" s="355"/>
      <c r="E927" s="328">
        <v>3240</v>
      </c>
      <c r="F927" s="292" t="s">
        <v>188</v>
      </c>
      <c r="G927" s="329">
        <v>1009</v>
      </c>
      <c r="H927" s="324" t="s">
        <v>829</v>
      </c>
      <c r="I927" s="325">
        <v>1810</v>
      </c>
      <c r="J927" s="325">
        <v>9</v>
      </c>
      <c r="K927" s="329">
        <v>100</v>
      </c>
      <c r="L927" s="325">
        <f>SUM((I927*G927)/10000)</f>
        <v>182.62899999999999</v>
      </c>
      <c r="M927" s="325">
        <f>SUM(L927*J927)</f>
        <v>1643.6609999999998</v>
      </c>
      <c r="N927" s="325">
        <f t="shared" si="129"/>
        <v>1314.9287999999997</v>
      </c>
      <c r="O927" s="296">
        <f t="shared" si="131"/>
        <v>1.3149287999999997</v>
      </c>
      <c r="P927" s="299">
        <f t="shared" si="130"/>
        <v>1314.9287999999997</v>
      </c>
      <c r="Q927" s="300">
        <f t="shared" si="132"/>
        <v>1.3149287999999997</v>
      </c>
    </row>
    <row r="928" spans="1:17" ht="15" customHeight="1" thickBot="1" x14ac:dyDescent="0.3">
      <c r="A928" s="292">
        <v>117</v>
      </c>
      <c r="B928" s="334" t="s">
        <v>824</v>
      </c>
      <c r="C928" s="318" t="s">
        <v>679</v>
      </c>
      <c r="D928" s="355"/>
      <c r="E928" s="328">
        <v>1250</v>
      </c>
      <c r="F928" s="292" t="s">
        <v>188</v>
      </c>
      <c r="G928" s="329">
        <v>250</v>
      </c>
      <c r="H928" s="324" t="s">
        <v>683</v>
      </c>
      <c r="I928" s="325"/>
      <c r="J928" s="325">
        <v>31</v>
      </c>
      <c r="K928" s="329">
        <v>100</v>
      </c>
      <c r="L928" s="325"/>
      <c r="M928" s="325">
        <f>SUM(G928*J928)</f>
        <v>7750</v>
      </c>
      <c r="N928" s="325">
        <f t="shared" si="129"/>
        <v>6200</v>
      </c>
      <c r="O928" s="296">
        <f t="shared" si="131"/>
        <v>6.2</v>
      </c>
      <c r="P928" s="301">
        <f t="shared" si="130"/>
        <v>6200</v>
      </c>
      <c r="Q928" s="302">
        <f t="shared" si="132"/>
        <v>6.2</v>
      </c>
    </row>
    <row r="929" spans="1:17" ht="15" customHeight="1" x14ac:dyDescent="0.25">
      <c r="A929" s="303">
        <v>118</v>
      </c>
      <c r="B929" s="326" t="s">
        <v>831</v>
      </c>
      <c r="C929" s="354" t="s">
        <v>832</v>
      </c>
      <c r="D929" s="356"/>
      <c r="E929" s="312" t="s">
        <v>835</v>
      </c>
      <c r="F929" s="303" t="s">
        <v>188</v>
      </c>
      <c r="G929" s="314">
        <v>125</v>
      </c>
      <c r="H929" s="313" t="s">
        <v>683</v>
      </c>
      <c r="I929" s="306"/>
      <c r="J929" s="306">
        <v>31</v>
      </c>
      <c r="K929" s="314">
        <v>100</v>
      </c>
      <c r="L929" s="306"/>
      <c r="M929" s="306">
        <f>SUM(G929*J929)</f>
        <v>3875</v>
      </c>
      <c r="N929" s="306">
        <f t="shared" si="129"/>
        <v>3100</v>
      </c>
      <c r="O929" s="307">
        <f t="shared" si="131"/>
        <v>3.1</v>
      </c>
      <c r="P929" s="308">
        <f t="shared" si="130"/>
        <v>3100</v>
      </c>
      <c r="Q929" s="309">
        <f t="shared" si="132"/>
        <v>3.1</v>
      </c>
    </row>
    <row r="930" spans="1:17" ht="15.75" customHeight="1" thickBot="1" x14ac:dyDescent="0.3">
      <c r="A930" s="303">
        <v>118</v>
      </c>
      <c r="B930" s="326" t="s">
        <v>831</v>
      </c>
      <c r="C930" s="354" t="s">
        <v>832</v>
      </c>
      <c r="D930" s="356"/>
      <c r="E930" s="312" t="s">
        <v>835</v>
      </c>
      <c r="F930" s="303" t="s">
        <v>188</v>
      </c>
      <c r="G930" s="314">
        <v>125</v>
      </c>
      <c r="H930" s="313" t="s">
        <v>705</v>
      </c>
      <c r="I930" s="306"/>
      <c r="J930" s="306">
        <v>7</v>
      </c>
      <c r="K930" s="314">
        <v>100</v>
      </c>
      <c r="L930" s="306"/>
      <c r="M930" s="306">
        <f>SUM(G930*J930)</f>
        <v>875</v>
      </c>
      <c r="N930" s="306">
        <f t="shared" si="129"/>
        <v>700</v>
      </c>
      <c r="O930" s="307">
        <f t="shared" si="131"/>
        <v>0.7</v>
      </c>
      <c r="P930" s="315">
        <f t="shared" si="130"/>
        <v>700</v>
      </c>
      <c r="Q930" s="316">
        <f t="shared" si="132"/>
        <v>0.7</v>
      </c>
    </row>
    <row r="931" spans="1:17" x14ac:dyDescent="0.25">
      <c r="A931" s="292">
        <v>119</v>
      </c>
      <c r="B931" s="334" t="s">
        <v>837</v>
      </c>
      <c r="C931" s="318" t="s">
        <v>838</v>
      </c>
      <c r="D931" s="355"/>
      <c r="E931" s="328" t="s">
        <v>841</v>
      </c>
      <c r="F931" s="292" t="s">
        <v>188</v>
      </c>
      <c r="G931" s="329">
        <v>125</v>
      </c>
      <c r="H931" s="324" t="s">
        <v>341</v>
      </c>
      <c r="I931" s="325">
        <v>1231</v>
      </c>
      <c r="J931" s="325">
        <v>198</v>
      </c>
      <c r="K931" s="329">
        <v>100</v>
      </c>
      <c r="L931" s="325">
        <f>SUM((I931*G931)/10000)</f>
        <v>15.387499999999999</v>
      </c>
      <c r="M931" s="325">
        <f t="shared" ref="M931:M947" si="137">SUM(L931*J931)</f>
        <v>3046.7249999999999</v>
      </c>
      <c r="N931" s="325">
        <f t="shared" si="129"/>
        <v>2437.38</v>
      </c>
      <c r="O931" s="296">
        <f t="shared" si="131"/>
        <v>2.4373800000000001</v>
      </c>
      <c r="P931" s="297">
        <f t="shared" si="130"/>
        <v>2437.38</v>
      </c>
      <c r="Q931" s="298">
        <f t="shared" si="132"/>
        <v>2.4373800000000001</v>
      </c>
    </row>
    <row r="932" spans="1:17" ht="15" customHeight="1" x14ac:dyDescent="0.25">
      <c r="A932" s="292">
        <v>119</v>
      </c>
      <c r="B932" s="334" t="s">
        <v>837</v>
      </c>
      <c r="C932" s="318" t="s">
        <v>838</v>
      </c>
      <c r="D932" s="355"/>
      <c r="E932" s="328" t="s">
        <v>841</v>
      </c>
      <c r="F932" s="292" t="s">
        <v>188</v>
      </c>
      <c r="G932" s="329">
        <v>125</v>
      </c>
      <c r="H932" s="324" t="s">
        <v>842</v>
      </c>
      <c r="I932" s="325">
        <v>3500</v>
      </c>
      <c r="J932" s="325">
        <v>10</v>
      </c>
      <c r="K932" s="329">
        <v>100</v>
      </c>
      <c r="L932" s="325">
        <f>SUM((I932*G932)/10000)</f>
        <v>43.75</v>
      </c>
      <c r="M932" s="325">
        <f t="shared" si="137"/>
        <v>437.5</v>
      </c>
      <c r="N932" s="325">
        <f t="shared" si="129"/>
        <v>350</v>
      </c>
      <c r="O932" s="296">
        <f t="shared" si="131"/>
        <v>0.35</v>
      </c>
      <c r="P932" s="299">
        <f t="shared" si="130"/>
        <v>350</v>
      </c>
      <c r="Q932" s="300">
        <f t="shared" si="132"/>
        <v>0.35</v>
      </c>
    </row>
    <row r="933" spans="1:17" ht="15" customHeight="1" x14ac:dyDescent="0.25">
      <c r="A933" s="292">
        <v>119</v>
      </c>
      <c r="B933" s="334" t="s">
        <v>837</v>
      </c>
      <c r="C933" s="318" t="s">
        <v>838</v>
      </c>
      <c r="D933" s="355"/>
      <c r="E933" s="328" t="s">
        <v>841</v>
      </c>
      <c r="F933" s="292" t="s">
        <v>188</v>
      </c>
      <c r="G933" s="329">
        <v>125</v>
      </c>
      <c r="H933" s="324" t="s">
        <v>367</v>
      </c>
      <c r="I933" s="325">
        <v>15225</v>
      </c>
      <c r="J933" s="325">
        <v>22</v>
      </c>
      <c r="K933" s="329">
        <v>100</v>
      </c>
      <c r="L933" s="325">
        <f>SUM((I933*G933)/10000)</f>
        <v>190.3125</v>
      </c>
      <c r="M933" s="325">
        <f t="shared" si="137"/>
        <v>4186.875</v>
      </c>
      <c r="N933" s="325">
        <f t="shared" si="129"/>
        <v>3349.5</v>
      </c>
      <c r="O933" s="296">
        <f t="shared" si="131"/>
        <v>3.3494999999999999</v>
      </c>
      <c r="P933" s="299">
        <f t="shared" si="130"/>
        <v>3349.5</v>
      </c>
      <c r="Q933" s="300">
        <f t="shared" si="132"/>
        <v>3.3494999999999999</v>
      </c>
    </row>
    <row r="934" spans="1:17" ht="15" customHeight="1" x14ac:dyDescent="0.25">
      <c r="A934" s="292">
        <v>119</v>
      </c>
      <c r="B934" s="334" t="s">
        <v>837</v>
      </c>
      <c r="C934" s="318" t="s">
        <v>838</v>
      </c>
      <c r="D934" s="355"/>
      <c r="E934" s="328" t="s">
        <v>841</v>
      </c>
      <c r="F934" s="292" t="s">
        <v>188</v>
      </c>
      <c r="G934" s="329">
        <v>6</v>
      </c>
      <c r="H934" s="292" t="s">
        <v>436</v>
      </c>
      <c r="I934" s="325">
        <v>27</v>
      </c>
      <c r="J934" s="325">
        <v>45</v>
      </c>
      <c r="K934" s="329">
        <v>100</v>
      </c>
      <c r="L934" s="325">
        <f t="shared" ref="L934:L941" si="138">SUM((I934*G934))</f>
        <v>162</v>
      </c>
      <c r="M934" s="325">
        <f t="shared" si="137"/>
        <v>7290</v>
      </c>
      <c r="N934" s="325">
        <f t="shared" si="129"/>
        <v>5832</v>
      </c>
      <c r="O934" s="296">
        <f t="shared" si="131"/>
        <v>5.8319999999999999</v>
      </c>
      <c r="P934" s="299">
        <f t="shared" si="130"/>
        <v>5832</v>
      </c>
      <c r="Q934" s="300">
        <f t="shared" si="132"/>
        <v>5.8319999999999999</v>
      </c>
    </row>
    <row r="935" spans="1:17" ht="15" customHeight="1" x14ac:dyDescent="0.25">
      <c r="A935" s="292">
        <v>119</v>
      </c>
      <c r="B935" s="334" t="s">
        <v>837</v>
      </c>
      <c r="C935" s="318" t="s">
        <v>838</v>
      </c>
      <c r="D935" s="355"/>
      <c r="E935" s="328" t="s">
        <v>841</v>
      </c>
      <c r="F935" s="292" t="s">
        <v>188</v>
      </c>
      <c r="G935" s="329">
        <v>3</v>
      </c>
      <c r="H935" s="292" t="s">
        <v>247</v>
      </c>
      <c r="I935" s="325">
        <v>19</v>
      </c>
      <c r="J935" s="325">
        <v>70</v>
      </c>
      <c r="K935" s="329">
        <v>100</v>
      </c>
      <c r="L935" s="325">
        <f t="shared" si="138"/>
        <v>57</v>
      </c>
      <c r="M935" s="325">
        <f t="shared" si="137"/>
        <v>3990</v>
      </c>
      <c r="N935" s="325">
        <f t="shared" si="129"/>
        <v>3192</v>
      </c>
      <c r="O935" s="296">
        <f t="shared" si="131"/>
        <v>3.1920000000000002</v>
      </c>
      <c r="P935" s="299">
        <f t="shared" si="130"/>
        <v>3192</v>
      </c>
      <c r="Q935" s="300">
        <f t="shared" si="132"/>
        <v>3.1920000000000002</v>
      </c>
    </row>
    <row r="936" spans="1:17" ht="15" customHeight="1" x14ac:dyDescent="0.25">
      <c r="A936" s="292">
        <v>119</v>
      </c>
      <c r="B936" s="334" t="s">
        <v>837</v>
      </c>
      <c r="C936" s="318" t="s">
        <v>838</v>
      </c>
      <c r="D936" s="355"/>
      <c r="E936" s="328" t="s">
        <v>841</v>
      </c>
      <c r="F936" s="292" t="s">
        <v>188</v>
      </c>
      <c r="G936" s="329">
        <v>4</v>
      </c>
      <c r="H936" s="292" t="s">
        <v>1449</v>
      </c>
      <c r="I936" s="325">
        <v>30</v>
      </c>
      <c r="J936" s="325">
        <v>80</v>
      </c>
      <c r="K936" s="329">
        <v>100</v>
      </c>
      <c r="L936" s="325">
        <f t="shared" si="138"/>
        <v>120</v>
      </c>
      <c r="M936" s="325">
        <f t="shared" si="137"/>
        <v>9600</v>
      </c>
      <c r="N936" s="325">
        <f t="shared" si="129"/>
        <v>7680</v>
      </c>
      <c r="O936" s="296">
        <f t="shared" si="131"/>
        <v>7.68</v>
      </c>
      <c r="P936" s="299">
        <f t="shared" si="130"/>
        <v>7680</v>
      </c>
      <c r="Q936" s="300">
        <f t="shared" si="132"/>
        <v>7.68</v>
      </c>
    </row>
    <row r="937" spans="1:17" ht="15" customHeight="1" x14ac:dyDescent="0.25">
      <c r="A937" s="292">
        <v>119</v>
      </c>
      <c r="B937" s="334" t="s">
        <v>837</v>
      </c>
      <c r="C937" s="318" t="s">
        <v>838</v>
      </c>
      <c r="D937" s="355"/>
      <c r="E937" s="328" t="s">
        <v>841</v>
      </c>
      <c r="F937" s="292" t="s">
        <v>188</v>
      </c>
      <c r="G937" s="329">
        <v>2</v>
      </c>
      <c r="H937" s="324" t="s">
        <v>1446</v>
      </c>
      <c r="I937" s="325">
        <v>93</v>
      </c>
      <c r="J937" s="325">
        <v>25</v>
      </c>
      <c r="K937" s="329">
        <v>100</v>
      </c>
      <c r="L937" s="325">
        <f t="shared" si="138"/>
        <v>186</v>
      </c>
      <c r="M937" s="325">
        <f t="shared" si="137"/>
        <v>4650</v>
      </c>
      <c r="N937" s="325">
        <f t="shared" si="129"/>
        <v>3720</v>
      </c>
      <c r="O937" s="296">
        <f t="shared" si="131"/>
        <v>3.72</v>
      </c>
      <c r="P937" s="299">
        <f t="shared" si="130"/>
        <v>3720</v>
      </c>
      <c r="Q937" s="300">
        <f t="shared" si="132"/>
        <v>3.72</v>
      </c>
    </row>
    <row r="938" spans="1:17" ht="15" customHeight="1" x14ac:dyDescent="0.25">
      <c r="A938" s="292">
        <v>119</v>
      </c>
      <c r="B938" s="334" t="s">
        <v>837</v>
      </c>
      <c r="C938" s="318" t="s">
        <v>838</v>
      </c>
      <c r="D938" s="355"/>
      <c r="E938" s="328" t="s">
        <v>841</v>
      </c>
      <c r="F938" s="292" t="s">
        <v>188</v>
      </c>
      <c r="G938" s="329">
        <v>3</v>
      </c>
      <c r="H938" s="292" t="s">
        <v>455</v>
      </c>
      <c r="I938" s="325">
        <v>19</v>
      </c>
      <c r="J938" s="325">
        <v>49</v>
      </c>
      <c r="K938" s="329">
        <v>100</v>
      </c>
      <c r="L938" s="325">
        <f t="shared" si="138"/>
        <v>57</v>
      </c>
      <c r="M938" s="325">
        <f t="shared" si="137"/>
        <v>2793</v>
      </c>
      <c r="N938" s="325">
        <f t="shared" si="129"/>
        <v>2234.4</v>
      </c>
      <c r="O938" s="296">
        <f t="shared" si="131"/>
        <v>2.2343999999999999</v>
      </c>
      <c r="P938" s="299">
        <f t="shared" si="130"/>
        <v>2234.4</v>
      </c>
      <c r="Q938" s="300">
        <f t="shared" si="132"/>
        <v>2.2343999999999999</v>
      </c>
    </row>
    <row r="939" spans="1:17" ht="15" customHeight="1" x14ac:dyDescent="0.25">
      <c r="A939" s="292">
        <v>119</v>
      </c>
      <c r="B939" s="334" t="s">
        <v>837</v>
      </c>
      <c r="C939" s="318" t="s">
        <v>838</v>
      </c>
      <c r="D939" s="355"/>
      <c r="E939" s="328" t="s">
        <v>841</v>
      </c>
      <c r="F939" s="292" t="s">
        <v>188</v>
      </c>
      <c r="G939" s="329">
        <v>1</v>
      </c>
      <c r="H939" s="292" t="s">
        <v>334</v>
      </c>
      <c r="I939" s="325">
        <v>17</v>
      </c>
      <c r="J939" s="325">
        <v>533</v>
      </c>
      <c r="K939" s="329">
        <v>100</v>
      </c>
      <c r="L939" s="325">
        <f t="shared" si="138"/>
        <v>17</v>
      </c>
      <c r="M939" s="325">
        <f t="shared" si="137"/>
        <v>9061</v>
      </c>
      <c r="N939" s="325">
        <f t="shared" si="129"/>
        <v>7248.8</v>
      </c>
      <c r="O939" s="296">
        <f t="shared" si="131"/>
        <v>7.2488000000000001</v>
      </c>
      <c r="P939" s="299">
        <f t="shared" si="130"/>
        <v>7248.8</v>
      </c>
      <c r="Q939" s="300">
        <f t="shared" si="132"/>
        <v>7.2488000000000001</v>
      </c>
    </row>
    <row r="940" spans="1:17" ht="15" customHeight="1" x14ac:dyDescent="0.25">
      <c r="A940" s="292">
        <v>119</v>
      </c>
      <c r="B940" s="334" t="s">
        <v>837</v>
      </c>
      <c r="C940" s="318" t="s">
        <v>838</v>
      </c>
      <c r="D940" s="355"/>
      <c r="E940" s="328" t="s">
        <v>841</v>
      </c>
      <c r="F940" s="292" t="s">
        <v>188</v>
      </c>
      <c r="G940" s="329">
        <v>2</v>
      </c>
      <c r="H940" s="292" t="s">
        <v>1450</v>
      </c>
      <c r="I940" s="325">
        <v>5</v>
      </c>
      <c r="J940" s="325">
        <v>435</v>
      </c>
      <c r="K940" s="329">
        <v>100</v>
      </c>
      <c r="L940" s="325">
        <f t="shared" si="138"/>
        <v>10</v>
      </c>
      <c r="M940" s="325">
        <f t="shared" si="137"/>
        <v>4350</v>
      </c>
      <c r="N940" s="325">
        <f t="shared" si="129"/>
        <v>3480</v>
      </c>
      <c r="O940" s="296">
        <f t="shared" si="131"/>
        <v>3.48</v>
      </c>
      <c r="P940" s="299">
        <f t="shared" si="130"/>
        <v>3480</v>
      </c>
      <c r="Q940" s="300">
        <f t="shared" si="132"/>
        <v>3.48</v>
      </c>
    </row>
    <row r="941" spans="1:17" ht="15" customHeight="1" thickBot="1" x14ac:dyDescent="0.3">
      <c r="A941" s="292">
        <v>119</v>
      </c>
      <c r="B941" s="334" t="s">
        <v>837</v>
      </c>
      <c r="C941" s="318" t="s">
        <v>838</v>
      </c>
      <c r="D941" s="355"/>
      <c r="E941" s="328" t="s">
        <v>841</v>
      </c>
      <c r="F941" s="292" t="s">
        <v>188</v>
      </c>
      <c r="G941" s="329">
        <v>1</v>
      </c>
      <c r="H941" s="292" t="s">
        <v>435</v>
      </c>
      <c r="I941" s="325">
        <v>6</v>
      </c>
      <c r="J941" s="325">
        <v>642</v>
      </c>
      <c r="K941" s="329">
        <v>100</v>
      </c>
      <c r="L941" s="325">
        <f t="shared" si="138"/>
        <v>6</v>
      </c>
      <c r="M941" s="325">
        <f t="shared" si="137"/>
        <v>3852</v>
      </c>
      <c r="N941" s="325">
        <f t="shared" si="129"/>
        <v>3081.6</v>
      </c>
      <c r="O941" s="296">
        <f t="shared" si="131"/>
        <v>3.0815999999999999</v>
      </c>
      <c r="P941" s="301">
        <f t="shared" si="130"/>
        <v>3081.6</v>
      </c>
      <c r="Q941" s="302">
        <f t="shared" si="132"/>
        <v>3.0815999999999999</v>
      </c>
    </row>
    <row r="942" spans="1:17" x14ac:dyDescent="0.25">
      <c r="A942" s="303">
        <v>120</v>
      </c>
      <c r="B942" s="326" t="s">
        <v>850</v>
      </c>
      <c r="C942" s="354" t="s">
        <v>851</v>
      </c>
      <c r="D942" s="356"/>
      <c r="E942" s="312">
        <v>1413</v>
      </c>
      <c r="F942" s="303" t="s">
        <v>188</v>
      </c>
      <c r="G942" s="314">
        <v>300</v>
      </c>
      <c r="H942" s="313" t="s">
        <v>341</v>
      </c>
      <c r="I942" s="306">
        <v>1231</v>
      </c>
      <c r="J942" s="306">
        <v>198</v>
      </c>
      <c r="K942" s="314">
        <v>100</v>
      </c>
      <c r="L942" s="306">
        <f t="shared" ref="L942:L947" si="139">SUM((I942*G942)/10000)</f>
        <v>36.93</v>
      </c>
      <c r="M942" s="306">
        <f t="shared" si="137"/>
        <v>7312.14</v>
      </c>
      <c r="N942" s="306">
        <f t="shared" si="129"/>
        <v>5849.7120000000004</v>
      </c>
      <c r="O942" s="307">
        <f t="shared" si="131"/>
        <v>5.8497120000000002</v>
      </c>
      <c r="P942" s="308">
        <f t="shared" si="130"/>
        <v>5849.7120000000004</v>
      </c>
      <c r="Q942" s="309">
        <f t="shared" si="132"/>
        <v>5.8497120000000002</v>
      </c>
    </row>
    <row r="943" spans="1:17" ht="15" customHeight="1" x14ac:dyDescent="0.25">
      <c r="A943" s="303">
        <v>120</v>
      </c>
      <c r="B943" s="326" t="s">
        <v>850</v>
      </c>
      <c r="C943" s="354" t="s">
        <v>851</v>
      </c>
      <c r="D943" s="356"/>
      <c r="E943" s="312">
        <v>1413</v>
      </c>
      <c r="F943" s="303" t="s">
        <v>188</v>
      </c>
      <c r="G943" s="314">
        <v>300</v>
      </c>
      <c r="H943" s="313" t="s">
        <v>19</v>
      </c>
      <c r="I943" s="306">
        <v>17500</v>
      </c>
      <c r="J943" s="306">
        <v>47</v>
      </c>
      <c r="K943" s="314">
        <v>100</v>
      </c>
      <c r="L943" s="306">
        <f t="shared" si="139"/>
        <v>525</v>
      </c>
      <c r="M943" s="306">
        <f t="shared" si="137"/>
        <v>24675</v>
      </c>
      <c r="N943" s="306">
        <f t="shared" si="129"/>
        <v>19740</v>
      </c>
      <c r="O943" s="307">
        <f t="shared" si="131"/>
        <v>19.739999999999998</v>
      </c>
      <c r="P943" s="310">
        <f t="shared" si="130"/>
        <v>19740</v>
      </c>
      <c r="Q943" s="311">
        <f t="shared" si="132"/>
        <v>19.739999999999998</v>
      </c>
    </row>
    <row r="944" spans="1:17" ht="15" customHeight="1" x14ac:dyDescent="0.25">
      <c r="A944" s="303">
        <v>120</v>
      </c>
      <c r="B944" s="326" t="s">
        <v>850</v>
      </c>
      <c r="C944" s="354" t="s">
        <v>851</v>
      </c>
      <c r="D944" s="356"/>
      <c r="E944" s="312">
        <v>1413</v>
      </c>
      <c r="F944" s="303" t="s">
        <v>188</v>
      </c>
      <c r="G944" s="314">
        <v>300</v>
      </c>
      <c r="H944" s="303" t="s">
        <v>26</v>
      </c>
      <c r="I944" s="306">
        <v>24198</v>
      </c>
      <c r="J944" s="306">
        <v>19</v>
      </c>
      <c r="K944" s="314">
        <v>100</v>
      </c>
      <c r="L944" s="306">
        <f t="shared" si="139"/>
        <v>725.94</v>
      </c>
      <c r="M944" s="306">
        <f t="shared" si="137"/>
        <v>13792.86</v>
      </c>
      <c r="N944" s="306">
        <f t="shared" si="129"/>
        <v>11034.288</v>
      </c>
      <c r="O944" s="307">
        <f t="shared" si="131"/>
        <v>11.034288</v>
      </c>
      <c r="P944" s="310">
        <f t="shared" si="130"/>
        <v>11034.288</v>
      </c>
      <c r="Q944" s="311">
        <f t="shared" si="132"/>
        <v>11.034288</v>
      </c>
    </row>
    <row r="945" spans="1:17" ht="15" customHeight="1" x14ac:dyDescent="0.25">
      <c r="A945" s="303">
        <v>120</v>
      </c>
      <c r="B945" s="326" t="s">
        <v>850</v>
      </c>
      <c r="C945" s="354" t="s">
        <v>851</v>
      </c>
      <c r="D945" s="356"/>
      <c r="E945" s="312">
        <v>1413</v>
      </c>
      <c r="F945" s="303" t="s">
        <v>188</v>
      </c>
      <c r="G945" s="314">
        <v>240</v>
      </c>
      <c r="H945" s="313" t="s">
        <v>395</v>
      </c>
      <c r="I945" s="306">
        <v>17500</v>
      </c>
      <c r="J945" s="306">
        <v>120</v>
      </c>
      <c r="K945" s="314">
        <v>100</v>
      </c>
      <c r="L945" s="306">
        <f t="shared" si="139"/>
        <v>420</v>
      </c>
      <c r="M945" s="306">
        <f t="shared" si="137"/>
        <v>50400</v>
      </c>
      <c r="N945" s="306">
        <f t="shared" si="129"/>
        <v>40320</v>
      </c>
      <c r="O945" s="307">
        <f t="shared" si="131"/>
        <v>40.32</v>
      </c>
      <c r="P945" s="310">
        <f t="shared" si="130"/>
        <v>40320</v>
      </c>
      <c r="Q945" s="311">
        <f t="shared" si="132"/>
        <v>40.32</v>
      </c>
    </row>
    <row r="946" spans="1:17" ht="15" customHeight="1" x14ac:dyDescent="0.25">
      <c r="A946" s="303">
        <v>120</v>
      </c>
      <c r="B946" s="326" t="s">
        <v>850</v>
      </c>
      <c r="C946" s="354" t="s">
        <v>851</v>
      </c>
      <c r="D946" s="356"/>
      <c r="E946" s="312">
        <v>1413</v>
      </c>
      <c r="F946" s="303" t="s">
        <v>188</v>
      </c>
      <c r="G946" s="314">
        <v>125</v>
      </c>
      <c r="H946" s="303" t="s">
        <v>22</v>
      </c>
      <c r="I946" s="306">
        <v>23137</v>
      </c>
      <c r="J946" s="306">
        <v>79</v>
      </c>
      <c r="K946" s="314">
        <v>60</v>
      </c>
      <c r="L946" s="306">
        <f t="shared" si="139"/>
        <v>289.21249999999998</v>
      </c>
      <c r="M946" s="306">
        <f t="shared" si="137"/>
        <v>22847.787499999999</v>
      </c>
      <c r="N946" s="306">
        <f t="shared" si="129"/>
        <v>18278.23</v>
      </c>
      <c r="O946" s="307">
        <f t="shared" si="131"/>
        <v>18.278230000000001</v>
      </c>
      <c r="P946" s="310">
        <f t="shared" si="130"/>
        <v>10966.938</v>
      </c>
      <c r="Q946" s="311">
        <f t="shared" si="132"/>
        <v>10.966938000000001</v>
      </c>
    </row>
    <row r="947" spans="1:17" ht="15" customHeight="1" x14ac:dyDescent="0.25">
      <c r="A947" s="303">
        <v>120</v>
      </c>
      <c r="B947" s="326" t="s">
        <v>850</v>
      </c>
      <c r="C947" s="354" t="s">
        <v>851</v>
      </c>
      <c r="D947" s="356"/>
      <c r="E947" s="312">
        <v>1413</v>
      </c>
      <c r="F947" s="303" t="s">
        <v>188</v>
      </c>
      <c r="G947" s="314">
        <v>125</v>
      </c>
      <c r="H947" s="303" t="s">
        <v>25</v>
      </c>
      <c r="I947" s="306">
        <v>27692</v>
      </c>
      <c r="J947" s="306">
        <v>60</v>
      </c>
      <c r="K947" s="314">
        <v>60</v>
      </c>
      <c r="L947" s="306">
        <f t="shared" si="139"/>
        <v>346.15</v>
      </c>
      <c r="M947" s="306">
        <f t="shared" si="137"/>
        <v>20769</v>
      </c>
      <c r="N947" s="306">
        <f t="shared" si="129"/>
        <v>16615.2</v>
      </c>
      <c r="O947" s="307">
        <f t="shared" si="131"/>
        <v>16.615200000000002</v>
      </c>
      <c r="P947" s="310">
        <f t="shared" si="130"/>
        <v>9969.1200000000008</v>
      </c>
      <c r="Q947" s="311">
        <f t="shared" si="132"/>
        <v>9.9691200000000002</v>
      </c>
    </row>
    <row r="948" spans="1:17" ht="15" customHeight="1" thickBot="1" x14ac:dyDescent="0.3">
      <c r="A948" s="303">
        <v>120</v>
      </c>
      <c r="B948" s="326" t="s">
        <v>850</v>
      </c>
      <c r="C948" s="354" t="s">
        <v>851</v>
      </c>
      <c r="D948" s="356"/>
      <c r="E948" s="312">
        <v>1413</v>
      </c>
      <c r="F948" s="303" t="s">
        <v>188</v>
      </c>
      <c r="G948" s="314">
        <v>125</v>
      </c>
      <c r="H948" s="313" t="s">
        <v>683</v>
      </c>
      <c r="I948" s="306"/>
      <c r="J948" s="306">
        <v>31</v>
      </c>
      <c r="K948" s="314">
        <v>100</v>
      </c>
      <c r="L948" s="306"/>
      <c r="M948" s="306">
        <f>SUM(G948*J948)</f>
        <v>3875</v>
      </c>
      <c r="N948" s="306">
        <f t="shared" si="129"/>
        <v>3100</v>
      </c>
      <c r="O948" s="307">
        <f t="shared" si="131"/>
        <v>3.1</v>
      </c>
      <c r="P948" s="315">
        <f t="shared" si="130"/>
        <v>3100</v>
      </c>
      <c r="Q948" s="316">
        <f t="shared" si="132"/>
        <v>3.1</v>
      </c>
    </row>
    <row r="949" spans="1:17" x14ac:dyDescent="0.25">
      <c r="A949" s="292">
        <v>121</v>
      </c>
      <c r="B949" s="334" t="s">
        <v>391</v>
      </c>
      <c r="C949" s="318" t="s">
        <v>809</v>
      </c>
      <c r="D949" s="355"/>
      <c r="E949" s="328">
        <v>3092</v>
      </c>
      <c r="F949" s="292" t="s">
        <v>188</v>
      </c>
      <c r="G949" s="329">
        <v>1000</v>
      </c>
      <c r="H949" s="292" t="s">
        <v>1460</v>
      </c>
      <c r="I949" s="325">
        <v>4551</v>
      </c>
      <c r="J949" s="325">
        <v>11</v>
      </c>
      <c r="K949" s="329">
        <v>60</v>
      </c>
      <c r="L949" s="325">
        <f>SUM((I949*G949)/10000)</f>
        <v>455.1</v>
      </c>
      <c r="M949" s="325">
        <f>SUM(L949*J949)</f>
        <v>5006.1000000000004</v>
      </c>
      <c r="N949" s="325">
        <f t="shared" si="129"/>
        <v>4004.88</v>
      </c>
      <c r="O949" s="296">
        <f t="shared" si="131"/>
        <v>4.00488</v>
      </c>
      <c r="P949" s="297">
        <f t="shared" si="130"/>
        <v>2402.9280000000003</v>
      </c>
      <c r="Q949" s="298">
        <f t="shared" si="132"/>
        <v>2.4029280000000002</v>
      </c>
    </row>
    <row r="950" spans="1:17" ht="15" customHeight="1" x14ac:dyDescent="0.25">
      <c r="A950" s="292">
        <v>121</v>
      </c>
      <c r="B950" s="334" t="s">
        <v>391</v>
      </c>
      <c r="C950" s="318" t="s">
        <v>809</v>
      </c>
      <c r="D950" s="355"/>
      <c r="E950" s="328">
        <v>2668</v>
      </c>
      <c r="F950" s="292" t="s">
        <v>188</v>
      </c>
      <c r="G950" s="329">
        <v>1000</v>
      </c>
      <c r="H950" s="292" t="s">
        <v>85</v>
      </c>
      <c r="I950" s="325">
        <v>3398</v>
      </c>
      <c r="J950" s="325">
        <v>11</v>
      </c>
      <c r="K950" s="329">
        <v>60</v>
      </c>
      <c r="L950" s="325">
        <f>SUM((I950*G950)/10000)</f>
        <v>339.8</v>
      </c>
      <c r="M950" s="325">
        <f>SUM(L950*J950)</f>
        <v>3737.8</v>
      </c>
      <c r="N950" s="325">
        <f t="shared" si="129"/>
        <v>2990.24</v>
      </c>
      <c r="O950" s="296">
        <f t="shared" si="131"/>
        <v>2.9902399999999996</v>
      </c>
      <c r="P950" s="299">
        <f t="shared" si="130"/>
        <v>1794.144</v>
      </c>
      <c r="Q950" s="300">
        <f t="shared" si="132"/>
        <v>1.794144</v>
      </c>
    </row>
    <row r="951" spans="1:17" ht="15" customHeight="1" x14ac:dyDescent="0.25">
      <c r="A951" s="292">
        <v>121</v>
      </c>
      <c r="B951" s="334" t="s">
        <v>391</v>
      </c>
      <c r="C951" s="318" t="s">
        <v>809</v>
      </c>
      <c r="D951" s="355"/>
      <c r="E951" s="328">
        <v>3652</v>
      </c>
      <c r="F951" s="292" t="s">
        <v>188</v>
      </c>
      <c r="G951" s="329">
        <v>1629</v>
      </c>
      <c r="H951" s="292" t="s">
        <v>77</v>
      </c>
      <c r="I951" s="295">
        <v>3164</v>
      </c>
      <c r="J951" s="325">
        <v>9</v>
      </c>
      <c r="K951" s="329">
        <v>60</v>
      </c>
      <c r="L951" s="325">
        <f>SUM((I951*G951)/10000)</f>
        <v>515.41560000000004</v>
      </c>
      <c r="M951" s="325">
        <f>SUM(L951*J951)</f>
        <v>4638.7404000000006</v>
      </c>
      <c r="N951" s="325">
        <f t="shared" si="129"/>
        <v>3710.9923200000007</v>
      </c>
      <c r="O951" s="296">
        <f t="shared" si="131"/>
        <v>3.7109923200000008</v>
      </c>
      <c r="P951" s="299">
        <f t="shared" si="130"/>
        <v>2226.5953920000006</v>
      </c>
      <c r="Q951" s="300">
        <f t="shared" si="132"/>
        <v>2.2265953920000006</v>
      </c>
    </row>
    <row r="952" spans="1:17" ht="15" customHeight="1" x14ac:dyDescent="0.25">
      <c r="A952" s="292">
        <v>121</v>
      </c>
      <c r="B952" s="334" t="s">
        <v>391</v>
      </c>
      <c r="C952" s="318" t="s">
        <v>809</v>
      </c>
      <c r="D952" s="355"/>
      <c r="E952" s="328">
        <v>3092</v>
      </c>
      <c r="F952" s="292" t="s">
        <v>188</v>
      </c>
      <c r="G952" s="329">
        <v>200</v>
      </c>
      <c r="H952" s="324" t="s">
        <v>341</v>
      </c>
      <c r="I952" s="325">
        <v>1231</v>
      </c>
      <c r="J952" s="325">
        <v>198</v>
      </c>
      <c r="K952" s="329">
        <v>100</v>
      </c>
      <c r="L952" s="325">
        <f>SUM((I952*G952)/10000)</f>
        <v>24.62</v>
      </c>
      <c r="M952" s="325">
        <f>SUM(L952*J952)</f>
        <v>4874.76</v>
      </c>
      <c r="N952" s="325">
        <f t="shared" si="129"/>
        <v>3899.8080000000004</v>
      </c>
      <c r="O952" s="296">
        <f t="shared" si="131"/>
        <v>3.8998080000000006</v>
      </c>
      <c r="P952" s="299">
        <f t="shared" si="130"/>
        <v>3899.8080000000004</v>
      </c>
      <c r="Q952" s="300">
        <f t="shared" si="132"/>
        <v>3.8998080000000006</v>
      </c>
    </row>
    <row r="953" spans="1:17" ht="15" customHeight="1" x14ac:dyDescent="0.25">
      <c r="A953" s="292">
        <v>121</v>
      </c>
      <c r="B953" s="334" t="s">
        <v>391</v>
      </c>
      <c r="C953" s="318" t="s">
        <v>809</v>
      </c>
      <c r="D953" s="355"/>
      <c r="E953" s="328" t="s">
        <v>863</v>
      </c>
      <c r="F953" s="292" t="s">
        <v>188</v>
      </c>
      <c r="G953" s="329">
        <v>1029</v>
      </c>
      <c r="H953" s="292" t="s">
        <v>77</v>
      </c>
      <c r="I953" s="295">
        <v>3164</v>
      </c>
      <c r="J953" s="325">
        <v>9</v>
      </c>
      <c r="K953" s="329">
        <v>60</v>
      </c>
      <c r="L953" s="325">
        <f>SUM((I953*G953)/10000)</f>
        <v>325.57560000000001</v>
      </c>
      <c r="M953" s="325">
        <f>SUM(L953*J953)</f>
        <v>2930.1804000000002</v>
      </c>
      <c r="N953" s="325">
        <f t="shared" si="129"/>
        <v>2344.1443200000003</v>
      </c>
      <c r="O953" s="296">
        <f t="shared" si="131"/>
        <v>2.3441443200000003</v>
      </c>
      <c r="P953" s="299">
        <f t="shared" si="130"/>
        <v>1406.4865920000002</v>
      </c>
      <c r="Q953" s="300">
        <f t="shared" si="132"/>
        <v>1.4064865920000003</v>
      </c>
    </row>
    <row r="954" spans="1:17" ht="15" customHeight="1" x14ac:dyDescent="0.25">
      <c r="A954" s="292">
        <v>121</v>
      </c>
      <c r="B954" s="334" t="s">
        <v>391</v>
      </c>
      <c r="C954" s="318" t="s">
        <v>809</v>
      </c>
      <c r="D954" s="355"/>
      <c r="E954" s="328">
        <v>3097</v>
      </c>
      <c r="F954" s="292" t="s">
        <v>188</v>
      </c>
      <c r="G954" s="329">
        <v>500</v>
      </c>
      <c r="H954" s="324" t="s">
        <v>683</v>
      </c>
      <c r="I954" s="325"/>
      <c r="J954" s="325">
        <v>31</v>
      </c>
      <c r="K954" s="329">
        <v>100</v>
      </c>
      <c r="L954" s="325"/>
      <c r="M954" s="325">
        <f>SUM(G954*J954)</f>
        <v>15500</v>
      </c>
      <c r="N954" s="325">
        <f t="shared" si="129"/>
        <v>12400</v>
      </c>
      <c r="O954" s="296">
        <f t="shared" si="131"/>
        <v>12.4</v>
      </c>
      <c r="P954" s="299">
        <f t="shared" si="130"/>
        <v>12400</v>
      </c>
      <c r="Q954" s="300">
        <f t="shared" si="132"/>
        <v>12.4</v>
      </c>
    </row>
    <row r="955" spans="1:17" ht="15" customHeight="1" thickBot="1" x14ac:dyDescent="0.3">
      <c r="A955" s="292">
        <v>121</v>
      </c>
      <c r="B955" s="334" t="s">
        <v>391</v>
      </c>
      <c r="C955" s="318" t="s">
        <v>809</v>
      </c>
      <c r="D955" s="355"/>
      <c r="E955" s="328">
        <v>3092</v>
      </c>
      <c r="F955" s="292" t="s">
        <v>188</v>
      </c>
      <c r="G955" s="329">
        <v>875</v>
      </c>
      <c r="H955" s="324" t="s">
        <v>683</v>
      </c>
      <c r="I955" s="325"/>
      <c r="J955" s="325">
        <v>31</v>
      </c>
      <c r="K955" s="329">
        <v>100</v>
      </c>
      <c r="L955" s="325"/>
      <c r="M955" s="325">
        <f>SUM(G955*J955)</f>
        <v>27125</v>
      </c>
      <c r="N955" s="325">
        <f t="shared" si="129"/>
        <v>21700</v>
      </c>
      <c r="O955" s="296">
        <f t="shared" si="131"/>
        <v>21.7</v>
      </c>
      <c r="P955" s="301">
        <f t="shared" si="130"/>
        <v>21700</v>
      </c>
      <c r="Q955" s="302">
        <f t="shared" si="132"/>
        <v>21.7</v>
      </c>
    </row>
    <row r="956" spans="1:17" ht="15" customHeight="1" x14ac:dyDescent="0.25">
      <c r="A956" s="303">
        <v>122</v>
      </c>
      <c r="B956" s="326" t="s">
        <v>775</v>
      </c>
      <c r="C956" s="354" t="s">
        <v>525</v>
      </c>
      <c r="D956" s="356"/>
      <c r="E956" s="312">
        <v>1020</v>
      </c>
      <c r="F956" s="303" t="s">
        <v>188</v>
      </c>
      <c r="G956" s="314">
        <v>633</v>
      </c>
      <c r="H956" s="303" t="s">
        <v>1459</v>
      </c>
      <c r="I956" s="306">
        <v>2</v>
      </c>
      <c r="J956" s="306">
        <v>21</v>
      </c>
      <c r="K956" s="314">
        <v>100</v>
      </c>
      <c r="L956" s="306">
        <f>SUM((I956*G956))</f>
        <v>1266</v>
      </c>
      <c r="M956" s="306">
        <f>SUM(L956*J956)</f>
        <v>26586</v>
      </c>
      <c r="N956" s="306">
        <f t="shared" si="129"/>
        <v>21268.799999999999</v>
      </c>
      <c r="O956" s="307">
        <f t="shared" si="131"/>
        <v>21.268799999999999</v>
      </c>
      <c r="P956" s="308">
        <f t="shared" si="130"/>
        <v>21268.799999999999</v>
      </c>
      <c r="Q956" s="309">
        <f t="shared" si="132"/>
        <v>21.268799999999999</v>
      </c>
    </row>
    <row r="957" spans="1:17" ht="15" customHeight="1" x14ac:dyDescent="0.25">
      <c r="A957" s="303">
        <v>122</v>
      </c>
      <c r="B957" s="326" t="s">
        <v>775</v>
      </c>
      <c r="C957" s="354" t="s">
        <v>525</v>
      </c>
      <c r="D957" s="356"/>
      <c r="E957" s="312">
        <v>1022</v>
      </c>
      <c r="F957" s="303" t="s">
        <v>188</v>
      </c>
      <c r="G957" s="314">
        <v>500</v>
      </c>
      <c r="H957" s="313" t="s">
        <v>341</v>
      </c>
      <c r="I957" s="306">
        <v>1231</v>
      </c>
      <c r="J957" s="306">
        <v>198</v>
      </c>
      <c r="K957" s="314">
        <v>100</v>
      </c>
      <c r="L957" s="306">
        <f>SUM((I957*G957)/10000)</f>
        <v>61.55</v>
      </c>
      <c r="M957" s="306">
        <f>SUM(L957*J957)</f>
        <v>12186.9</v>
      </c>
      <c r="N957" s="306">
        <f t="shared" si="129"/>
        <v>9749.52</v>
      </c>
      <c r="O957" s="307">
        <f t="shared" si="131"/>
        <v>9.7495200000000004</v>
      </c>
      <c r="P957" s="310">
        <f t="shared" si="130"/>
        <v>9749.52</v>
      </c>
      <c r="Q957" s="311">
        <f t="shared" si="132"/>
        <v>9.7495200000000004</v>
      </c>
    </row>
    <row r="958" spans="1:17" ht="15" customHeight="1" x14ac:dyDescent="0.25">
      <c r="A958" s="303">
        <v>122</v>
      </c>
      <c r="B958" s="326" t="s">
        <v>775</v>
      </c>
      <c r="C958" s="354" t="s">
        <v>525</v>
      </c>
      <c r="D958" s="356"/>
      <c r="E958" s="312">
        <v>1022</v>
      </c>
      <c r="F958" s="303" t="s">
        <v>188</v>
      </c>
      <c r="G958" s="314">
        <v>500</v>
      </c>
      <c r="H958" s="313" t="s">
        <v>802</v>
      </c>
      <c r="I958" s="306">
        <v>20000</v>
      </c>
      <c r="J958" s="306">
        <v>234</v>
      </c>
      <c r="K958" s="314">
        <v>100</v>
      </c>
      <c r="L958" s="306">
        <f>SUM((I958*G958)/10000)</f>
        <v>1000</v>
      </c>
      <c r="M958" s="306">
        <f>SUM(L958*J958)</f>
        <v>234000</v>
      </c>
      <c r="N958" s="306">
        <f t="shared" ref="N958:N1021" si="140">SUM(M958*80)/100</f>
        <v>187200</v>
      </c>
      <c r="O958" s="307">
        <f t="shared" si="131"/>
        <v>187.2</v>
      </c>
      <c r="P958" s="310">
        <f t="shared" si="130"/>
        <v>187200</v>
      </c>
      <c r="Q958" s="311">
        <f t="shared" si="132"/>
        <v>187.2</v>
      </c>
    </row>
    <row r="959" spans="1:17" ht="15" customHeight="1" x14ac:dyDescent="0.25">
      <c r="A959" s="303">
        <v>122</v>
      </c>
      <c r="B959" s="326" t="s">
        <v>775</v>
      </c>
      <c r="C959" s="354" t="s">
        <v>525</v>
      </c>
      <c r="D959" s="356"/>
      <c r="E959" s="312">
        <v>1022</v>
      </c>
      <c r="F959" s="303" t="s">
        <v>188</v>
      </c>
      <c r="G959" s="314">
        <v>625</v>
      </c>
      <c r="H959" s="313" t="s">
        <v>683</v>
      </c>
      <c r="I959" s="306"/>
      <c r="J959" s="306">
        <v>31</v>
      </c>
      <c r="K959" s="314">
        <v>100</v>
      </c>
      <c r="L959" s="306"/>
      <c r="M959" s="306">
        <f>SUM(G959*J959)</f>
        <v>19375</v>
      </c>
      <c r="N959" s="306">
        <f t="shared" si="140"/>
        <v>15500</v>
      </c>
      <c r="O959" s="307">
        <f t="shared" si="131"/>
        <v>15.5</v>
      </c>
      <c r="P959" s="310">
        <f t="shared" si="130"/>
        <v>15500</v>
      </c>
      <c r="Q959" s="311">
        <f t="shared" si="132"/>
        <v>15.5</v>
      </c>
    </row>
    <row r="960" spans="1:17" ht="15" customHeight="1" thickBot="1" x14ac:dyDescent="0.3">
      <c r="A960" s="303">
        <v>122</v>
      </c>
      <c r="B960" s="326" t="s">
        <v>775</v>
      </c>
      <c r="C960" s="354" t="s">
        <v>525</v>
      </c>
      <c r="D960" s="356"/>
      <c r="E960" s="312">
        <v>1022</v>
      </c>
      <c r="F960" s="303" t="s">
        <v>188</v>
      </c>
      <c r="G960" s="314">
        <v>500</v>
      </c>
      <c r="H960" s="303" t="s">
        <v>48</v>
      </c>
      <c r="I960" s="306"/>
      <c r="J960" s="306">
        <v>11</v>
      </c>
      <c r="K960" s="314">
        <v>100</v>
      </c>
      <c r="L960" s="306"/>
      <c r="M960" s="306">
        <f>SUM(G960*J960)</f>
        <v>5500</v>
      </c>
      <c r="N960" s="306">
        <f t="shared" si="140"/>
        <v>4400</v>
      </c>
      <c r="O960" s="307">
        <f t="shared" si="131"/>
        <v>4.4000000000000004</v>
      </c>
      <c r="P960" s="315">
        <f t="shared" si="130"/>
        <v>4400</v>
      </c>
      <c r="Q960" s="316">
        <f t="shared" si="132"/>
        <v>4.4000000000000004</v>
      </c>
    </row>
    <row r="961" spans="1:17" x14ac:dyDescent="0.25">
      <c r="A961" s="292">
        <v>123</v>
      </c>
      <c r="B961" s="334" t="s">
        <v>868</v>
      </c>
      <c r="C961" s="318" t="s">
        <v>552</v>
      </c>
      <c r="D961" s="355"/>
      <c r="E961" s="328" t="s">
        <v>871</v>
      </c>
      <c r="F961" s="292" t="s">
        <v>188</v>
      </c>
      <c r="G961" s="329">
        <v>5000</v>
      </c>
      <c r="H961" s="292" t="s">
        <v>85</v>
      </c>
      <c r="I961" s="325">
        <v>3398</v>
      </c>
      <c r="J961" s="325">
        <v>11</v>
      </c>
      <c r="K961" s="329">
        <v>60</v>
      </c>
      <c r="L961" s="325">
        <f>SUM((I961*G961)/10000)</f>
        <v>1699</v>
      </c>
      <c r="M961" s="325">
        <f t="shared" ref="M961:M966" si="141">SUM(L961*J961)</f>
        <v>18689</v>
      </c>
      <c r="N961" s="325">
        <f t="shared" si="140"/>
        <v>14951.2</v>
      </c>
      <c r="O961" s="296">
        <f t="shared" si="131"/>
        <v>14.9512</v>
      </c>
      <c r="P961" s="297">
        <f t="shared" si="130"/>
        <v>8970.7199999999993</v>
      </c>
      <c r="Q961" s="298">
        <f t="shared" si="132"/>
        <v>8.97072</v>
      </c>
    </row>
    <row r="962" spans="1:17" ht="15" customHeight="1" x14ac:dyDescent="0.25">
      <c r="A962" s="292">
        <v>123</v>
      </c>
      <c r="B962" s="334" t="s">
        <v>868</v>
      </c>
      <c r="C962" s="318" t="s">
        <v>552</v>
      </c>
      <c r="D962" s="355"/>
      <c r="E962" s="328" t="s">
        <v>871</v>
      </c>
      <c r="F962" s="292" t="s">
        <v>188</v>
      </c>
      <c r="G962" s="329">
        <v>500</v>
      </c>
      <c r="H962" s="292" t="s">
        <v>26</v>
      </c>
      <c r="I962" s="325">
        <v>24198</v>
      </c>
      <c r="J962" s="325">
        <v>19</v>
      </c>
      <c r="K962" s="329">
        <v>100</v>
      </c>
      <c r="L962" s="325">
        <f>SUM((I962*G962)/10000)</f>
        <v>1209.9000000000001</v>
      </c>
      <c r="M962" s="325">
        <f t="shared" si="141"/>
        <v>22988.100000000002</v>
      </c>
      <c r="N962" s="325">
        <f t="shared" si="140"/>
        <v>18390.480000000003</v>
      </c>
      <c r="O962" s="296">
        <f t="shared" si="131"/>
        <v>18.390480000000004</v>
      </c>
      <c r="P962" s="299">
        <f t="shared" ref="P962:P1025" si="142">SUM(N962*K962)/100</f>
        <v>18390.480000000003</v>
      </c>
      <c r="Q962" s="300">
        <f t="shared" si="132"/>
        <v>18.390480000000004</v>
      </c>
    </row>
    <row r="963" spans="1:17" ht="15" customHeight="1" x14ac:dyDescent="0.25">
      <c r="A963" s="292">
        <v>123</v>
      </c>
      <c r="B963" s="334" t="s">
        <v>868</v>
      </c>
      <c r="C963" s="318" t="s">
        <v>552</v>
      </c>
      <c r="D963" s="355"/>
      <c r="E963" s="328" t="s">
        <v>872</v>
      </c>
      <c r="F963" s="292" t="s">
        <v>188</v>
      </c>
      <c r="G963" s="329">
        <v>1100</v>
      </c>
      <c r="H963" s="292" t="s">
        <v>1459</v>
      </c>
      <c r="I963" s="325">
        <v>2</v>
      </c>
      <c r="J963" s="325">
        <v>21</v>
      </c>
      <c r="K963" s="329">
        <v>100</v>
      </c>
      <c r="L963" s="325">
        <f>SUM((I963*G963))</f>
        <v>2200</v>
      </c>
      <c r="M963" s="325">
        <f t="shared" si="141"/>
        <v>46200</v>
      </c>
      <c r="N963" s="325">
        <f t="shared" si="140"/>
        <v>36960</v>
      </c>
      <c r="O963" s="296">
        <f t="shared" ref="O963:O1026" si="143">SUM(N963/1000)</f>
        <v>36.96</v>
      </c>
      <c r="P963" s="299">
        <f t="shared" si="142"/>
        <v>36960</v>
      </c>
      <c r="Q963" s="300">
        <f t="shared" ref="Q963:Q1026" si="144">SUM(P963/1000)</f>
        <v>36.96</v>
      </c>
    </row>
    <row r="964" spans="1:17" ht="15" customHeight="1" x14ac:dyDescent="0.25">
      <c r="A964" s="292">
        <v>123</v>
      </c>
      <c r="B964" s="334" t="s">
        <v>868</v>
      </c>
      <c r="C964" s="318" t="s">
        <v>552</v>
      </c>
      <c r="D964" s="355"/>
      <c r="E964" s="328">
        <v>3675</v>
      </c>
      <c r="F964" s="292" t="s">
        <v>188</v>
      </c>
      <c r="G964" s="329">
        <v>3627</v>
      </c>
      <c r="H964" s="292" t="s">
        <v>1460</v>
      </c>
      <c r="I964" s="325">
        <v>4551</v>
      </c>
      <c r="J964" s="325">
        <v>11</v>
      </c>
      <c r="K964" s="329">
        <v>60</v>
      </c>
      <c r="L964" s="325">
        <f>SUM((I964*G964)/10000)</f>
        <v>1650.6477</v>
      </c>
      <c r="M964" s="325">
        <f t="shared" si="141"/>
        <v>18157.1247</v>
      </c>
      <c r="N964" s="325">
        <f t="shared" si="140"/>
        <v>14525.69976</v>
      </c>
      <c r="O964" s="296">
        <f t="shared" si="143"/>
        <v>14.52569976</v>
      </c>
      <c r="P964" s="299">
        <f t="shared" si="142"/>
        <v>8715.4198560000004</v>
      </c>
      <c r="Q964" s="300">
        <f t="shared" si="144"/>
        <v>8.7154198560000005</v>
      </c>
    </row>
    <row r="965" spans="1:17" ht="15" customHeight="1" x14ac:dyDescent="0.25">
      <c r="A965" s="292">
        <v>123</v>
      </c>
      <c r="B965" s="334" t="s">
        <v>868</v>
      </c>
      <c r="C965" s="318" t="s">
        <v>552</v>
      </c>
      <c r="D965" s="355"/>
      <c r="E965" s="328">
        <v>3491</v>
      </c>
      <c r="F965" s="292" t="s">
        <v>188</v>
      </c>
      <c r="G965" s="329">
        <v>2000</v>
      </c>
      <c r="H965" s="292" t="s">
        <v>77</v>
      </c>
      <c r="I965" s="295">
        <v>3164</v>
      </c>
      <c r="J965" s="325">
        <v>9</v>
      </c>
      <c r="K965" s="329">
        <v>60</v>
      </c>
      <c r="L965" s="325">
        <f>SUM((I965*G965)/10000)</f>
        <v>632.79999999999995</v>
      </c>
      <c r="M965" s="325">
        <f t="shared" si="141"/>
        <v>5695.2</v>
      </c>
      <c r="N965" s="325">
        <f t="shared" si="140"/>
        <v>4556.16</v>
      </c>
      <c r="O965" s="296">
        <f t="shared" si="143"/>
        <v>4.5561600000000002</v>
      </c>
      <c r="P965" s="299">
        <f t="shared" si="142"/>
        <v>2733.6959999999999</v>
      </c>
      <c r="Q965" s="300">
        <f t="shared" si="144"/>
        <v>2.7336960000000001</v>
      </c>
    </row>
    <row r="966" spans="1:17" ht="15" customHeight="1" x14ac:dyDescent="0.25">
      <c r="A966" s="292">
        <v>123</v>
      </c>
      <c r="B966" s="334" t="s">
        <v>868</v>
      </c>
      <c r="C966" s="318" t="s">
        <v>552</v>
      </c>
      <c r="D966" s="355"/>
      <c r="E966" s="328">
        <v>2090</v>
      </c>
      <c r="F966" s="292" t="s">
        <v>188</v>
      </c>
      <c r="G966" s="329">
        <v>1058</v>
      </c>
      <c r="H966" s="292" t="s">
        <v>1459</v>
      </c>
      <c r="I966" s="325">
        <v>2</v>
      </c>
      <c r="J966" s="325">
        <v>21</v>
      </c>
      <c r="K966" s="329">
        <v>100</v>
      </c>
      <c r="L966" s="325">
        <f>SUM((I966*G966))</f>
        <v>2116</v>
      </c>
      <c r="M966" s="325">
        <f t="shared" si="141"/>
        <v>44436</v>
      </c>
      <c r="N966" s="325">
        <f t="shared" si="140"/>
        <v>35548.800000000003</v>
      </c>
      <c r="O966" s="296">
        <f t="shared" si="143"/>
        <v>35.5488</v>
      </c>
      <c r="P966" s="299">
        <f t="shared" si="142"/>
        <v>35548.800000000003</v>
      </c>
      <c r="Q966" s="300">
        <f t="shared" si="144"/>
        <v>35.5488</v>
      </c>
    </row>
    <row r="967" spans="1:17" ht="15" customHeight="1" thickBot="1" x14ac:dyDescent="0.3">
      <c r="A967" s="292">
        <v>123</v>
      </c>
      <c r="B967" s="334" t="s">
        <v>868</v>
      </c>
      <c r="C967" s="318" t="s">
        <v>552</v>
      </c>
      <c r="D967" s="355"/>
      <c r="E967" s="328" t="s">
        <v>871</v>
      </c>
      <c r="F967" s="292" t="s">
        <v>188</v>
      </c>
      <c r="G967" s="329">
        <v>125</v>
      </c>
      <c r="H967" s="324" t="s">
        <v>683</v>
      </c>
      <c r="I967" s="325"/>
      <c r="J967" s="325">
        <v>31</v>
      </c>
      <c r="K967" s="329">
        <v>100</v>
      </c>
      <c r="L967" s="325"/>
      <c r="M967" s="325">
        <f>SUM(G967*J967)</f>
        <v>3875</v>
      </c>
      <c r="N967" s="325">
        <f t="shared" si="140"/>
        <v>3100</v>
      </c>
      <c r="O967" s="296">
        <f t="shared" si="143"/>
        <v>3.1</v>
      </c>
      <c r="P967" s="301">
        <f t="shared" si="142"/>
        <v>3100</v>
      </c>
      <c r="Q967" s="302">
        <f t="shared" si="144"/>
        <v>3.1</v>
      </c>
    </row>
    <row r="968" spans="1:17" x14ac:dyDescent="0.25">
      <c r="A968" s="303">
        <v>124</v>
      </c>
      <c r="B968" s="326" t="s">
        <v>847</v>
      </c>
      <c r="C968" s="354" t="s">
        <v>874</v>
      </c>
      <c r="D968" s="356"/>
      <c r="E968" s="312">
        <v>2843</v>
      </c>
      <c r="F968" s="303" t="s">
        <v>188</v>
      </c>
      <c r="G968" s="314">
        <v>125</v>
      </c>
      <c r="H968" s="313" t="s">
        <v>341</v>
      </c>
      <c r="I968" s="306">
        <v>1231</v>
      </c>
      <c r="J968" s="306">
        <v>198</v>
      </c>
      <c r="K968" s="314">
        <v>100</v>
      </c>
      <c r="L968" s="306">
        <f>SUM((I968*G968)/10000)</f>
        <v>15.387499999999999</v>
      </c>
      <c r="M968" s="306">
        <f>SUM(L968*J968)</f>
        <v>3046.7249999999999</v>
      </c>
      <c r="N968" s="306">
        <f t="shared" si="140"/>
        <v>2437.38</v>
      </c>
      <c r="O968" s="307">
        <f t="shared" si="143"/>
        <v>2.4373800000000001</v>
      </c>
      <c r="P968" s="308">
        <f t="shared" si="142"/>
        <v>2437.38</v>
      </c>
      <c r="Q968" s="309">
        <f t="shared" si="144"/>
        <v>2.4373800000000001</v>
      </c>
    </row>
    <row r="969" spans="1:17" ht="15" customHeight="1" x14ac:dyDescent="0.25">
      <c r="A969" s="303">
        <v>124</v>
      </c>
      <c r="B969" s="326" t="s">
        <v>847</v>
      </c>
      <c r="C969" s="354" t="s">
        <v>874</v>
      </c>
      <c r="D969" s="356"/>
      <c r="E969" s="312">
        <v>2843</v>
      </c>
      <c r="F969" s="303" t="s">
        <v>188</v>
      </c>
      <c r="G969" s="314">
        <v>125</v>
      </c>
      <c r="H969" s="303" t="s">
        <v>26</v>
      </c>
      <c r="I969" s="306">
        <v>24198</v>
      </c>
      <c r="J969" s="306">
        <v>19</v>
      </c>
      <c r="K969" s="314">
        <v>100</v>
      </c>
      <c r="L969" s="306">
        <f>SUM((I969*G969)/10000)</f>
        <v>302.47500000000002</v>
      </c>
      <c r="M969" s="306">
        <f>SUM(L969*J969)</f>
        <v>5747.0250000000005</v>
      </c>
      <c r="N969" s="306">
        <f t="shared" si="140"/>
        <v>4597.6200000000008</v>
      </c>
      <c r="O969" s="307">
        <f t="shared" si="143"/>
        <v>4.5976200000000009</v>
      </c>
      <c r="P969" s="310">
        <f t="shared" si="142"/>
        <v>4597.6200000000008</v>
      </c>
      <c r="Q969" s="311">
        <f t="shared" si="144"/>
        <v>4.5976200000000009</v>
      </c>
    </row>
    <row r="970" spans="1:17" ht="15" customHeight="1" thickBot="1" x14ac:dyDescent="0.3">
      <c r="A970" s="303">
        <v>124</v>
      </c>
      <c r="B970" s="326" t="s">
        <v>847</v>
      </c>
      <c r="C970" s="354" t="s">
        <v>874</v>
      </c>
      <c r="D970" s="356"/>
      <c r="E970" s="312">
        <v>2842</v>
      </c>
      <c r="F970" s="303" t="s">
        <v>188</v>
      </c>
      <c r="G970" s="314">
        <v>625</v>
      </c>
      <c r="H970" s="313" t="s">
        <v>683</v>
      </c>
      <c r="I970" s="306"/>
      <c r="J970" s="306">
        <v>31</v>
      </c>
      <c r="K970" s="314">
        <v>100</v>
      </c>
      <c r="L970" s="306"/>
      <c r="M970" s="306">
        <f>SUM(G970*J970)</f>
        <v>19375</v>
      </c>
      <c r="N970" s="306">
        <f t="shared" si="140"/>
        <v>15500</v>
      </c>
      <c r="O970" s="307">
        <f t="shared" si="143"/>
        <v>15.5</v>
      </c>
      <c r="P970" s="315">
        <f t="shared" si="142"/>
        <v>15500</v>
      </c>
      <c r="Q970" s="316">
        <f t="shared" si="144"/>
        <v>15.5</v>
      </c>
    </row>
    <row r="971" spans="1:17" ht="15" customHeight="1" x14ac:dyDescent="0.25">
      <c r="A971" s="292">
        <v>125</v>
      </c>
      <c r="B971" s="334" t="s">
        <v>856</v>
      </c>
      <c r="C971" s="318" t="s">
        <v>857</v>
      </c>
      <c r="D971" s="355"/>
      <c r="E971" s="328">
        <v>3144</v>
      </c>
      <c r="F971" s="292" t="s">
        <v>188</v>
      </c>
      <c r="G971" s="329">
        <v>50</v>
      </c>
      <c r="H971" s="292" t="s">
        <v>22</v>
      </c>
      <c r="I971" s="325">
        <v>23137</v>
      </c>
      <c r="J971" s="325">
        <v>79</v>
      </c>
      <c r="K971" s="329">
        <v>100</v>
      </c>
      <c r="L971" s="325">
        <f>SUM((I971*G971)/10000)</f>
        <v>115.685</v>
      </c>
      <c r="M971" s="325">
        <f>SUM(L971*J971)</f>
        <v>9139.1149999999998</v>
      </c>
      <c r="N971" s="325">
        <f t="shared" si="140"/>
        <v>7311.2919999999995</v>
      </c>
      <c r="O971" s="296">
        <f t="shared" si="143"/>
        <v>7.3112919999999999</v>
      </c>
      <c r="P971" s="297">
        <f t="shared" si="142"/>
        <v>7311.2919999999995</v>
      </c>
      <c r="Q971" s="298">
        <f t="shared" si="144"/>
        <v>7.3112919999999999</v>
      </c>
    </row>
    <row r="972" spans="1:17" ht="15" customHeight="1" x14ac:dyDescent="0.25">
      <c r="A972" s="292">
        <v>125</v>
      </c>
      <c r="B972" s="334" t="s">
        <v>856</v>
      </c>
      <c r="C972" s="318" t="s">
        <v>857</v>
      </c>
      <c r="D972" s="355"/>
      <c r="E972" s="328">
        <v>3144</v>
      </c>
      <c r="F972" s="292" t="s">
        <v>188</v>
      </c>
      <c r="G972" s="329">
        <v>50</v>
      </c>
      <c r="H972" s="324" t="s">
        <v>341</v>
      </c>
      <c r="I972" s="325">
        <v>1231</v>
      </c>
      <c r="J972" s="325">
        <v>198</v>
      </c>
      <c r="K972" s="329">
        <v>100</v>
      </c>
      <c r="L972" s="325">
        <f>SUM((I972*G972)/10000)</f>
        <v>6.1550000000000002</v>
      </c>
      <c r="M972" s="325">
        <f>SUM(L972*J972)</f>
        <v>1218.69</v>
      </c>
      <c r="N972" s="325">
        <f t="shared" si="140"/>
        <v>974.95200000000011</v>
      </c>
      <c r="O972" s="296">
        <f t="shared" si="143"/>
        <v>0.97495200000000015</v>
      </c>
      <c r="P972" s="299">
        <f t="shared" si="142"/>
        <v>974.95200000000011</v>
      </c>
      <c r="Q972" s="300">
        <f t="shared" si="144"/>
        <v>0.97495200000000015</v>
      </c>
    </row>
    <row r="973" spans="1:17" ht="15" customHeight="1" x14ac:dyDescent="0.25">
      <c r="A973" s="292">
        <v>125</v>
      </c>
      <c r="B973" s="334" t="s">
        <v>856</v>
      </c>
      <c r="C973" s="318" t="s">
        <v>857</v>
      </c>
      <c r="D973" s="355"/>
      <c r="E973" s="328">
        <v>3144</v>
      </c>
      <c r="F973" s="292" t="s">
        <v>188</v>
      </c>
      <c r="G973" s="329">
        <v>50</v>
      </c>
      <c r="H973" s="324" t="s">
        <v>19</v>
      </c>
      <c r="I973" s="325">
        <v>17500</v>
      </c>
      <c r="J973" s="325">
        <v>47</v>
      </c>
      <c r="K973" s="329">
        <v>100</v>
      </c>
      <c r="L973" s="325">
        <f>SUM((I973*G973)/10000)</f>
        <v>87.5</v>
      </c>
      <c r="M973" s="325">
        <f>SUM(L973*J973)</f>
        <v>4112.5</v>
      </c>
      <c r="N973" s="325">
        <f t="shared" si="140"/>
        <v>3290</v>
      </c>
      <c r="O973" s="296">
        <f t="shared" si="143"/>
        <v>3.29</v>
      </c>
      <c r="P973" s="299">
        <f t="shared" si="142"/>
        <v>3290</v>
      </c>
      <c r="Q973" s="300">
        <f t="shared" si="144"/>
        <v>3.29</v>
      </c>
    </row>
    <row r="974" spans="1:17" ht="15" customHeight="1" x14ac:dyDescent="0.25">
      <c r="A974" s="292">
        <v>125</v>
      </c>
      <c r="B974" s="334" t="s">
        <v>856</v>
      </c>
      <c r="C974" s="318" t="s">
        <v>857</v>
      </c>
      <c r="D974" s="355"/>
      <c r="E974" s="328">
        <v>3144</v>
      </c>
      <c r="F974" s="292" t="s">
        <v>188</v>
      </c>
      <c r="G974" s="329">
        <v>50</v>
      </c>
      <c r="H974" s="324" t="s">
        <v>988</v>
      </c>
      <c r="I974" s="325">
        <v>70000</v>
      </c>
      <c r="J974" s="325">
        <v>33</v>
      </c>
      <c r="K974" s="329">
        <v>100</v>
      </c>
      <c r="L974" s="325">
        <f>SUM((I974*G974)/10000)</f>
        <v>350</v>
      </c>
      <c r="M974" s="325">
        <f>SUM(L974*J974)</f>
        <v>11550</v>
      </c>
      <c r="N974" s="325">
        <f t="shared" si="140"/>
        <v>9240</v>
      </c>
      <c r="O974" s="296">
        <f t="shared" si="143"/>
        <v>9.24</v>
      </c>
      <c r="P974" s="299">
        <f t="shared" si="142"/>
        <v>9240</v>
      </c>
      <c r="Q974" s="300">
        <f t="shared" si="144"/>
        <v>9.24</v>
      </c>
    </row>
    <row r="975" spans="1:17" ht="15" customHeight="1" x14ac:dyDescent="0.25">
      <c r="A975" s="292">
        <v>125</v>
      </c>
      <c r="B975" s="334" t="s">
        <v>856</v>
      </c>
      <c r="C975" s="318" t="s">
        <v>857</v>
      </c>
      <c r="D975" s="355"/>
      <c r="E975" s="328">
        <v>3144</v>
      </c>
      <c r="F975" s="292" t="s">
        <v>188</v>
      </c>
      <c r="G975" s="329">
        <v>125</v>
      </c>
      <c r="H975" s="292" t="s">
        <v>48</v>
      </c>
      <c r="I975" s="325"/>
      <c r="J975" s="325">
        <v>11</v>
      </c>
      <c r="K975" s="329">
        <v>100</v>
      </c>
      <c r="L975" s="325"/>
      <c r="M975" s="325">
        <f>SUM(G975*J975)</f>
        <v>1375</v>
      </c>
      <c r="N975" s="325">
        <f t="shared" si="140"/>
        <v>1100</v>
      </c>
      <c r="O975" s="296">
        <f t="shared" si="143"/>
        <v>1.1000000000000001</v>
      </c>
      <c r="P975" s="299">
        <f t="shared" si="142"/>
        <v>1100</v>
      </c>
      <c r="Q975" s="300">
        <f t="shared" si="144"/>
        <v>1.1000000000000001</v>
      </c>
    </row>
    <row r="976" spans="1:17" ht="15" customHeight="1" thickBot="1" x14ac:dyDescent="0.3">
      <c r="A976" s="292">
        <v>125</v>
      </c>
      <c r="B976" s="334" t="s">
        <v>856</v>
      </c>
      <c r="C976" s="318" t="s">
        <v>857</v>
      </c>
      <c r="D976" s="355"/>
      <c r="E976" s="328">
        <v>3147</v>
      </c>
      <c r="F976" s="292" t="s">
        <v>188</v>
      </c>
      <c r="G976" s="329">
        <v>250</v>
      </c>
      <c r="H976" s="324" t="s">
        <v>683</v>
      </c>
      <c r="I976" s="325"/>
      <c r="J976" s="325">
        <v>31</v>
      </c>
      <c r="K976" s="329">
        <v>100</v>
      </c>
      <c r="L976" s="325"/>
      <c r="M976" s="325">
        <f>SUM(G976*J976)</f>
        <v>7750</v>
      </c>
      <c r="N976" s="325">
        <f t="shared" si="140"/>
        <v>6200</v>
      </c>
      <c r="O976" s="296">
        <f t="shared" si="143"/>
        <v>6.2</v>
      </c>
      <c r="P976" s="301">
        <f t="shared" si="142"/>
        <v>6200</v>
      </c>
      <c r="Q976" s="302">
        <f t="shared" si="144"/>
        <v>6.2</v>
      </c>
    </row>
    <row r="977" spans="1:17" x14ac:dyDescent="0.25">
      <c r="A977" s="303">
        <v>126</v>
      </c>
      <c r="B977" s="326" t="s">
        <v>884</v>
      </c>
      <c r="C977" s="354" t="s">
        <v>885</v>
      </c>
      <c r="D977" s="356"/>
      <c r="E977" s="312" t="s">
        <v>889</v>
      </c>
      <c r="F977" s="303" t="s">
        <v>188</v>
      </c>
      <c r="G977" s="314">
        <v>1200</v>
      </c>
      <c r="H977" s="313" t="s">
        <v>341</v>
      </c>
      <c r="I977" s="306">
        <v>1231</v>
      </c>
      <c r="J977" s="306">
        <v>198</v>
      </c>
      <c r="K977" s="314">
        <v>100</v>
      </c>
      <c r="L977" s="306">
        <f>SUM((I977*G977)/10000)</f>
        <v>147.72</v>
      </c>
      <c r="M977" s="306">
        <f>SUM(L977*J977)</f>
        <v>29248.560000000001</v>
      </c>
      <c r="N977" s="306">
        <f t="shared" si="140"/>
        <v>23398.848000000002</v>
      </c>
      <c r="O977" s="307">
        <f t="shared" si="143"/>
        <v>23.398848000000001</v>
      </c>
      <c r="P977" s="308">
        <f t="shared" si="142"/>
        <v>23398.848000000002</v>
      </c>
      <c r="Q977" s="309">
        <f t="shared" si="144"/>
        <v>23.398848000000001</v>
      </c>
    </row>
    <row r="978" spans="1:17" ht="15" customHeight="1" thickBot="1" x14ac:dyDescent="0.3">
      <c r="A978" s="303">
        <v>126</v>
      </c>
      <c r="B978" s="326" t="s">
        <v>884</v>
      </c>
      <c r="C978" s="354" t="s">
        <v>885</v>
      </c>
      <c r="D978" s="356"/>
      <c r="E978" s="312" t="s">
        <v>889</v>
      </c>
      <c r="F978" s="303" t="s">
        <v>188</v>
      </c>
      <c r="G978" s="314">
        <v>300</v>
      </c>
      <c r="H978" s="303" t="s">
        <v>1460</v>
      </c>
      <c r="I978" s="306">
        <v>4551</v>
      </c>
      <c r="J978" s="306">
        <v>11</v>
      </c>
      <c r="K978" s="314">
        <v>60</v>
      </c>
      <c r="L978" s="306">
        <f>SUM((I978*G978)/10000)</f>
        <v>136.53</v>
      </c>
      <c r="M978" s="306">
        <f>SUM(L978*J978)</f>
        <v>1501.83</v>
      </c>
      <c r="N978" s="306">
        <f t="shared" si="140"/>
        <v>1201.4639999999999</v>
      </c>
      <c r="O978" s="307">
        <f t="shared" si="143"/>
        <v>1.2014639999999999</v>
      </c>
      <c r="P978" s="315">
        <f t="shared" si="142"/>
        <v>720.87839999999994</v>
      </c>
      <c r="Q978" s="316">
        <f t="shared" si="144"/>
        <v>0.72087839999999992</v>
      </c>
    </row>
    <row r="979" spans="1:17" ht="15" customHeight="1" x14ac:dyDescent="0.25">
      <c r="A979" s="292">
        <v>127</v>
      </c>
      <c r="B979" s="334" t="s">
        <v>755</v>
      </c>
      <c r="C979" s="292" t="s">
        <v>893</v>
      </c>
      <c r="D979" s="331"/>
      <c r="E979" s="331">
        <v>1269</v>
      </c>
      <c r="F979" s="292" t="s">
        <v>188</v>
      </c>
      <c r="G979" s="332">
        <v>300</v>
      </c>
      <c r="H979" s="292" t="s">
        <v>341</v>
      </c>
      <c r="I979" s="325">
        <v>1231</v>
      </c>
      <c r="J979" s="325">
        <v>198</v>
      </c>
      <c r="K979" s="332">
        <v>100</v>
      </c>
      <c r="L979" s="325">
        <f>SUM((I979*G979)/10000)</f>
        <v>36.93</v>
      </c>
      <c r="M979" s="325">
        <f>SUM(L979*J979)</f>
        <v>7312.14</v>
      </c>
      <c r="N979" s="325">
        <f t="shared" si="140"/>
        <v>5849.7120000000004</v>
      </c>
      <c r="O979" s="296">
        <f t="shared" si="143"/>
        <v>5.8497120000000002</v>
      </c>
      <c r="P979" s="297">
        <f t="shared" si="142"/>
        <v>5849.7120000000004</v>
      </c>
      <c r="Q979" s="298">
        <f t="shared" si="144"/>
        <v>5.8497120000000002</v>
      </c>
    </row>
    <row r="980" spans="1:17" ht="15" customHeight="1" x14ac:dyDescent="0.25">
      <c r="A980" s="292">
        <v>127</v>
      </c>
      <c r="B980" s="334" t="s">
        <v>755</v>
      </c>
      <c r="C980" s="292" t="s">
        <v>893</v>
      </c>
      <c r="D980" s="331"/>
      <c r="E980" s="331">
        <v>1269</v>
      </c>
      <c r="F980" s="292" t="s">
        <v>188</v>
      </c>
      <c r="G980" s="332">
        <v>325</v>
      </c>
      <c r="H980" s="292" t="s">
        <v>683</v>
      </c>
      <c r="I980" s="325"/>
      <c r="J980" s="325">
        <v>31</v>
      </c>
      <c r="K980" s="332">
        <v>100</v>
      </c>
      <c r="L980" s="325"/>
      <c r="M980" s="325">
        <f>SUM(G980*J980)</f>
        <v>10075</v>
      </c>
      <c r="N980" s="325">
        <f t="shared" si="140"/>
        <v>8060</v>
      </c>
      <c r="O980" s="296">
        <f t="shared" si="143"/>
        <v>8.06</v>
      </c>
      <c r="P980" s="299">
        <f t="shared" si="142"/>
        <v>8060</v>
      </c>
      <c r="Q980" s="300">
        <f t="shared" si="144"/>
        <v>8.06</v>
      </c>
    </row>
    <row r="981" spans="1:17" ht="15" customHeight="1" thickBot="1" x14ac:dyDescent="0.3">
      <c r="A981" s="292">
        <v>127</v>
      </c>
      <c r="B981" s="334" t="s">
        <v>755</v>
      </c>
      <c r="C981" s="292" t="s">
        <v>893</v>
      </c>
      <c r="D981" s="331"/>
      <c r="E981" s="331">
        <v>1269</v>
      </c>
      <c r="F981" s="292" t="s">
        <v>188</v>
      </c>
      <c r="G981" s="332">
        <v>250</v>
      </c>
      <c r="H981" s="292" t="s">
        <v>683</v>
      </c>
      <c r="I981" s="325"/>
      <c r="J981" s="325">
        <v>31</v>
      </c>
      <c r="K981" s="332">
        <v>100</v>
      </c>
      <c r="L981" s="325"/>
      <c r="M981" s="325">
        <f>SUM(G981*J981)</f>
        <v>7750</v>
      </c>
      <c r="N981" s="325">
        <f t="shared" si="140"/>
        <v>6200</v>
      </c>
      <c r="O981" s="296">
        <f t="shared" si="143"/>
        <v>6.2</v>
      </c>
      <c r="P981" s="301">
        <f t="shared" si="142"/>
        <v>6200</v>
      </c>
      <c r="Q981" s="302">
        <f t="shared" si="144"/>
        <v>6.2</v>
      </c>
    </row>
    <row r="982" spans="1:17" ht="15" customHeight="1" x14ac:dyDescent="0.25">
      <c r="A982" s="303">
        <v>128</v>
      </c>
      <c r="B982" s="326" t="s">
        <v>492</v>
      </c>
      <c r="C982" s="303" t="s">
        <v>578</v>
      </c>
      <c r="D982" s="304"/>
      <c r="E982" s="304">
        <v>1</v>
      </c>
      <c r="F982" s="303" t="s">
        <v>220</v>
      </c>
      <c r="G982" s="305">
        <v>3195</v>
      </c>
      <c r="H982" s="303" t="s">
        <v>85</v>
      </c>
      <c r="I982" s="306">
        <v>3398</v>
      </c>
      <c r="J982" s="306">
        <v>11</v>
      </c>
      <c r="K982" s="305">
        <v>60</v>
      </c>
      <c r="L982" s="306">
        <f>SUM((I982*G982)/10000)</f>
        <v>1085.6610000000001</v>
      </c>
      <c r="M982" s="306">
        <f>SUM(L982*J982)</f>
        <v>11942.271000000001</v>
      </c>
      <c r="N982" s="306">
        <f t="shared" si="140"/>
        <v>9553.8168000000005</v>
      </c>
      <c r="O982" s="307">
        <f t="shared" si="143"/>
        <v>9.5538167999999999</v>
      </c>
      <c r="P982" s="308">
        <f t="shared" si="142"/>
        <v>5732.2900800000007</v>
      </c>
      <c r="Q982" s="309">
        <f t="shared" si="144"/>
        <v>5.7322900800000003</v>
      </c>
    </row>
    <row r="983" spans="1:17" ht="15" customHeight="1" thickBot="1" x14ac:dyDescent="0.3">
      <c r="A983" s="303">
        <v>128</v>
      </c>
      <c r="B983" s="326" t="s">
        <v>492</v>
      </c>
      <c r="C983" s="303" t="s">
        <v>578</v>
      </c>
      <c r="D983" s="304"/>
      <c r="E983" s="304">
        <v>2803</v>
      </c>
      <c r="F983" s="303" t="s">
        <v>188</v>
      </c>
      <c r="G983" s="305">
        <v>1500</v>
      </c>
      <c r="H983" s="303" t="s">
        <v>683</v>
      </c>
      <c r="I983" s="306"/>
      <c r="J983" s="306">
        <v>31</v>
      </c>
      <c r="K983" s="305">
        <v>100</v>
      </c>
      <c r="L983" s="306"/>
      <c r="M983" s="306">
        <f>SUM(G983*J983)</f>
        <v>46500</v>
      </c>
      <c r="N983" s="306">
        <f t="shared" si="140"/>
        <v>37200</v>
      </c>
      <c r="O983" s="307">
        <f t="shared" si="143"/>
        <v>37.200000000000003</v>
      </c>
      <c r="P983" s="315">
        <f t="shared" si="142"/>
        <v>37200</v>
      </c>
      <c r="Q983" s="316">
        <f t="shared" si="144"/>
        <v>37.200000000000003</v>
      </c>
    </row>
    <row r="984" spans="1:17" ht="15" customHeight="1" x14ac:dyDescent="0.25">
      <c r="A984" s="292">
        <v>129</v>
      </c>
      <c r="B984" s="334" t="s">
        <v>907</v>
      </c>
      <c r="C984" s="292" t="s">
        <v>908</v>
      </c>
      <c r="D984" s="331"/>
      <c r="E984" s="331">
        <v>2505</v>
      </c>
      <c r="F984" s="292" t="s">
        <v>188</v>
      </c>
      <c r="G984" s="332">
        <v>947</v>
      </c>
      <c r="H984" s="292" t="s">
        <v>1459</v>
      </c>
      <c r="I984" s="325">
        <v>2</v>
      </c>
      <c r="J984" s="325">
        <v>21</v>
      </c>
      <c r="K984" s="332">
        <v>100</v>
      </c>
      <c r="L984" s="325">
        <f>SUM((I984*G984))</f>
        <v>1894</v>
      </c>
      <c r="M984" s="325">
        <f>SUM(L984*J984)</f>
        <v>39774</v>
      </c>
      <c r="N984" s="325">
        <f t="shared" si="140"/>
        <v>31819.200000000001</v>
      </c>
      <c r="O984" s="296">
        <f t="shared" si="143"/>
        <v>31.819200000000002</v>
      </c>
      <c r="P984" s="297">
        <f t="shared" si="142"/>
        <v>31819.200000000001</v>
      </c>
      <c r="Q984" s="298">
        <f t="shared" si="144"/>
        <v>31.819200000000002</v>
      </c>
    </row>
    <row r="985" spans="1:17" ht="15" customHeight="1" x14ac:dyDescent="0.25">
      <c r="A985" s="292">
        <v>129</v>
      </c>
      <c r="B985" s="334" t="s">
        <v>907</v>
      </c>
      <c r="C985" s="292" t="s">
        <v>908</v>
      </c>
      <c r="D985" s="331"/>
      <c r="E985" s="331">
        <v>1356</v>
      </c>
      <c r="F985" s="292" t="s">
        <v>188</v>
      </c>
      <c r="G985" s="332">
        <v>42</v>
      </c>
      <c r="H985" s="292" t="s">
        <v>334</v>
      </c>
      <c r="I985" s="325">
        <v>17</v>
      </c>
      <c r="J985" s="325">
        <v>533</v>
      </c>
      <c r="K985" s="332">
        <v>100</v>
      </c>
      <c r="L985" s="325">
        <f>SUM((I985*G985))</f>
        <v>714</v>
      </c>
      <c r="M985" s="325">
        <f>SUM(L985*J985)</f>
        <v>380562</v>
      </c>
      <c r="N985" s="325">
        <f t="shared" si="140"/>
        <v>304449.59999999998</v>
      </c>
      <c r="O985" s="296">
        <f t="shared" si="143"/>
        <v>304.44959999999998</v>
      </c>
      <c r="P985" s="299">
        <f t="shared" si="142"/>
        <v>304449.59999999998</v>
      </c>
      <c r="Q985" s="300">
        <f t="shared" si="144"/>
        <v>304.44959999999998</v>
      </c>
    </row>
    <row r="986" spans="1:17" ht="15" customHeight="1" thickBot="1" x14ac:dyDescent="0.3">
      <c r="A986" s="292">
        <v>129</v>
      </c>
      <c r="B986" s="334" t="s">
        <v>907</v>
      </c>
      <c r="C986" s="292" t="s">
        <v>908</v>
      </c>
      <c r="D986" s="331"/>
      <c r="E986" s="331">
        <v>1357</v>
      </c>
      <c r="F986" s="292" t="s">
        <v>188</v>
      </c>
      <c r="G986" s="332">
        <v>125</v>
      </c>
      <c r="H986" s="292" t="s">
        <v>683</v>
      </c>
      <c r="I986" s="325"/>
      <c r="J986" s="325">
        <v>31</v>
      </c>
      <c r="K986" s="332">
        <v>100</v>
      </c>
      <c r="L986" s="325"/>
      <c r="M986" s="325">
        <f>SUM(G986*J986)</f>
        <v>3875</v>
      </c>
      <c r="N986" s="325">
        <f t="shared" si="140"/>
        <v>3100</v>
      </c>
      <c r="O986" s="296">
        <f t="shared" si="143"/>
        <v>3.1</v>
      </c>
      <c r="P986" s="301">
        <f t="shared" si="142"/>
        <v>3100</v>
      </c>
      <c r="Q986" s="302">
        <f t="shared" si="144"/>
        <v>3.1</v>
      </c>
    </row>
    <row r="987" spans="1:17" x14ac:dyDescent="0.25">
      <c r="A987" s="303">
        <v>130</v>
      </c>
      <c r="B987" s="326" t="s">
        <v>912</v>
      </c>
      <c r="C987" s="303" t="s">
        <v>913</v>
      </c>
      <c r="D987" s="304"/>
      <c r="E987" s="304">
        <v>2292</v>
      </c>
      <c r="F987" s="303" t="s">
        <v>188</v>
      </c>
      <c r="G987" s="305">
        <v>1845</v>
      </c>
      <c r="H987" s="303" t="s">
        <v>85</v>
      </c>
      <c r="I987" s="306">
        <v>3398</v>
      </c>
      <c r="J987" s="306">
        <v>11</v>
      </c>
      <c r="K987" s="305">
        <v>60</v>
      </c>
      <c r="L987" s="306">
        <f t="shared" ref="L987:L992" si="145">SUM((I987*G987)/10000)</f>
        <v>626.93100000000004</v>
      </c>
      <c r="M987" s="306">
        <f t="shared" ref="M987:M997" si="146">SUM(L987*J987)</f>
        <v>6896.241</v>
      </c>
      <c r="N987" s="306">
        <f t="shared" si="140"/>
        <v>5516.9928</v>
      </c>
      <c r="O987" s="307">
        <f t="shared" si="143"/>
        <v>5.5169927999999997</v>
      </c>
      <c r="P987" s="308">
        <f t="shared" si="142"/>
        <v>3310.1956799999998</v>
      </c>
      <c r="Q987" s="309">
        <f t="shared" si="144"/>
        <v>3.3101956799999996</v>
      </c>
    </row>
    <row r="988" spans="1:17" ht="15" customHeight="1" x14ac:dyDescent="0.25">
      <c r="A988" s="303">
        <v>130</v>
      </c>
      <c r="B988" s="326" t="s">
        <v>912</v>
      </c>
      <c r="C988" s="303" t="s">
        <v>913</v>
      </c>
      <c r="D988" s="304"/>
      <c r="E988" s="304" t="s">
        <v>917</v>
      </c>
      <c r="F988" s="303" t="s">
        <v>188</v>
      </c>
      <c r="G988" s="305">
        <v>1050</v>
      </c>
      <c r="H988" s="303" t="s">
        <v>85</v>
      </c>
      <c r="I988" s="306">
        <v>3398</v>
      </c>
      <c r="J988" s="306">
        <v>11</v>
      </c>
      <c r="K988" s="305">
        <v>60</v>
      </c>
      <c r="L988" s="306">
        <f t="shared" si="145"/>
        <v>356.79</v>
      </c>
      <c r="M988" s="306">
        <f t="shared" si="146"/>
        <v>3924.69</v>
      </c>
      <c r="N988" s="306">
        <f t="shared" si="140"/>
        <v>3139.752</v>
      </c>
      <c r="O988" s="307">
        <f t="shared" si="143"/>
        <v>3.1397520000000001</v>
      </c>
      <c r="P988" s="310">
        <f t="shared" si="142"/>
        <v>1883.8512000000001</v>
      </c>
      <c r="Q988" s="311">
        <f t="shared" si="144"/>
        <v>1.8838512000000001</v>
      </c>
    </row>
    <row r="989" spans="1:17" ht="15" customHeight="1" x14ac:dyDescent="0.25">
      <c r="A989" s="303">
        <v>130</v>
      </c>
      <c r="B989" s="326" t="s">
        <v>912</v>
      </c>
      <c r="C989" s="303" t="s">
        <v>913</v>
      </c>
      <c r="D989" s="304"/>
      <c r="E989" s="304">
        <v>2501</v>
      </c>
      <c r="F989" s="303" t="s">
        <v>188</v>
      </c>
      <c r="G989" s="305">
        <v>718</v>
      </c>
      <c r="H989" s="303" t="s">
        <v>829</v>
      </c>
      <c r="I989" s="306">
        <v>1810</v>
      </c>
      <c r="J989" s="306">
        <v>9</v>
      </c>
      <c r="K989" s="305">
        <v>60</v>
      </c>
      <c r="L989" s="306">
        <f t="shared" si="145"/>
        <v>129.958</v>
      </c>
      <c r="M989" s="306">
        <f t="shared" si="146"/>
        <v>1169.6220000000001</v>
      </c>
      <c r="N989" s="306">
        <f t="shared" si="140"/>
        <v>935.69760000000008</v>
      </c>
      <c r="O989" s="307">
        <f t="shared" si="143"/>
        <v>0.93569760000000013</v>
      </c>
      <c r="P989" s="310">
        <f t="shared" si="142"/>
        <v>561.41856000000007</v>
      </c>
      <c r="Q989" s="311">
        <f t="shared" si="144"/>
        <v>0.56141856000000012</v>
      </c>
    </row>
    <row r="990" spans="1:17" ht="15" customHeight="1" x14ac:dyDescent="0.25">
      <c r="A990" s="303">
        <v>130</v>
      </c>
      <c r="B990" s="326" t="s">
        <v>912</v>
      </c>
      <c r="C990" s="303" t="s">
        <v>913</v>
      </c>
      <c r="D990" s="304"/>
      <c r="E990" s="304">
        <v>3704</v>
      </c>
      <c r="F990" s="303" t="s">
        <v>188</v>
      </c>
      <c r="G990" s="305">
        <v>1745</v>
      </c>
      <c r="H990" s="303" t="s">
        <v>85</v>
      </c>
      <c r="I990" s="306">
        <v>3398</v>
      </c>
      <c r="J990" s="306">
        <v>11</v>
      </c>
      <c r="K990" s="305">
        <v>60</v>
      </c>
      <c r="L990" s="306">
        <f t="shared" si="145"/>
        <v>592.95100000000002</v>
      </c>
      <c r="M990" s="306">
        <f t="shared" si="146"/>
        <v>6522.4610000000002</v>
      </c>
      <c r="N990" s="306">
        <f t="shared" si="140"/>
        <v>5217.9687999999996</v>
      </c>
      <c r="O990" s="307">
        <f t="shared" si="143"/>
        <v>5.2179687999999995</v>
      </c>
      <c r="P990" s="310">
        <f t="shared" si="142"/>
        <v>3130.7812799999997</v>
      </c>
      <c r="Q990" s="311">
        <f t="shared" si="144"/>
        <v>3.1307812799999999</v>
      </c>
    </row>
    <row r="991" spans="1:17" ht="15" customHeight="1" x14ac:dyDescent="0.25">
      <c r="A991" s="303">
        <v>130</v>
      </c>
      <c r="B991" s="326" t="s">
        <v>912</v>
      </c>
      <c r="C991" s="303" t="s">
        <v>913</v>
      </c>
      <c r="D991" s="304"/>
      <c r="E991" s="304">
        <v>3709</v>
      </c>
      <c r="F991" s="303" t="s">
        <v>188</v>
      </c>
      <c r="G991" s="305">
        <v>2159</v>
      </c>
      <c r="H991" s="303" t="s">
        <v>85</v>
      </c>
      <c r="I991" s="306">
        <v>3398</v>
      </c>
      <c r="J991" s="306">
        <v>11</v>
      </c>
      <c r="K991" s="305">
        <v>60</v>
      </c>
      <c r="L991" s="306">
        <f t="shared" si="145"/>
        <v>733.62819999999999</v>
      </c>
      <c r="M991" s="306">
        <f t="shared" si="146"/>
        <v>8069.9102000000003</v>
      </c>
      <c r="N991" s="306">
        <f t="shared" si="140"/>
        <v>6455.9281599999995</v>
      </c>
      <c r="O991" s="307">
        <f t="shared" si="143"/>
        <v>6.4559281599999991</v>
      </c>
      <c r="P991" s="310">
        <f t="shared" si="142"/>
        <v>3873.5568960000001</v>
      </c>
      <c r="Q991" s="311">
        <f t="shared" si="144"/>
        <v>3.8735568960000002</v>
      </c>
    </row>
    <row r="992" spans="1:17" ht="15" customHeight="1" x14ac:dyDescent="0.25">
      <c r="A992" s="303">
        <v>130</v>
      </c>
      <c r="B992" s="326" t="s">
        <v>912</v>
      </c>
      <c r="C992" s="303" t="s">
        <v>913</v>
      </c>
      <c r="D992" s="304"/>
      <c r="E992" s="304">
        <v>2890</v>
      </c>
      <c r="F992" s="303" t="s">
        <v>188</v>
      </c>
      <c r="G992" s="305">
        <v>870</v>
      </c>
      <c r="H992" s="303" t="s">
        <v>85</v>
      </c>
      <c r="I992" s="306">
        <v>3398</v>
      </c>
      <c r="J992" s="306">
        <v>11</v>
      </c>
      <c r="K992" s="305">
        <v>60</v>
      </c>
      <c r="L992" s="306">
        <f t="shared" si="145"/>
        <v>295.62599999999998</v>
      </c>
      <c r="M992" s="306">
        <f t="shared" si="146"/>
        <v>3251.8859999999995</v>
      </c>
      <c r="N992" s="306">
        <f t="shared" si="140"/>
        <v>2601.5087999999996</v>
      </c>
      <c r="O992" s="307">
        <f t="shared" si="143"/>
        <v>2.6015087999999995</v>
      </c>
      <c r="P992" s="310">
        <f t="shared" si="142"/>
        <v>1560.9052799999999</v>
      </c>
      <c r="Q992" s="311">
        <f t="shared" si="144"/>
        <v>1.5609052799999998</v>
      </c>
    </row>
    <row r="993" spans="1:17" ht="15" customHeight="1" x14ac:dyDescent="0.25">
      <c r="A993" s="303">
        <v>130</v>
      </c>
      <c r="B993" s="326" t="s">
        <v>912</v>
      </c>
      <c r="C993" s="303" t="s">
        <v>913</v>
      </c>
      <c r="D993" s="304"/>
      <c r="E993" s="304">
        <v>2501</v>
      </c>
      <c r="F993" s="303" t="s">
        <v>188</v>
      </c>
      <c r="G993" s="305">
        <v>1000</v>
      </c>
      <c r="H993" s="303" t="s">
        <v>1459</v>
      </c>
      <c r="I993" s="306">
        <v>2</v>
      </c>
      <c r="J993" s="306">
        <v>21</v>
      </c>
      <c r="K993" s="305">
        <v>100</v>
      </c>
      <c r="L993" s="306">
        <f>SUM((I993*G993))</f>
        <v>2000</v>
      </c>
      <c r="M993" s="306">
        <f t="shared" si="146"/>
        <v>42000</v>
      </c>
      <c r="N993" s="306">
        <f t="shared" si="140"/>
        <v>33600</v>
      </c>
      <c r="O993" s="307">
        <f t="shared" si="143"/>
        <v>33.6</v>
      </c>
      <c r="P993" s="310">
        <f t="shared" si="142"/>
        <v>33600</v>
      </c>
      <c r="Q993" s="311">
        <f t="shared" si="144"/>
        <v>33.6</v>
      </c>
    </row>
    <row r="994" spans="1:17" ht="15" customHeight="1" x14ac:dyDescent="0.25">
      <c r="A994" s="303">
        <v>130</v>
      </c>
      <c r="B994" s="326" t="s">
        <v>912</v>
      </c>
      <c r="C994" s="303" t="s">
        <v>913</v>
      </c>
      <c r="D994" s="304"/>
      <c r="E994" s="304">
        <v>2300</v>
      </c>
      <c r="F994" s="303" t="s">
        <v>188</v>
      </c>
      <c r="G994" s="305">
        <v>125</v>
      </c>
      <c r="H994" s="313" t="s">
        <v>19</v>
      </c>
      <c r="I994" s="306">
        <v>17500</v>
      </c>
      <c r="J994" s="306">
        <v>47</v>
      </c>
      <c r="K994" s="305">
        <v>100</v>
      </c>
      <c r="L994" s="306">
        <f>SUM((I994*G994)/10000)</f>
        <v>218.75</v>
      </c>
      <c r="M994" s="306">
        <f t="shared" si="146"/>
        <v>10281.25</v>
      </c>
      <c r="N994" s="306">
        <f t="shared" si="140"/>
        <v>8225</v>
      </c>
      <c r="O994" s="307">
        <f t="shared" si="143"/>
        <v>8.2249999999999996</v>
      </c>
      <c r="P994" s="310">
        <f t="shared" si="142"/>
        <v>8225</v>
      </c>
      <c r="Q994" s="311">
        <f t="shared" si="144"/>
        <v>8.2249999999999996</v>
      </c>
    </row>
    <row r="995" spans="1:17" ht="15" customHeight="1" x14ac:dyDescent="0.25">
      <c r="A995" s="303">
        <v>130</v>
      </c>
      <c r="B995" s="326" t="s">
        <v>912</v>
      </c>
      <c r="C995" s="303" t="s">
        <v>913</v>
      </c>
      <c r="D995" s="304"/>
      <c r="E995" s="304">
        <v>2299</v>
      </c>
      <c r="F995" s="303" t="s">
        <v>188</v>
      </c>
      <c r="G995" s="305">
        <v>325</v>
      </c>
      <c r="H995" s="303" t="s">
        <v>26</v>
      </c>
      <c r="I995" s="306">
        <v>24198</v>
      </c>
      <c r="J995" s="306">
        <v>19</v>
      </c>
      <c r="K995" s="305">
        <v>100</v>
      </c>
      <c r="L995" s="306">
        <f>SUM((I995*G995)/10000)</f>
        <v>786.43499999999995</v>
      </c>
      <c r="M995" s="306">
        <f t="shared" si="146"/>
        <v>14942.264999999999</v>
      </c>
      <c r="N995" s="306">
        <f t="shared" si="140"/>
        <v>11953.812</v>
      </c>
      <c r="O995" s="307">
        <f t="shared" si="143"/>
        <v>11.953811999999999</v>
      </c>
      <c r="P995" s="310">
        <f t="shared" si="142"/>
        <v>11953.812</v>
      </c>
      <c r="Q995" s="311">
        <f t="shared" si="144"/>
        <v>11.953811999999999</v>
      </c>
    </row>
    <row r="996" spans="1:17" ht="15" customHeight="1" x14ac:dyDescent="0.25">
      <c r="A996" s="303">
        <v>130</v>
      </c>
      <c r="B996" s="326" t="s">
        <v>912</v>
      </c>
      <c r="C996" s="303" t="s">
        <v>913</v>
      </c>
      <c r="D996" s="304"/>
      <c r="E996" s="304">
        <v>2521</v>
      </c>
      <c r="F996" s="303" t="s">
        <v>188</v>
      </c>
      <c r="G996" s="305">
        <v>1013</v>
      </c>
      <c r="H996" s="303" t="s">
        <v>85</v>
      </c>
      <c r="I996" s="306">
        <v>3398</v>
      </c>
      <c r="J996" s="306">
        <v>11</v>
      </c>
      <c r="K996" s="305">
        <v>60</v>
      </c>
      <c r="L996" s="306">
        <f>SUM((I996*G996)/10000)</f>
        <v>344.2174</v>
      </c>
      <c r="M996" s="306">
        <f t="shared" si="146"/>
        <v>3786.3914</v>
      </c>
      <c r="N996" s="306">
        <f t="shared" si="140"/>
        <v>3029.11312</v>
      </c>
      <c r="O996" s="307">
        <f t="shared" si="143"/>
        <v>3.0291131199999999</v>
      </c>
      <c r="P996" s="310">
        <f t="shared" si="142"/>
        <v>1817.4678719999999</v>
      </c>
      <c r="Q996" s="311">
        <f t="shared" si="144"/>
        <v>1.8174678719999999</v>
      </c>
    </row>
    <row r="997" spans="1:17" ht="15" customHeight="1" x14ac:dyDescent="0.25">
      <c r="A997" s="303">
        <v>130</v>
      </c>
      <c r="B997" s="326" t="s">
        <v>912</v>
      </c>
      <c r="C997" s="303" t="s">
        <v>913</v>
      </c>
      <c r="D997" s="304"/>
      <c r="E997" s="304">
        <v>2581</v>
      </c>
      <c r="F997" s="303" t="s">
        <v>188</v>
      </c>
      <c r="G997" s="305">
        <v>2253</v>
      </c>
      <c r="H997" s="303" t="s">
        <v>829</v>
      </c>
      <c r="I997" s="306">
        <v>1810</v>
      </c>
      <c r="J997" s="306">
        <v>9</v>
      </c>
      <c r="K997" s="305">
        <v>60</v>
      </c>
      <c r="L997" s="306">
        <f>SUM((I997*G997)/10000)</f>
        <v>407.79300000000001</v>
      </c>
      <c r="M997" s="306">
        <f t="shared" si="146"/>
        <v>3670.1370000000002</v>
      </c>
      <c r="N997" s="306">
        <f t="shared" si="140"/>
        <v>2936.1096000000002</v>
      </c>
      <c r="O997" s="307">
        <f t="shared" si="143"/>
        <v>2.9361096000000004</v>
      </c>
      <c r="P997" s="310">
        <f t="shared" si="142"/>
        <v>1761.6657600000001</v>
      </c>
      <c r="Q997" s="311">
        <f t="shared" si="144"/>
        <v>1.7616657600000001</v>
      </c>
    </row>
    <row r="998" spans="1:17" ht="15" customHeight="1" x14ac:dyDescent="0.25">
      <c r="A998" s="303">
        <v>130</v>
      </c>
      <c r="B998" s="326" t="s">
        <v>912</v>
      </c>
      <c r="C998" s="303" t="s">
        <v>913</v>
      </c>
      <c r="D998" s="304"/>
      <c r="E998" s="304">
        <v>2299</v>
      </c>
      <c r="F998" s="303" t="s">
        <v>188</v>
      </c>
      <c r="G998" s="305">
        <v>500</v>
      </c>
      <c r="H998" s="303" t="s">
        <v>48</v>
      </c>
      <c r="I998" s="306"/>
      <c r="J998" s="306">
        <v>11</v>
      </c>
      <c r="K998" s="305">
        <v>100</v>
      </c>
      <c r="L998" s="306"/>
      <c r="M998" s="306">
        <f>SUM(G998*J998)</f>
        <v>5500</v>
      </c>
      <c r="N998" s="306">
        <f t="shared" si="140"/>
        <v>4400</v>
      </c>
      <c r="O998" s="307">
        <f t="shared" si="143"/>
        <v>4.4000000000000004</v>
      </c>
      <c r="P998" s="310">
        <f t="shared" si="142"/>
        <v>4400</v>
      </c>
      <c r="Q998" s="311">
        <f t="shared" si="144"/>
        <v>4.4000000000000004</v>
      </c>
    </row>
    <row r="999" spans="1:17" ht="15" customHeight="1" thickBot="1" x14ac:dyDescent="0.3">
      <c r="A999" s="303">
        <v>130</v>
      </c>
      <c r="B999" s="326" t="s">
        <v>912</v>
      </c>
      <c r="C999" s="303" t="s">
        <v>913</v>
      </c>
      <c r="D999" s="304"/>
      <c r="E999" s="304">
        <v>2299</v>
      </c>
      <c r="F999" s="303" t="s">
        <v>188</v>
      </c>
      <c r="G999" s="305">
        <v>500</v>
      </c>
      <c r="H999" s="303" t="s">
        <v>683</v>
      </c>
      <c r="I999" s="306"/>
      <c r="J999" s="306">
        <v>31</v>
      </c>
      <c r="K999" s="305">
        <v>100</v>
      </c>
      <c r="L999" s="306"/>
      <c r="M999" s="306">
        <f>SUM(G999*J999)</f>
        <v>15500</v>
      </c>
      <c r="N999" s="306">
        <f t="shared" si="140"/>
        <v>12400</v>
      </c>
      <c r="O999" s="307">
        <f t="shared" si="143"/>
        <v>12.4</v>
      </c>
      <c r="P999" s="315">
        <f t="shared" si="142"/>
        <v>12400</v>
      </c>
      <c r="Q999" s="316">
        <f t="shared" si="144"/>
        <v>12.4</v>
      </c>
    </row>
    <row r="1000" spans="1:17" x14ac:dyDescent="0.25">
      <c r="A1000" s="292">
        <v>131</v>
      </c>
      <c r="B1000" s="334" t="s">
        <v>497</v>
      </c>
      <c r="C1000" s="334" t="s">
        <v>809</v>
      </c>
      <c r="D1000" s="338"/>
      <c r="E1000" s="328">
        <v>32</v>
      </c>
      <c r="F1000" s="292" t="s">
        <v>220</v>
      </c>
      <c r="G1000" s="329">
        <v>2080</v>
      </c>
      <c r="H1000" s="292" t="s">
        <v>1460</v>
      </c>
      <c r="I1000" s="325">
        <v>4551</v>
      </c>
      <c r="J1000" s="325">
        <v>11</v>
      </c>
      <c r="K1000" s="329">
        <v>60</v>
      </c>
      <c r="L1000" s="325">
        <f t="shared" ref="L1000:L1005" si="147">SUM((I1000*G1000)/10000)</f>
        <v>946.60799999999995</v>
      </c>
      <c r="M1000" s="325">
        <f t="shared" ref="M1000:M1005" si="148">SUM(L1000*J1000)</f>
        <v>10412.688</v>
      </c>
      <c r="N1000" s="325">
        <f t="shared" si="140"/>
        <v>8330.1504000000004</v>
      </c>
      <c r="O1000" s="296">
        <f t="shared" si="143"/>
        <v>8.3301504000000008</v>
      </c>
      <c r="P1000" s="297">
        <f t="shared" si="142"/>
        <v>4998.0902400000004</v>
      </c>
      <c r="Q1000" s="298">
        <f t="shared" si="144"/>
        <v>4.9980902400000007</v>
      </c>
    </row>
    <row r="1001" spans="1:17" ht="15" customHeight="1" x14ac:dyDescent="0.25">
      <c r="A1001" s="292">
        <v>131</v>
      </c>
      <c r="B1001" s="334" t="s">
        <v>497</v>
      </c>
      <c r="C1001" s="334" t="s">
        <v>809</v>
      </c>
      <c r="D1001" s="338"/>
      <c r="E1001" s="328">
        <v>589</v>
      </c>
      <c r="F1001" s="292" t="s">
        <v>220</v>
      </c>
      <c r="G1001" s="329">
        <v>3600</v>
      </c>
      <c r="H1001" s="292" t="s">
        <v>85</v>
      </c>
      <c r="I1001" s="325">
        <v>3398</v>
      </c>
      <c r="J1001" s="325">
        <v>11</v>
      </c>
      <c r="K1001" s="329">
        <v>60</v>
      </c>
      <c r="L1001" s="325">
        <f t="shared" si="147"/>
        <v>1223.28</v>
      </c>
      <c r="M1001" s="325">
        <f t="shared" si="148"/>
        <v>13456.08</v>
      </c>
      <c r="N1001" s="325">
        <f t="shared" si="140"/>
        <v>10764.864</v>
      </c>
      <c r="O1001" s="296">
        <f t="shared" si="143"/>
        <v>10.764863999999999</v>
      </c>
      <c r="P1001" s="299">
        <f t="shared" si="142"/>
        <v>6458.9183999999996</v>
      </c>
      <c r="Q1001" s="300">
        <f t="shared" si="144"/>
        <v>6.4589183999999999</v>
      </c>
    </row>
    <row r="1002" spans="1:17" ht="15" customHeight="1" x14ac:dyDescent="0.25">
      <c r="A1002" s="292">
        <v>131</v>
      </c>
      <c r="B1002" s="334" t="s">
        <v>497</v>
      </c>
      <c r="C1002" s="334" t="s">
        <v>809</v>
      </c>
      <c r="D1002" s="338"/>
      <c r="E1002" s="328">
        <v>2683</v>
      </c>
      <c r="F1002" s="292" t="s">
        <v>188</v>
      </c>
      <c r="G1002" s="329">
        <v>1801</v>
      </c>
      <c r="H1002" s="292" t="s">
        <v>77</v>
      </c>
      <c r="I1002" s="295">
        <v>3164</v>
      </c>
      <c r="J1002" s="325">
        <v>9</v>
      </c>
      <c r="K1002" s="329">
        <v>60</v>
      </c>
      <c r="L1002" s="325">
        <f t="shared" si="147"/>
        <v>569.83640000000003</v>
      </c>
      <c r="M1002" s="325">
        <f t="shared" si="148"/>
        <v>5128.5276000000003</v>
      </c>
      <c r="N1002" s="325">
        <f t="shared" si="140"/>
        <v>4102.8220800000008</v>
      </c>
      <c r="O1002" s="296">
        <f t="shared" si="143"/>
        <v>4.102822080000001</v>
      </c>
      <c r="P1002" s="299">
        <f t="shared" si="142"/>
        <v>2461.6932480000005</v>
      </c>
      <c r="Q1002" s="300">
        <f t="shared" si="144"/>
        <v>2.4616932480000004</v>
      </c>
    </row>
    <row r="1003" spans="1:17" ht="15" customHeight="1" x14ac:dyDescent="0.25">
      <c r="A1003" s="292">
        <v>131</v>
      </c>
      <c r="B1003" s="334" t="s">
        <v>497</v>
      </c>
      <c r="C1003" s="334" t="s">
        <v>809</v>
      </c>
      <c r="D1003" s="338"/>
      <c r="E1003" s="328">
        <v>3141</v>
      </c>
      <c r="F1003" s="292" t="s">
        <v>188</v>
      </c>
      <c r="G1003" s="329">
        <v>1240</v>
      </c>
      <c r="H1003" s="292" t="s">
        <v>77</v>
      </c>
      <c r="I1003" s="295">
        <v>3164</v>
      </c>
      <c r="J1003" s="325">
        <v>9</v>
      </c>
      <c r="K1003" s="329">
        <v>60</v>
      </c>
      <c r="L1003" s="325">
        <f t="shared" si="147"/>
        <v>392.33600000000001</v>
      </c>
      <c r="M1003" s="325">
        <f t="shared" si="148"/>
        <v>3531.0240000000003</v>
      </c>
      <c r="N1003" s="325">
        <f t="shared" si="140"/>
        <v>2824.8192000000004</v>
      </c>
      <c r="O1003" s="296">
        <f t="shared" si="143"/>
        <v>2.8248192000000003</v>
      </c>
      <c r="P1003" s="299">
        <f t="shared" si="142"/>
        <v>1694.8915200000004</v>
      </c>
      <c r="Q1003" s="300">
        <f t="shared" si="144"/>
        <v>1.6948915200000003</v>
      </c>
    </row>
    <row r="1004" spans="1:17" ht="15" customHeight="1" x14ac:dyDescent="0.25">
      <c r="A1004" s="292">
        <v>131</v>
      </c>
      <c r="B1004" s="334" t="s">
        <v>497</v>
      </c>
      <c r="C1004" s="334" t="s">
        <v>809</v>
      </c>
      <c r="D1004" s="338"/>
      <c r="E1004" s="328">
        <v>3250</v>
      </c>
      <c r="F1004" s="292" t="s">
        <v>188</v>
      </c>
      <c r="G1004" s="329">
        <v>923</v>
      </c>
      <c r="H1004" s="292" t="s">
        <v>77</v>
      </c>
      <c r="I1004" s="295">
        <v>3164</v>
      </c>
      <c r="J1004" s="325">
        <v>9</v>
      </c>
      <c r="K1004" s="329">
        <v>60</v>
      </c>
      <c r="L1004" s="325">
        <f t="shared" si="147"/>
        <v>292.03719999999998</v>
      </c>
      <c r="M1004" s="325">
        <f t="shared" si="148"/>
        <v>2628.3347999999996</v>
      </c>
      <c r="N1004" s="325">
        <f t="shared" si="140"/>
        <v>2102.6678400000001</v>
      </c>
      <c r="O1004" s="296">
        <f t="shared" si="143"/>
        <v>2.1026678400000001</v>
      </c>
      <c r="P1004" s="299">
        <f t="shared" si="142"/>
        <v>1261.600704</v>
      </c>
      <c r="Q1004" s="300">
        <f t="shared" si="144"/>
        <v>1.2616007039999999</v>
      </c>
    </row>
    <row r="1005" spans="1:17" ht="15" customHeight="1" x14ac:dyDescent="0.25">
      <c r="A1005" s="292">
        <v>131</v>
      </c>
      <c r="B1005" s="334" t="s">
        <v>497</v>
      </c>
      <c r="C1005" s="334" t="s">
        <v>809</v>
      </c>
      <c r="D1005" s="338"/>
      <c r="E1005" s="328">
        <v>3633</v>
      </c>
      <c r="F1005" s="292" t="s">
        <v>188</v>
      </c>
      <c r="G1005" s="329">
        <v>1040</v>
      </c>
      <c r="H1005" s="292" t="s">
        <v>77</v>
      </c>
      <c r="I1005" s="295">
        <v>3164</v>
      </c>
      <c r="J1005" s="325">
        <v>9</v>
      </c>
      <c r="K1005" s="329">
        <v>60</v>
      </c>
      <c r="L1005" s="325">
        <f t="shared" si="147"/>
        <v>329.05599999999998</v>
      </c>
      <c r="M1005" s="325">
        <f t="shared" si="148"/>
        <v>2961.5039999999999</v>
      </c>
      <c r="N1005" s="325">
        <f t="shared" si="140"/>
        <v>2369.2031999999999</v>
      </c>
      <c r="O1005" s="296">
        <f t="shared" si="143"/>
        <v>2.3692031999999998</v>
      </c>
      <c r="P1005" s="299">
        <f t="shared" si="142"/>
        <v>1421.5219199999999</v>
      </c>
      <c r="Q1005" s="300">
        <f t="shared" si="144"/>
        <v>1.42152192</v>
      </c>
    </row>
    <row r="1006" spans="1:17" ht="15" customHeight="1" thickBot="1" x14ac:dyDescent="0.3">
      <c r="A1006" s="292">
        <v>131</v>
      </c>
      <c r="B1006" s="334" t="s">
        <v>497</v>
      </c>
      <c r="C1006" s="334" t="s">
        <v>809</v>
      </c>
      <c r="D1006" s="338"/>
      <c r="E1006" s="328">
        <v>1436</v>
      </c>
      <c r="F1006" s="292" t="s">
        <v>188</v>
      </c>
      <c r="G1006" s="329">
        <v>325</v>
      </c>
      <c r="H1006" s="324" t="s">
        <v>683</v>
      </c>
      <c r="I1006" s="325"/>
      <c r="J1006" s="325">
        <v>31</v>
      </c>
      <c r="K1006" s="329">
        <v>100</v>
      </c>
      <c r="L1006" s="325"/>
      <c r="M1006" s="325">
        <f>SUM(G1006*J1006)</f>
        <v>10075</v>
      </c>
      <c r="N1006" s="325">
        <f t="shared" si="140"/>
        <v>8060</v>
      </c>
      <c r="O1006" s="296">
        <f t="shared" si="143"/>
        <v>8.06</v>
      </c>
      <c r="P1006" s="301">
        <f t="shared" si="142"/>
        <v>8060</v>
      </c>
      <c r="Q1006" s="302">
        <f t="shared" si="144"/>
        <v>8.06</v>
      </c>
    </row>
    <row r="1007" spans="1:17" x14ac:dyDescent="0.25">
      <c r="A1007" s="303">
        <v>132</v>
      </c>
      <c r="B1007" s="326" t="s">
        <v>492</v>
      </c>
      <c r="C1007" s="354" t="s">
        <v>925</v>
      </c>
      <c r="D1007" s="356"/>
      <c r="E1007" s="312" t="s">
        <v>929</v>
      </c>
      <c r="F1007" s="303" t="s">
        <v>188</v>
      </c>
      <c r="G1007" s="314">
        <v>200</v>
      </c>
      <c r="H1007" s="303" t="s">
        <v>26</v>
      </c>
      <c r="I1007" s="306">
        <v>24198</v>
      </c>
      <c r="J1007" s="306">
        <v>19</v>
      </c>
      <c r="K1007" s="314">
        <v>100</v>
      </c>
      <c r="L1007" s="306">
        <f t="shared" ref="L1007:L1012" si="149">SUM((I1007*G1007)/10000)</f>
        <v>483.96</v>
      </c>
      <c r="M1007" s="306">
        <f t="shared" ref="M1007:M1013" si="150">SUM(L1007*J1007)</f>
        <v>9195.24</v>
      </c>
      <c r="N1007" s="306">
        <f t="shared" si="140"/>
        <v>7356.1919999999991</v>
      </c>
      <c r="O1007" s="307">
        <f t="shared" si="143"/>
        <v>7.3561919999999992</v>
      </c>
      <c r="P1007" s="308">
        <f t="shared" si="142"/>
        <v>7356.1919999999991</v>
      </c>
      <c r="Q1007" s="309">
        <f t="shared" si="144"/>
        <v>7.3561919999999992</v>
      </c>
    </row>
    <row r="1008" spans="1:17" ht="15" customHeight="1" x14ac:dyDescent="0.25">
      <c r="A1008" s="303">
        <v>132</v>
      </c>
      <c r="B1008" s="326" t="s">
        <v>492</v>
      </c>
      <c r="C1008" s="354" t="s">
        <v>925</v>
      </c>
      <c r="D1008" s="356"/>
      <c r="E1008" s="312" t="s">
        <v>930</v>
      </c>
      <c r="F1008" s="303" t="s">
        <v>188</v>
      </c>
      <c r="G1008" s="314">
        <v>200</v>
      </c>
      <c r="H1008" s="313" t="s">
        <v>19</v>
      </c>
      <c r="I1008" s="306">
        <v>17500</v>
      </c>
      <c r="J1008" s="306">
        <v>47</v>
      </c>
      <c r="K1008" s="314">
        <v>100</v>
      </c>
      <c r="L1008" s="306">
        <f t="shared" si="149"/>
        <v>350</v>
      </c>
      <c r="M1008" s="306">
        <f t="shared" si="150"/>
        <v>16450</v>
      </c>
      <c r="N1008" s="306">
        <f t="shared" si="140"/>
        <v>13160</v>
      </c>
      <c r="O1008" s="307">
        <f t="shared" si="143"/>
        <v>13.16</v>
      </c>
      <c r="P1008" s="310">
        <f t="shared" si="142"/>
        <v>13160</v>
      </c>
      <c r="Q1008" s="311">
        <f t="shared" si="144"/>
        <v>13.16</v>
      </c>
    </row>
    <row r="1009" spans="1:17" ht="15" customHeight="1" x14ac:dyDescent="0.25">
      <c r="A1009" s="303">
        <v>132</v>
      </c>
      <c r="B1009" s="326" t="s">
        <v>492</v>
      </c>
      <c r="C1009" s="354" t="s">
        <v>925</v>
      </c>
      <c r="D1009" s="356"/>
      <c r="E1009" s="312" t="s">
        <v>930</v>
      </c>
      <c r="F1009" s="303" t="s">
        <v>188</v>
      </c>
      <c r="G1009" s="314">
        <v>100</v>
      </c>
      <c r="H1009" s="313" t="s">
        <v>603</v>
      </c>
      <c r="I1009" s="306">
        <v>30000</v>
      </c>
      <c r="J1009" s="306">
        <v>18</v>
      </c>
      <c r="K1009" s="314">
        <v>100</v>
      </c>
      <c r="L1009" s="306">
        <f t="shared" si="149"/>
        <v>300</v>
      </c>
      <c r="M1009" s="306">
        <f t="shared" si="150"/>
        <v>5400</v>
      </c>
      <c r="N1009" s="306">
        <f t="shared" si="140"/>
        <v>4320</v>
      </c>
      <c r="O1009" s="307">
        <f t="shared" si="143"/>
        <v>4.32</v>
      </c>
      <c r="P1009" s="310">
        <f t="shared" si="142"/>
        <v>4320</v>
      </c>
      <c r="Q1009" s="311">
        <f t="shared" si="144"/>
        <v>4.32</v>
      </c>
    </row>
    <row r="1010" spans="1:17" ht="15" customHeight="1" x14ac:dyDescent="0.25">
      <c r="A1010" s="303">
        <v>132</v>
      </c>
      <c r="B1010" s="326" t="s">
        <v>492</v>
      </c>
      <c r="C1010" s="354" t="s">
        <v>925</v>
      </c>
      <c r="D1010" s="356"/>
      <c r="E1010" s="312">
        <v>3952</v>
      </c>
      <c r="F1010" s="303" t="s">
        <v>188</v>
      </c>
      <c r="G1010" s="314">
        <v>2016</v>
      </c>
      <c r="H1010" s="303" t="s">
        <v>1460</v>
      </c>
      <c r="I1010" s="306">
        <v>4551</v>
      </c>
      <c r="J1010" s="306">
        <v>11</v>
      </c>
      <c r="K1010" s="314">
        <v>60</v>
      </c>
      <c r="L1010" s="306">
        <f t="shared" si="149"/>
        <v>917.48159999999996</v>
      </c>
      <c r="M1010" s="306">
        <f t="shared" si="150"/>
        <v>10092.2976</v>
      </c>
      <c r="N1010" s="306">
        <f t="shared" si="140"/>
        <v>8073.8380799999995</v>
      </c>
      <c r="O1010" s="307">
        <f t="shared" si="143"/>
        <v>8.0738380799999998</v>
      </c>
      <c r="P1010" s="310">
        <f t="shared" si="142"/>
        <v>4844.3028479999994</v>
      </c>
      <c r="Q1010" s="311">
        <f t="shared" si="144"/>
        <v>4.844302847999999</v>
      </c>
    </row>
    <row r="1011" spans="1:17" ht="15" customHeight="1" x14ac:dyDescent="0.25">
      <c r="A1011" s="303">
        <v>132</v>
      </c>
      <c r="B1011" s="326" t="s">
        <v>492</v>
      </c>
      <c r="C1011" s="354" t="s">
        <v>925</v>
      </c>
      <c r="D1011" s="356"/>
      <c r="E1011" s="312">
        <v>4126</v>
      </c>
      <c r="F1011" s="303" t="s">
        <v>188</v>
      </c>
      <c r="G1011" s="314">
        <v>1832</v>
      </c>
      <c r="H1011" s="303" t="s">
        <v>85</v>
      </c>
      <c r="I1011" s="306">
        <v>3398</v>
      </c>
      <c r="J1011" s="306">
        <v>11</v>
      </c>
      <c r="K1011" s="314">
        <v>60</v>
      </c>
      <c r="L1011" s="306">
        <f t="shared" si="149"/>
        <v>622.5136</v>
      </c>
      <c r="M1011" s="306">
        <f t="shared" si="150"/>
        <v>6847.6495999999997</v>
      </c>
      <c r="N1011" s="306">
        <f t="shared" si="140"/>
        <v>5478.1196799999998</v>
      </c>
      <c r="O1011" s="307">
        <f t="shared" si="143"/>
        <v>5.4781196799999998</v>
      </c>
      <c r="P1011" s="310">
        <f t="shared" si="142"/>
        <v>3286.8718079999999</v>
      </c>
      <c r="Q1011" s="311">
        <f t="shared" si="144"/>
        <v>3.2868718079999999</v>
      </c>
    </row>
    <row r="1012" spans="1:17" ht="15" customHeight="1" x14ac:dyDescent="0.25">
      <c r="A1012" s="303">
        <v>132</v>
      </c>
      <c r="B1012" s="326" t="s">
        <v>492</v>
      </c>
      <c r="C1012" s="354" t="s">
        <v>925</v>
      </c>
      <c r="D1012" s="356"/>
      <c r="E1012" s="312">
        <v>4133</v>
      </c>
      <c r="F1012" s="303" t="s">
        <v>188</v>
      </c>
      <c r="G1012" s="314">
        <v>1462</v>
      </c>
      <c r="H1012" s="303" t="s">
        <v>85</v>
      </c>
      <c r="I1012" s="306">
        <v>3398</v>
      </c>
      <c r="J1012" s="306">
        <v>11</v>
      </c>
      <c r="K1012" s="314">
        <v>60</v>
      </c>
      <c r="L1012" s="306">
        <f t="shared" si="149"/>
        <v>496.7876</v>
      </c>
      <c r="M1012" s="306">
        <f t="shared" si="150"/>
        <v>5464.6635999999999</v>
      </c>
      <c r="N1012" s="306">
        <f t="shared" si="140"/>
        <v>4371.7308800000001</v>
      </c>
      <c r="O1012" s="307">
        <f t="shared" si="143"/>
        <v>4.3717308800000003</v>
      </c>
      <c r="P1012" s="310">
        <f t="shared" si="142"/>
        <v>2623.038528</v>
      </c>
      <c r="Q1012" s="311">
        <f t="shared" si="144"/>
        <v>2.6230385279999999</v>
      </c>
    </row>
    <row r="1013" spans="1:17" ht="15" customHeight="1" x14ac:dyDescent="0.25">
      <c r="A1013" s="303">
        <v>132</v>
      </c>
      <c r="B1013" s="326" t="s">
        <v>492</v>
      </c>
      <c r="C1013" s="354" t="s">
        <v>925</v>
      </c>
      <c r="D1013" s="356"/>
      <c r="E1013" s="312">
        <v>3910</v>
      </c>
      <c r="F1013" s="303" t="s">
        <v>188</v>
      </c>
      <c r="G1013" s="314">
        <v>165</v>
      </c>
      <c r="H1013" s="303" t="s">
        <v>1459</v>
      </c>
      <c r="I1013" s="306">
        <v>2</v>
      </c>
      <c r="J1013" s="306">
        <v>21</v>
      </c>
      <c r="K1013" s="314">
        <v>60</v>
      </c>
      <c r="L1013" s="306">
        <f>SUM((I1013*G1013))</f>
        <v>330</v>
      </c>
      <c r="M1013" s="306">
        <f t="shared" si="150"/>
        <v>6930</v>
      </c>
      <c r="N1013" s="306">
        <f t="shared" si="140"/>
        <v>5544</v>
      </c>
      <c r="O1013" s="307">
        <f t="shared" si="143"/>
        <v>5.5439999999999996</v>
      </c>
      <c r="P1013" s="310">
        <f t="shared" si="142"/>
        <v>3326.4</v>
      </c>
      <c r="Q1013" s="311">
        <f t="shared" si="144"/>
        <v>3.3264</v>
      </c>
    </row>
    <row r="1014" spans="1:17" ht="15" customHeight="1" x14ac:dyDescent="0.25">
      <c r="A1014" s="303">
        <v>132</v>
      </c>
      <c r="B1014" s="326" t="s">
        <v>492</v>
      </c>
      <c r="C1014" s="354" t="s">
        <v>925</v>
      </c>
      <c r="D1014" s="356"/>
      <c r="E1014" s="312" t="s">
        <v>930</v>
      </c>
      <c r="F1014" s="303" t="s">
        <v>188</v>
      </c>
      <c r="G1014" s="314">
        <v>325</v>
      </c>
      <c r="H1014" s="303" t="s">
        <v>48</v>
      </c>
      <c r="I1014" s="306"/>
      <c r="J1014" s="306">
        <v>11</v>
      </c>
      <c r="K1014" s="314">
        <v>100</v>
      </c>
      <c r="L1014" s="306"/>
      <c r="M1014" s="306">
        <f>SUM(G1014*J1014)</f>
        <v>3575</v>
      </c>
      <c r="N1014" s="306">
        <f t="shared" si="140"/>
        <v>2860</v>
      </c>
      <c r="O1014" s="307">
        <f t="shared" si="143"/>
        <v>2.86</v>
      </c>
      <c r="P1014" s="310">
        <f t="shared" si="142"/>
        <v>2860</v>
      </c>
      <c r="Q1014" s="311">
        <f t="shared" si="144"/>
        <v>2.86</v>
      </c>
    </row>
    <row r="1015" spans="1:17" ht="15" customHeight="1" thickBot="1" x14ac:dyDescent="0.3">
      <c r="A1015" s="303">
        <v>132</v>
      </c>
      <c r="B1015" s="326" t="s">
        <v>492</v>
      </c>
      <c r="C1015" s="354" t="s">
        <v>925</v>
      </c>
      <c r="D1015" s="356"/>
      <c r="E1015" s="312" t="s">
        <v>929</v>
      </c>
      <c r="F1015" s="303" t="s">
        <v>188</v>
      </c>
      <c r="G1015" s="314">
        <v>325</v>
      </c>
      <c r="H1015" s="313" t="s">
        <v>683</v>
      </c>
      <c r="I1015" s="306"/>
      <c r="J1015" s="306">
        <v>31</v>
      </c>
      <c r="K1015" s="314">
        <v>100</v>
      </c>
      <c r="L1015" s="306"/>
      <c r="M1015" s="306">
        <f>SUM(G1015*J1015)</f>
        <v>10075</v>
      </c>
      <c r="N1015" s="306">
        <f t="shared" si="140"/>
        <v>8060</v>
      </c>
      <c r="O1015" s="307">
        <f t="shared" si="143"/>
        <v>8.06</v>
      </c>
      <c r="P1015" s="315">
        <f t="shared" si="142"/>
        <v>8060</v>
      </c>
      <c r="Q1015" s="316">
        <f t="shared" si="144"/>
        <v>8.06</v>
      </c>
    </row>
    <row r="1016" spans="1:17" x14ac:dyDescent="0.25">
      <c r="A1016" s="292">
        <v>133</v>
      </c>
      <c r="B1016" s="334" t="s">
        <v>881</v>
      </c>
      <c r="C1016" s="318" t="s">
        <v>925</v>
      </c>
      <c r="D1016" s="355"/>
      <c r="E1016" s="328" t="s">
        <v>935</v>
      </c>
      <c r="F1016" s="292" t="s">
        <v>188</v>
      </c>
      <c r="G1016" s="329">
        <v>1000</v>
      </c>
      <c r="H1016" s="324" t="s">
        <v>683</v>
      </c>
      <c r="I1016" s="325"/>
      <c r="J1016" s="325">
        <v>31</v>
      </c>
      <c r="K1016" s="329">
        <v>100</v>
      </c>
      <c r="L1016" s="325"/>
      <c r="M1016" s="325">
        <f>SUM(G1016*J1016)</f>
        <v>31000</v>
      </c>
      <c r="N1016" s="325">
        <f t="shared" si="140"/>
        <v>24800</v>
      </c>
      <c r="O1016" s="296">
        <f t="shared" si="143"/>
        <v>24.8</v>
      </c>
      <c r="P1016" s="297">
        <f t="shared" si="142"/>
        <v>24800</v>
      </c>
      <c r="Q1016" s="298">
        <f t="shared" si="144"/>
        <v>24.8</v>
      </c>
    </row>
    <row r="1017" spans="1:17" ht="15.75" customHeight="1" thickBot="1" x14ac:dyDescent="0.3">
      <c r="A1017" s="292">
        <v>133</v>
      </c>
      <c r="B1017" s="334" t="s">
        <v>881</v>
      </c>
      <c r="C1017" s="318" t="s">
        <v>925</v>
      </c>
      <c r="D1017" s="355"/>
      <c r="E1017" s="328" t="s">
        <v>935</v>
      </c>
      <c r="F1017" s="292" t="s">
        <v>188</v>
      </c>
      <c r="G1017" s="329">
        <v>1000</v>
      </c>
      <c r="H1017" s="324" t="s">
        <v>705</v>
      </c>
      <c r="I1017" s="325"/>
      <c r="J1017" s="325">
        <v>7</v>
      </c>
      <c r="K1017" s="329">
        <v>100</v>
      </c>
      <c r="L1017" s="325"/>
      <c r="M1017" s="325">
        <f>SUM(G1017*J1017)</f>
        <v>7000</v>
      </c>
      <c r="N1017" s="325">
        <f t="shared" si="140"/>
        <v>5600</v>
      </c>
      <c r="O1017" s="296">
        <f t="shared" si="143"/>
        <v>5.6</v>
      </c>
      <c r="P1017" s="301">
        <f t="shared" si="142"/>
        <v>5600</v>
      </c>
      <c r="Q1017" s="302">
        <f t="shared" si="144"/>
        <v>5.6</v>
      </c>
    </row>
    <row r="1018" spans="1:17" x14ac:dyDescent="0.25">
      <c r="A1018" s="303">
        <v>134</v>
      </c>
      <c r="B1018" s="326" t="s">
        <v>937</v>
      </c>
      <c r="C1018" s="354" t="s">
        <v>938</v>
      </c>
      <c r="D1018" s="356"/>
      <c r="E1018" s="312">
        <v>3558</v>
      </c>
      <c r="F1018" s="303" t="s">
        <v>188</v>
      </c>
      <c r="G1018" s="314">
        <v>200</v>
      </c>
      <c r="H1018" s="313" t="s">
        <v>802</v>
      </c>
      <c r="I1018" s="306">
        <v>20000</v>
      </c>
      <c r="J1018" s="306">
        <v>234</v>
      </c>
      <c r="K1018" s="314">
        <v>100</v>
      </c>
      <c r="L1018" s="306">
        <f>SUM((I1018*G1018)/10000)</f>
        <v>400</v>
      </c>
      <c r="M1018" s="306">
        <f>SUM(L1018*J1018)</f>
        <v>93600</v>
      </c>
      <c r="N1018" s="306">
        <f t="shared" si="140"/>
        <v>74880</v>
      </c>
      <c r="O1018" s="307">
        <f t="shared" si="143"/>
        <v>74.88</v>
      </c>
      <c r="P1018" s="308">
        <f t="shared" si="142"/>
        <v>74880</v>
      </c>
      <c r="Q1018" s="309">
        <f t="shared" si="144"/>
        <v>74.88</v>
      </c>
    </row>
    <row r="1019" spans="1:17" ht="15" customHeight="1" x14ac:dyDescent="0.25">
      <c r="A1019" s="303">
        <v>134</v>
      </c>
      <c r="B1019" s="326" t="s">
        <v>937</v>
      </c>
      <c r="C1019" s="354" t="s">
        <v>938</v>
      </c>
      <c r="D1019" s="356"/>
      <c r="E1019" s="312">
        <v>3558</v>
      </c>
      <c r="F1019" s="303" t="s">
        <v>188</v>
      </c>
      <c r="G1019" s="314">
        <v>625</v>
      </c>
      <c r="H1019" s="313" t="s">
        <v>683</v>
      </c>
      <c r="I1019" s="306"/>
      <c r="J1019" s="306">
        <v>31</v>
      </c>
      <c r="K1019" s="314">
        <v>100</v>
      </c>
      <c r="L1019" s="306"/>
      <c r="M1019" s="306">
        <f>SUM(G1019*J1019)</f>
        <v>19375</v>
      </c>
      <c r="N1019" s="306">
        <f t="shared" si="140"/>
        <v>15500</v>
      </c>
      <c r="O1019" s="307">
        <f t="shared" si="143"/>
        <v>15.5</v>
      </c>
      <c r="P1019" s="310">
        <f t="shared" si="142"/>
        <v>15500</v>
      </c>
      <c r="Q1019" s="311">
        <f t="shared" si="144"/>
        <v>15.5</v>
      </c>
    </row>
    <row r="1020" spans="1:17" ht="15.75" customHeight="1" thickBot="1" x14ac:dyDescent="0.3">
      <c r="A1020" s="303">
        <v>134</v>
      </c>
      <c r="B1020" s="326" t="s">
        <v>937</v>
      </c>
      <c r="C1020" s="354" t="s">
        <v>938</v>
      </c>
      <c r="D1020" s="356"/>
      <c r="E1020" s="312">
        <v>3558</v>
      </c>
      <c r="F1020" s="303" t="s">
        <v>188</v>
      </c>
      <c r="G1020" s="314">
        <v>625</v>
      </c>
      <c r="H1020" s="313" t="s">
        <v>705</v>
      </c>
      <c r="I1020" s="306"/>
      <c r="J1020" s="306">
        <v>7</v>
      </c>
      <c r="K1020" s="314">
        <v>100</v>
      </c>
      <c r="L1020" s="306"/>
      <c r="M1020" s="306">
        <f>SUM(G1020*J1020)</f>
        <v>4375</v>
      </c>
      <c r="N1020" s="306">
        <f t="shared" si="140"/>
        <v>3500</v>
      </c>
      <c r="O1020" s="307">
        <f t="shared" si="143"/>
        <v>3.5</v>
      </c>
      <c r="P1020" s="315">
        <f t="shared" si="142"/>
        <v>3500</v>
      </c>
      <c r="Q1020" s="316">
        <f t="shared" si="144"/>
        <v>3.5</v>
      </c>
    </row>
    <row r="1021" spans="1:17" ht="15.75" thickBot="1" x14ac:dyDescent="0.3">
      <c r="A1021" s="292">
        <v>135</v>
      </c>
      <c r="B1021" s="334" t="s">
        <v>941</v>
      </c>
      <c r="C1021" s="318" t="s">
        <v>594</v>
      </c>
      <c r="D1021" s="355"/>
      <c r="E1021" s="328" t="s">
        <v>945</v>
      </c>
      <c r="F1021" s="292" t="s">
        <v>188</v>
      </c>
      <c r="G1021" s="329">
        <v>625</v>
      </c>
      <c r="H1021" s="324" t="s">
        <v>683</v>
      </c>
      <c r="I1021" s="325"/>
      <c r="J1021" s="325">
        <v>31</v>
      </c>
      <c r="K1021" s="329">
        <v>100</v>
      </c>
      <c r="L1021" s="325"/>
      <c r="M1021" s="325">
        <f>SUM(G1021*J1021)</f>
        <v>19375</v>
      </c>
      <c r="N1021" s="325">
        <f t="shared" si="140"/>
        <v>15500</v>
      </c>
      <c r="O1021" s="296">
        <f t="shared" si="143"/>
        <v>15.5</v>
      </c>
      <c r="P1021" s="350">
        <f t="shared" si="142"/>
        <v>15500</v>
      </c>
      <c r="Q1021" s="351">
        <f t="shared" si="144"/>
        <v>15.5</v>
      </c>
    </row>
    <row r="1022" spans="1:17" x14ac:dyDescent="0.25">
      <c r="A1022" s="303">
        <v>136</v>
      </c>
      <c r="B1022" s="326" t="s">
        <v>947</v>
      </c>
      <c r="C1022" s="354" t="s">
        <v>449</v>
      </c>
      <c r="D1022" s="312"/>
      <c r="E1022" s="312">
        <v>1453</v>
      </c>
      <c r="F1022" s="303" t="s">
        <v>188</v>
      </c>
      <c r="G1022" s="314">
        <v>500</v>
      </c>
      <c r="H1022" s="313" t="s">
        <v>683</v>
      </c>
      <c r="I1022" s="306"/>
      <c r="J1022" s="306">
        <v>31</v>
      </c>
      <c r="K1022" s="314">
        <v>100</v>
      </c>
      <c r="L1022" s="306"/>
      <c r="M1022" s="306">
        <f>SUM(G1022*J1022)</f>
        <v>15500</v>
      </c>
      <c r="N1022" s="306">
        <f t="shared" ref="N1022:N1085" si="151">SUM(M1022*80)/100</f>
        <v>12400</v>
      </c>
      <c r="O1022" s="307">
        <f t="shared" si="143"/>
        <v>12.4</v>
      </c>
      <c r="P1022" s="308">
        <f t="shared" si="142"/>
        <v>12400</v>
      </c>
      <c r="Q1022" s="309">
        <f t="shared" si="144"/>
        <v>12.4</v>
      </c>
    </row>
    <row r="1023" spans="1:17" ht="15.75" thickBot="1" x14ac:dyDescent="0.3">
      <c r="A1023" s="303">
        <v>136</v>
      </c>
      <c r="B1023" s="326" t="s">
        <v>947</v>
      </c>
      <c r="C1023" s="354" t="s">
        <v>449</v>
      </c>
      <c r="D1023" s="312"/>
      <c r="E1023" s="312">
        <v>1453</v>
      </c>
      <c r="F1023" s="303" t="s">
        <v>188</v>
      </c>
      <c r="G1023" s="314">
        <v>500</v>
      </c>
      <c r="H1023" s="313" t="s">
        <v>705</v>
      </c>
      <c r="I1023" s="306"/>
      <c r="J1023" s="306">
        <v>7</v>
      </c>
      <c r="K1023" s="314">
        <v>100</v>
      </c>
      <c r="L1023" s="306"/>
      <c r="M1023" s="306">
        <f>SUM(G1023*J1023)</f>
        <v>3500</v>
      </c>
      <c r="N1023" s="306">
        <f t="shared" si="151"/>
        <v>2800</v>
      </c>
      <c r="O1023" s="307">
        <f t="shared" si="143"/>
        <v>2.8</v>
      </c>
      <c r="P1023" s="315">
        <f t="shared" si="142"/>
        <v>2800</v>
      </c>
      <c r="Q1023" s="316">
        <f t="shared" si="144"/>
        <v>2.8</v>
      </c>
    </row>
    <row r="1024" spans="1:17" ht="15" customHeight="1" x14ac:dyDescent="0.25">
      <c r="A1024" s="292">
        <v>137</v>
      </c>
      <c r="B1024" s="334" t="s">
        <v>897</v>
      </c>
      <c r="C1024" s="318" t="s">
        <v>954</v>
      </c>
      <c r="D1024" s="328"/>
      <c r="E1024" s="328">
        <v>2875</v>
      </c>
      <c r="F1024" s="324" t="s">
        <v>188</v>
      </c>
      <c r="G1024" s="329">
        <v>700</v>
      </c>
      <c r="H1024" s="324" t="s">
        <v>341</v>
      </c>
      <c r="I1024" s="325">
        <v>1231</v>
      </c>
      <c r="J1024" s="325">
        <v>198</v>
      </c>
      <c r="K1024" s="329">
        <v>100</v>
      </c>
      <c r="L1024" s="325">
        <f>SUM((I1024*G1024)/10000)</f>
        <v>86.17</v>
      </c>
      <c r="M1024" s="325">
        <f>SUM(L1024*J1024)</f>
        <v>17061.66</v>
      </c>
      <c r="N1024" s="325">
        <f t="shared" si="151"/>
        <v>13649.328000000001</v>
      </c>
      <c r="O1024" s="296">
        <f t="shared" si="143"/>
        <v>13.649328000000001</v>
      </c>
      <c r="P1024" s="297">
        <f t="shared" si="142"/>
        <v>13649.328000000001</v>
      </c>
      <c r="Q1024" s="298">
        <f t="shared" si="144"/>
        <v>13.649328000000001</v>
      </c>
    </row>
    <row r="1025" spans="1:17" ht="15" customHeight="1" x14ac:dyDescent="0.25">
      <c r="A1025" s="292">
        <v>137</v>
      </c>
      <c r="B1025" s="334" t="s">
        <v>897</v>
      </c>
      <c r="C1025" s="318" t="s">
        <v>954</v>
      </c>
      <c r="D1025" s="328"/>
      <c r="E1025" s="328">
        <v>3669</v>
      </c>
      <c r="F1025" s="324" t="s">
        <v>188</v>
      </c>
      <c r="G1025" s="329">
        <v>901</v>
      </c>
      <c r="H1025" s="292" t="s">
        <v>77</v>
      </c>
      <c r="I1025" s="295">
        <v>3164</v>
      </c>
      <c r="J1025" s="325">
        <v>9</v>
      </c>
      <c r="K1025" s="329">
        <v>60</v>
      </c>
      <c r="L1025" s="325">
        <f>SUM((I1025*G1025)/10000)</f>
        <v>285.07639999999998</v>
      </c>
      <c r="M1025" s="325">
        <f>SUM(L1025*J1025)</f>
        <v>2565.6875999999997</v>
      </c>
      <c r="N1025" s="325">
        <f t="shared" si="151"/>
        <v>2052.5500799999995</v>
      </c>
      <c r="O1025" s="296">
        <f t="shared" si="143"/>
        <v>2.0525500799999996</v>
      </c>
      <c r="P1025" s="299">
        <f t="shared" si="142"/>
        <v>1231.5300479999996</v>
      </c>
      <c r="Q1025" s="300">
        <f t="shared" si="144"/>
        <v>1.2315300479999995</v>
      </c>
    </row>
    <row r="1026" spans="1:17" ht="15" customHeight="1" thickBot="1" x14ac:dyDescent="0.3">
      <c r="A1026" s="292">
        <v>137</v>
      </c>
      <c r="B1026" s="334" t="s">
        <v>897</v>
      </c>
      <c r="C1026" s="318" t="s">
        <v>954</v>
      </c>
      <c r="D1026" s="328"/>
      <c r="E1026" s="328">
        <v>2875</v>
      </c>
      <c r="F1026" s="324" t="s">
        <v>188</v>
      </c>
      <c r="G1026" s="329">
        <v>875</v>
      </c>
      <c r="H1026" s="324" t="s">
        <v>683</v>
      </c>
      <c r="I1026" s="325"/>
      <c r="J1026" s="325">
        <v>31</v>
      </c>
      <c r="K1026" s="329">
        <v>100</v>
      </c>
      <c r="L1026" s="325"/>
      <c r="M1026" s="325">
        <f>SUM(G1026*J1026)</f>
        <v>27125</v>
      </c>
      <c r="N1026" s="325">
        <f t="shared" si="151"/>
        <v>21700</v>
      </c>
      <c r="O1026" s="296">
        <f t="shared" si="143"/>
        <v>21.7</v>
      </c>
      <c r="P1026" s="301">
        <f t="shared" ref="P1026:P1089" si="152">SUM(N1026*K1026)/100</f>
        <v>21700</v>
      </c>
      <c r="Q1026" s="302">
        <f t="shared" si="144"/>
        <v>21.7</v>
      </c>
    </row>
    <row r="1027" spans="1:17" x14ac:dyDescent="0.25">
      <c r="A1027" s="303">
        <v>138</v>
      </c>
      <c r="B1027" s="326" t="s">
        <v>958</v>
      </c>
      <c r="C1027" s="354" t="s">
        <v>594</v>
      </c>
      <c r="D1027" s="312"/>
      <c r="E1027" s="312">
        <v>2864</v>
      </c>
      <c r="F1027" s="313" t="s">
        <v>188</v>
      </c>
      <c r="G1027" s="314">
        <v>500</v>
      </c>
      <c r="H1027" s="313" t="s">
        <v>341</v>
      </c>
      <c r="I1027" s="306">
        <v>1231</v>
      </c>
      <c r="J1027" s="306">
        <v>198</v>
      </c>
      <c r="K1027" s="314">
        <v>100</v>
      </c>
      <c r="L1027" s="306">
        <f>SUM((I1027*G1027)/10000)</f>
        <v>61.55</v>
      </c>
      <c r="M1027" s="306">
        <f t="shared" ref="M1027:M1032" si="153">SUM(L1027*J1027)</f>
        <v>12186.9</v>
      </c>
      <c r="N1027" s="306">
        <f t="shared" si="151"/>
        <v>9749.52</v>
      </c>
      <c r="O1027" s="307">
        <f t="shared" ref="O1027:O1090" si="154">SUM(N1027/1000)</f>
        <v>9.7495200000000004</v>
      </c>
      <c r="P1027" s="308">
        <f t="shared" si="152"/>
        <v>9749.52</v>
      </c>
      <c r="Q1027" s="309">
        <f t="shared" ref="Q1027:Q1090" si="155">SUM(P1027/1000)</f>
        <v>9.7495200000000004</v>
      </c>
    </row>
    <row r="1028" spans="1:17" ht="15" customHeight="1" x14ac:dyDescent="0.25">
      <c r="A1028" s="303">
        <v>138</v>
      </c>
      <c r="B1028" s="326" t="s">
        <v>958</v>
      </c>
      <c r="C1028" s="354" t="s">
        <v>594</v>
      </c>
      <c r="D1028" s="312"/>
      <c r="E1028" s="312">
        <v>2864</v>
      </c>
      <c r="F1028" s="313" t="s">
        <v>188</v>
      </c>
      <c r="G1028" s="314">
        <v>500</v>
      </c>
      <c r="H1028" s="303" t="s">
        <v>26</v>
      </c>
      <c r="I1028" s="306">
        <v>24198</v>
      </c>
      <c r="J1028" s="306">
        <v>19</v>
      </c>
      <c r="K1028" s="314">
        <v>100</v>
      </c>
      <c r="L1028" s="306">
        <f>SUM((I1028*G1028)/10000)</f>
        <v>1209.9000000000001</v>
      </c>
      <c r="M1028" s="306">
        <f t="shared" si="153"/>
        <v>22988.100000000002</v>
      </c>
      <c r="N1028" s="306">
        <f t="shared" si="151"/>
        <v>18390.480000000003</v>
      </c>
      <c r="O1028" s="307">
        <f t="shared" si="154"/>
        <v>18.390480000000004</v>
      </c>
      <c r="P1028" s="310">
        <f t="shared" si="152"/>
        <v>18390.480000000003</v>
      </c>
      <c r="Q1028" s="311">
        <f t="shared" si="155"/>
        <v>18.390480000000004</v>
      </c>
    </row>
    <row r="1029" spans="1:17" ht="15" customHeight="1" x14ac:dyDescent="0.25">
      <c r="A1029" s="303">
        <v>138</v>
      </c>
      <c r="B1029" s="326" t="s">
        <v>958</v>
      </c>
      <c r="C1029" s="354" t="s">
        <v>594</v>
      </c>
      <c r="D1029" s="312"/>
      <c r="E1029" s="312">
        <v>3700</v>
      </c>
      <c r="F1029" s="313" t="s">
        <v>188</v>
      </c>
      <c r="G1029" s="314">
        <v>866</v>
      </c>
      <c r="H1029" s="303" t="s">
        <v>1460</v>
      </c>
      <c r="I1029" s="306">
        <v>4551</v>
      </c>
      <c r="J1029" s="306">
        <v>11</v>
      </c>
      <c r="K1029" s="314">
        <v>60</v>
      </c>
      <c r="L1029" s="306">
        <f>SUM((I1029*G1029)/10000)</f>
        <v>394.11660000000001</v>
      </c>
      <c r="M1029" s="306">
        <f t="shared" si="153"/>
        <v>4335.2826000000005</v>
      </c>
      <c r="N1029" s="306">
        <f t="shared" si="151"/>
        <v>3468.2260799999999</v>
      </c>
      <c r="O1029" s="307">
        <f t="shared" si="154"/>
        <v>3.46822608</v>
      </c>
      <c r="P1029" s="310">
        <f t="shared" si="152"/>
        <v>2080.9356480000001</v>
      </c>
      <c r="Q1029" s="311">
        <f t="shared" si="155"/>
        <v>2.0809356480000001</v>
      </c>
    </row>
    <row r="1030" spans="1:17" ht="15" customHeight="1" x14ac:dyDescent="0.25">
      <c r="A1030" s="303">
        <v>138</v>
      </c>
      <c r="B1030" s="326" t="s">
        <v>958</v>
      </c>
      <c r="C1030" s="354" t="s">
        <v>594</v>
      </c>
      <c r="D1030" s="312"/>
      <c r="E1030" s="312">
        <v>3698</v>
      </c>
      <c r="F1030" s="313" t="s">
        <v>188</v>
      </c>
      <c r="G1030" s="314">
        <v>4385</v>
      </c>
      <c r="H1030" s="303" t="s">
        <v>77</v>
      </c>
      <c r="I1030" s="306">
        <v>3164</v>
      </c>
      <c r="J1030" s="306">
        <v>9</v>
      </c>
      <c r="K1030" s="314">
        <v>60</v>
      </c>
      <c r="L1030" s="306">
        <f>SUM((I1030*G1030)/10000)</f>
        <v>1387.414</v>
      </c>
      <c r="M1030" s="306">
        <f t="shared" si="153"/>
        <v>12486.726000000001</v>
      </c>
      <c r="N1030" s="306">
        <f t="shared" si="151"/>
        <v>9989.3808000000008</v>
      </c>
      <c r="O1030" s="307">
        <f t="shared" si="154"/>
        <v>9.9893808000000011</v>
      </c>
      <c r="P1030" s="310">
        <f t="shared" si="152"/>
        <v>5993.6284800000003</v>
      </c>
      <c r="Q1030" s="311">
        <f t="shared" si="155"/>
        <v>5.9936284799999999</v>
      </c>
    </row>
    <row r="1031" spans="1:17" ht="15" customHeight="1" x14ac:dyDescent="0.25">
      <c r="A1031" s="303">
        <v>138</v>
      </c>
      <c r="B1031" s="326" t="s">
        <v>958</v>
      </c>
      <c r="C1031" s="354" t="s">
        <v>594</v>
      </c>
      <c r="D1031" s="312"/>
      <c r="E1031" s="312" t="s">
        <v>961</v>
      </c>
      <c r="F1031" s="313" t="s">
        <v>188</v>
      </c>
      <c r="G1031" s="314">
        <v>2000</v>
      </c>
      <c r="H1031" s="303" t="s">
        <v>1459</v>
      </c>
      <c r="I1031" s="306">
        <v>2</v>
      </c>
      <c r="J1031" s="306">
        <v>21</v>
      </c>
      <c r="K1031" s="314">
        <v>60</v>
      </c>
      <c r="L1031" s="306">
        <f>SUM((I1031*G1031))</f>
        <v>4000</v>
      </c>
      <c r="M1031" s="306">
        <f t="shared" si="153"/>
        <v>84000</v>
      </c>
      <c r="N1031" s="306">
        <f t="shared" si="151"/>
        <v>67200</v>
      </c>
      <c r="O1031" s="307">
        <f t="shared" si="154"/>
        <v>67.2</v>
      </c>
      <c r="P1031" s="310">
        <f t="shared" si="152"/>
        <v>40320</v>
      </c>
      <c r="Q1031" s="311">
        <f t="shared" si="155"/>
        <v>40.32</v>
      </c>
    </row>
    <row r="1032" spans="1:17" ht="15" customHeight="1" x14ac:dyDescent="0.25">
      <c r="A1032" s="303">
        <v>138</v>
      </c>
      <c r="B1032" s="326" t="s">
        <v>958</v>
      </c>
      <c r="C1032" s="354" t="s">
        <v>594</v>
      </c>
      <c r="D1032" s="312"/>
      <c r="E1032" s="312">
        <v>3287</v>
      </c>
      <c r="F1032" s="313" t="s">
        <v>188</v>
      </c>
      <c r="G1032" s="314">
        <v>1811</v>
      </c>
      <c r="H1032" s="303" t="s">
        <v>77</v>
      </c>
      <c r="I1032" s="306">
        <v>3164</v>
      </c>
      <c r="J1032" s="306">
        <v>9</v>
      </c>
      <c r="K1032" s="314">
        <v>60</v>
      </c>
      <c r="L1032" s="306">
        <f>SUM((I1032*G1032)/10000)</f>
        <v>573.00040000000001</v>
      </c>
      <c r="M1032" s="306">
        <f t="shared" si="153"/>
        <v>5157.0036</v>
      </c>
      <c r="N1032" s="306">
        <f t="shared" si="151"/>
        <v>4125.6028800000004</v>
      </c>
      <c r="O1032" s="307">
        <f t="shared" si="154"/>
        <v>4.1256028800000006</v>
      </c>
      <c r="P1032" s="310">
        <f t="shared" si="152"/>
        <v>2475.3617280000003</v>
      </c>
      <c r="Q1032" s="311">
        <f t="shared" si="155"/>
        <v>2.4753617280000002</v>
      </c>
    </row>
    <row r="1033" spans="1:17" ht="15" customHeight="1" x14ac:dyDescent="0.25">
      <c r="A1033" s="303">
        <v>138</v>
      </c>
      <c r="B1033" s="326" t="s">
        <v>958</v>
      </c>
      <c r="C1033" s="354" t="s">
        <v>594</v>
      </c>
      <c r="D1033" s="312"/>
      <c r="E1033" s="312">
        <v>2864</v>
      </c>
      <c r="F1033" s="313" t="s">
        <v>188</v>
      </c>
      <c r="G1033" s="314">
        <v>875</v>
      </c>
      <c r="H1033" s="313" t="s">
        <v>683</v>
      </c>
      <c r="I1033" s="306"/>
      <c r="J1033" s="306">
        <v>31</v>
      </c>
      <c r="K1033" s="314">
        <v>100</v>
      </c>
      <c r="L1033" s="306"/>
      <c r="M1033" s="306">
        <f>SUM(G1033*J1033)</f>
        <v>27125</v>
      </c>
      <c r="N1033" s="306">
        <f t="shared" si="151"/>
        <v>21700</v>
      </c>
      <c r="O1033" s="307">
        <f t="shared" si="154"/>
        <v>21.7</v>
      </c>
      <c r="P1033" s="310">
        <f t="shared" si="152"/>
        <v>21700</v>
      </c>
      <c r="Q1033" s="311">
        <f t="shared" si="155"/>
        <v>21.7</v>
      </c>
    </row>
    <row r="1034" spans="1:17" ht="15" customHeight="1" thickBot="1" x14ac:dyDescent="0.3">
      <c r="A1034" s="303">
        <v>138</v>
      </c>
      <c r="B1034" s="326" t="s">
        <v>958</v>
      </c>
      <c r="C1034" s="354" t="s">
        <v>594</v>
      </c>
      <c r="D1034" s="312"/>
      <c r="E1034" s="312">
        <v>1277</v>
      </c>
      <c r="F1034" s="313" t="s">
        <v>188</v>
      </c>
      <c r="G1034" s="314">
        <v>250</v>
      </c>
      <c r="H1034" s="313" t="s">
        <v>683</v>
      </c>
      <c r="I1034" s="306"/>
      <c r="J1034" s="306">
        <v>31</v>
      </c>
      <c r="K1034" s="314">
        <v>100</v>
      </c>
      <c r="L1034" s="306"/>
      <c r="M1034" s="306">
        <f>SUM(G1034*J1034)</f>
        <v>7750</v>
      </c>
      <c r="N1034" s="306">
        <f t="shared" si="151"/>
        <v>6200</v>
      </c>
      <c r="O1034" s="307">
        <f t="shared" si="154"/>
        <v>6.2</v>
      </c>
      <c r="P1034" s="315">
        <f t="shared" si="152"/>
        <v>6200</v>
      </c>
      <c r="Q1034" s="316">
        <f t="shared" si="155"/>
        <v>6.2</v>
      </c>
    </row>
    <row r="1035" spans="1:17" x14ac:dyDescent="0.25">
      <c r="A1035" s="292">
        <v>139</v>
      </c>
      <c r="B1035" s="334" t="s">
        <v>963</v>
      </c>
      <c r="C1035" s="318" t="s">
        <v>809</v>
      </c>
      <c r="D1035" s="328"/>
      <c r="E1035" s="328" t="s">
        <v>966</v>
      </c>
      <c r="F1035" s="324" t="s">
        <v>220</v>
      </c>
      <c r="G1035" s="329">
        <v>3437</v>
      </c>
      <c r="H1035" s="292" t="s">
        <v>85</v>
      </c>
      <c r="I1035" s="325">
        <v>3398</v>
      </c>
      <c r="J1035" s="325">
        <v>11</v>
      </c>
      <c r="K1035" s="329">
        <v>60</v>
      </c>
      <c r="L1035" s="325">
        <f>SUM((I1035*G1035)/10000)</f>
        <v>1167.8925999999999</v>
      </c>
      <c r="M1035" s="325">
        <f>SUM(L1035*J1035)</f>
        <v>12846.818599999999</v>
      </c>
      <c r="N1035" s="325">
        <f t="shared" si="151"/>
        <v>10277.454879999999</v>
      </c>
      <c r="O1035" s="296">
        <f t="shared" si="154"/>
        <v>10.277454879999999</v>
      </c>
      <c r="P1035" s="297">
        <f t="shared" si="152"/>
        <v>6166.4729279999992</v>
      </c>
      <c r="Q1035" s="298">
        <f t="shared" si="155"/>
        <v>6.1664729279999992</v>
      </c>
    </row>
    <row r="1036" spans="1:17" ht="15" customHeight="1" x14ac:dyDescent="0.25">
      <c r="A1036" s="292">
        <v>139</v>
      </c>
      <c r="B1036" s="334" t="s">
        <v>963</v>
      </c>
      <c r="C1036" s="318" t="s">
        <v>809</v>
      </c>
      <c r="D1036" s="328"/>
      <c r="E1036" s="328" t="s">
        <v>967</v>
      </c>
      <c r="F1036" s="324" t="s">
        <v>220</v>
      </c>
      <c r="G1036" s="329">
        <v>1608</v>
      </c>
      <c r="H1036" s="292" t="s">
        <v>85</v>
      </c>
      <c r="I1036" s="325">
        <v>3398</v>
      </c>
      <c r="J1036" s="325">
        <v>11</v>
      </c>
      <c r="K1036" s="329">
        <v>60</v>
      </c>
      <c r="L1036" s="325">
        <f>SUM((I1036*G1036)/10000)</f>
        <v>546.39840000000004</v>
      </c>
      <c r="M1036" s="325">
        <f>SUM(L1036*J1036)</f>
        <v>6010.3824000000004</v>
      </c>
      <c r="N1036" s="325">
        <f t="shared" si="151"/>
        <v>4808.3059200000007</v>
      </c>
      <c r="O1036" s="296">
        <f t="shared" si="154"/>
        <v>4.8083059200000005</v>
      </c>
      <c r="P1036" s="299">
        <f t="shared" si="152"/>
        <v>2884.9835520000006</v>
      </c>
      <c r="Q1036" s="300">
        <f t="shared" si="155"/>
        <v>2.8849835520000005</v>
      </c>
    </row>
    <row r="1037" spans="1:17" ht="15" customHeight="1" x14ac:dyDescent="0.25">
      <c r="A1037" s="292">
        <v>139</v>
      </c>
      <c r="B1037" s="334" t="s">
        <v>963</v>
      </c>
      <c r="C1037" s="318" t="s">
        <v>809</v>
      </c>
      <c r="D1037" s="328"/>
      <c r="E1037" s="328" t="s">
        <v>968</v>
      </c>
      <c r="F1037" s="324" t="s">
        <v>220</v>
      </c>
      <c r="G1037" s="329">
        <v>2207</v>
      </c>
      <c r="H1037" s="292" t="s">
        <v>85</v>
      </c>
      <c r="I1037" s="325">
        <v>3398</v>
      </c>
      <c r="J1037" s="325">
        <v>11</v>
      </c>
      <c r="K1037" s="329">
        <v>60</v>
      </c>
      <c r="L1037" s="325">
        <f>SUM((I1037*G1037)/10000)</f>
        <v>749.93859999999995</v>
      </c>
      <c r="M1037" s="325">
        <f>SUM(L1037*J1037)</f>
        <v>8249.3245999999999</v>
      </c>
      <c r="N1037" s="325">
        <f t="shared" si="151"/>
        <v>6599.4596799999999</v>
      </c>
      <c r="O1037" s="296">
        <f t="shared" si="154"/>
        <v>6.5994596799999998</v>
      </c>
      <c r="P1037" s="299">
        <f t="shared" si="152"/>
        <v>3959.675808</v>
      </c>
      <c r="Q1037" s="300">
        <f t="shared" si="155"/>
        <v>3.9596758080000001</v>
      </c>
    </row>
    <row r="1038" spans="1:17" ht="15" customHeight="1" x14ac:dyDescent="0.25">
      <c r="A1038" s="292">
        <v>139</v>
      </c>
      <c r="B1038" s="334" t="s">
        <v>963</v>
      </c>
      <c r="C1038" s="318" t="s">
        <v>809</v>
      </c>
      <c r="D1038" s="328"/>
      <c r="E1038" s="328" t="s">
        <v>969</v>
      </c>
      <c r="F1038" s="324" t="s">
        <v>220</v>
      </c>
      <c r="G1038" s="329">
        <v>2676</v>
      </c>
      <c r="H1038" s="292" t="s">
        <v>85</v>
      </c>
      <c r="I1038" s="325">
        <v>3398</v>
      </c>
      <c r="J1038" s="325">
        <v>11</v>
      </c>
      <c r="K1038" s="329">
        <v>60</v>
      </c>
      <c r="L1038" s="325">
        <f>SUM((I1038*G1038)/10000)</f>
        <v>909.3048</v>
      </c>
      <c r="M1038" s="325">
        <f>SUM(L1038*J1038)</f>
        <v>10002.352800000001</v>
      </c>
      <c r="N1038" s="325">
        <f t="shared" si="151"/>
        <v>8001.8822400000008</v>
      </c>
      <c r="O1038" s="296">
        <f t="shared" si="154"/>
        <v>8.0018822400000005</v>
      </c>
      <c r="P1038" s="299">
        <f t="shared" si="152"/>
        <v>4801.1293439999999</v>
      </c>
      <c r="Q1038" s="300">
        <f t="shared" si="155"/>
        <v>4.8011293439999996</v>
      </c>
    </row>
    <row r="1039" spans="1:17" ht="15" customHeight="1" x14ac:dyDescent="0.25">
      <c r="A1039" s="292">
        <v>139</v>
      </c>
      <c r="B1039" s="334" t="s">
        <v>963</v>
      </c>
      <c r="C1039" s="318" t="s">
        <v>809</v>
      </c>
      <c r="D1039" s="328"/>
      <c r="E1039" s="328">
        <v>3149</v>
      </c>
      <c r="F1039" s="324" t="s">
        <v>188</v>
      </c>
      <c r="G1039" s="329">
        <v>1175</v>
      </c>
      <c r="H1039" s="292" t="s">
        <v>1460</v>
      </c>
      <c r="I1039" s="325">
        <v>4551</v>
      </c>
      <c r="J1039" s="325">
        <v>11</v>
      </c>
      <c r="K1039" s="329">
        <v>60</v>
      </c>
      <c r="L1039" s="325">
        <f>SUM((I1039*G1039)/10000)</f>
        <v>534.74249999999995</v>
      </c>
      <c r="M1039" s="325">
        <f>SUM(L1039*J1039)</f>
        <v>5882.1674999999996</v>
      </c>
      <c r="N1039" s="325">
        <f t="shared" si="151"/>
        <v>4705.7339999999995</v>
      </c>
      <c r="O1039" s="296">
        <f t="shared" si="154"/>
        <v>4.7057339999999996</v>
      </c>
      <c r="P1039" s="299">
        <f t="shared" si="152"/>
        <v>2823.4404</v>
      </c>
      <c r="Q1039" s="300">
        <f t="shared" si="155"/>
        <v>2.8234404</v>
      </c>
    </row>
    <row r="1040" spans="1:17" ht="15" customHeight="1" x14ac:dyDescent="0.25">
      <c r="A1040" s="292">
        <v>139</v>
      </c>
      <c r="B1040" s="334" t="s">
        <v>963</v>
      </c>
      <c r="C1040" s="318" t="s">
        <v>809</v>
      </c>
      <c r="D1040" s="328"/>
      <c r="E1040" s="328">
        <v>3194</v>
      </c>
      <c r="F1040" s="324" t="s">
        <v>188</v>
      </c>
      <c r="G1040" s="329">
        <v>500</v>
      </c>
      <c r="H1040" s="324" t="s">
        <v>683</v>
      </c>
      <c r="I1040" s="325"/>
      <c r="J1040" s="325">
        <v>31</v>
      </c>
      <c r="K1040" s="329">
        <v>100</v>
      </c>
      <c r="L1040" s="325"/>
      <c r="M1040" s="325">
        <f>SUM(G1040*J1040)</f>
        <v>15500</v>
      </c>
      <c r="N1040" s="325">
        <f t="shared" si="151"/>
        <v>12400</v>
      </c>
      <c r="O1040" s="296">
        <f t="shared" si="154"/>
        <v>12.4</v>
      </c>
      <c r="P1040" s="299">
        <f t="shared" si="152"/>
        <v>12400</v>
      </c>
      <c r="Q1040" s="300">
        <f t="shared" si="155"/>
        <v>12.4</v>
      </c>
    </row>
    <row r="1041" spans="1:17" ht="15" customHeight="1" x14ac:dyDescent="0.25">
      <c r="A1041" s="292">
        <v>139</v>
      </c>
      <c r="B1041" s="334" t="s">
        <v>963</v>
      </c>
      <c r="C1041" s="318" t="s">
        <v>809</v>
      </c>
      <c r="D1041" s="328"/>
      <c r="E1041" s="328">
        <v>3203</v>
      </c>
      <c r="F1041" s="324" t="s">
        <v>188</v>
      </c>
      <c r="G1041" s="329">
        <v>500</v>
      </c>
      <c r="H1041" s="324" t="s">
        <v>683</v>
      </c>
      <c r="I1041" s="325"/>
      <c r="J1041" s="325">
        <v>31</v>
      </c>
      <c r="K1041" s="329">
        <v>100</v>
      </c>
      <c r="L1041" s="325"/>
      <c r="M1041" s="325">
        <f>SUM(G1041*J1041)</f>
        <v>15500</v>
      </c>
      <c r="N1041" s="325">
        <f t="shared" si="151"/>
        <v>12400</v>
      </c>
      <c r="O1041" s="296">
        <f t="shared" si="154"/>
        <v>12.4</v>
      </c>
      <c r="P1041" s="299">
        <f t="shared" si="152"/>
        <v>12400</v>
      </c>
      <c r="Q1041" s="300">
        <f t="shared" si="155"/>
        <v>12.4</v>
      </c>
    </row>
    <row r="1042" spans="1:17" ht="15" customHeight="1" thickBot="1" x14ac:dyDescent="0.3">
      <c r="A1042" s="292">
        <v>139</v>
      </c>
      <c r="B1042" s="334" t="s">
        <v>963</v>
      </c>
      <c r="C1042" s="318" t="s">
        <v>809</v>
      </c>
      <c r="D1042" s="328"/>
      <c r="E1042" s="328">
        <v>3209</v>
      </c>
      <c r="F1042" s="324" t="s">
        <v>188</v>
      </c>
      <c r="G1042" s="329">
        <v>500</v>
      </c>
      <c r="H1042" s="324" t="s">
        <v>683</v>
      </c>
      <c r="I1042" s="325"/>
      <c r="J1042" s="325">
        <v>31</v>
      </c>
      <c r="K1042" s="329">
        <v>100</v>
      </c>
      <c r="L1042" s="325"/>
      <c r="M1042" s="325">
        <f>SUM(G1042*J1042)</f>
        <v>15500</v>
      </c>
      <c r="N1042" s="325">
        <f t="shared" si="151"/>
        <v>12400</v>
      </c>
      <c r="O1042" s="296">
        <f t="shared" si="154"/>
        <v>12.4</v>
      </c>
      <c r="P1042" s="301">
        <f t="shared" si="152"/>
        <v>12400</v>
      </c>
      <c r="Q1042" s="302">
        <f t="shared" si="155"/>
        <v>12.4</v>
      </c>
    </row>
    <row r="1043" spans="1:17" x14ac:dyDescent="0.25">
      <c r="A1043" s="303">
        <v>140</v>
      </c>
      <c r="B1043" s="326" t="s">
        <v>973</v>
      </c>
      <c r="C1043" s="354" t="s">
        <v>974</v>
      </c>
      <c r="D1043" s="312"/>
      <c r="E1043" s="312" t="s">
        <v>977</v>
      </c>
      <c r="F1043" s="313" t="s">
        <v>188</v>
      </c>
      <c r="G1043" s="314">
        <v>1800</v>
      </c>
      <c r="H1043" s="303" t="s">
        <v>85</v>
      </c>
      <c r="I1043" s="306">
        <v>3398</v>
      </c>
      <c r="J1043" s="306">
        <v>11</v>
      </c>
      <c r="K1043" s="314">
        <v>60</v>
      </c>
      <c r="L1043" s="306">
        <f>SUM((I1043*G1043)/10000)</f>
        <v>611.64</v>
      </c>
      <c r="M1043" s="306">
        <f>SUM(L1043*J1043)</f>
        <v>6728.04</v>
      </c>
      <c r="N1043" s="306">
        <f t="shared" si="151"/>
        <v>5382.4319999999998</v>
      </c>
      <c r="O1043" s="307">
        <f t="shared" si="154"/>
        <v>5.3824319999999997</v>
      </c>
      <c r="P1043" s="308">
        <f t="shared" si="152"/>
        <v>3229.4591999999998</v>
      </c>
      <c r="Q1043" s="309">
        <f t="shared" si="155"/>
        <v>3.2294592</v>
      </c>
    </row>
    <row r="1044" spans="1:17" ht="15" customHeight="1" x14ac:dyDescent="0.25">
      <c r="A1044" s="303">
        <v>140</v>
      </c>
      <c r="B1044" s="326" t="s">
        <v>973</v>
      </c>
      <c r="C1044" s="354" t="s">
        <v>974</v>
      </c>
      <c r="D1044" s="312"/>
      <c r="E1044" s="312" t="s">
        <v>978</v>
      </c>
      <c r="F1044" s="313" t="s">
        <v>188</v>
      </c>
      <c r="G1044" s="314">
        <v>500</v>
      </c>
      <c r="H1044" s="313" t="s">
        <v>683</v>
      </c>
      <c r="I1044" s="306"/>
      <c r="J1044" s="306">
        <v>31</v>
      </c>
      <c r="K1044" s="314">
        <v>100</v>
      </c>
      <c r="L1044" s="306"/>
      <c r="M1044" s="306">
        <f>SUM(G1044*J1044)</f>
        <v>15500</v>
      </c>
      <c r="N1044" s="306">
        <f t="shared" si="151"/>
        <v>12400</v>
      </c>
      <c r="O1044" s="307">
        <f t="shared" si="154"/>
        <v>12.4</v>
      </c>
      <c r="P1044" s="310">
        <f t="shared" si="152"/>
        <v>12400</v>
      </c>
      <c r="Q1044" s="311">
        <f t="shared" si="155"/>
        <v>12.4</v>
      </c>
    </row>
    <row r="1045" spans="1:17" ht="15" customHeight="1" thickBot="1" x14ac:dyDescent="0.3">
      <c r="A1045" s="303">
        <v>140</v>
      </c>
      <c r="B1045" s="326" t="s">
        <v>973</v>
      </c>
      <c r="C1045" s="354" t="s">
        <v>974</v>
      </c>
      <c r="D1045" s="312"/>
      <c r="E1045" s="312">
        <v>1419</v>
      </c>
      <c r="F1045" s="313" t="s">
        <v>188</v>
      </c>
      <c r="G1045" s="314">
        <v>500</v>
      </c>
      <c r="H1045" s="313" t="s">
        <v>683</v>
      </c>
      <c r="I1045" s="306"/>
      <c r="J1045" s="306">
        <v>31</v>
      </c>
      <c r="K1045" s="314">
        <v>100</v>
      </c>
      <c r="L1045" s="306"/>
      <c r="M1045" s="306">
        <f>SUM(G1045*J1045)</f>
        <v>15500</v>
      </c>
      <c r="N1045" s="306">
        <f t="shared" si="151"/>
        <v>12400</v>
      </c>
      <c r="O1045" s="307">
        <f t="shared" si="154"/>
        <v>12.4</v>
      </c>
      <c r="P1045" s="315">
        <f t="shared" si="152"/>
        <v>12400</v>
      </c>
      <c r="Q1045" s="316">
        <f t="shared" si="155"/>
        <v>12.4</v>
      </c>
    </row>
    <row r="1046" spans="1:17" x14ac:dyDescent="0.25">
      <c r="A1046" s="292">
        <v>141</v>
      </c>
      <c r="B1046" s="334" t="s">
        <v>980</v>
      </c>
      <c r="C1046" s="318" t="s">
        <v>981</v>
      </c>
      <c r="D1046" s="328"/>
      <c r="E1046" s="328" t="s">
        <v>984</v>
      </c>
      <c r="F1046" s="324" t="s">
        <v>188</v>
      </c>
      <c r="G1046" s="329">
        <v>629</v>
      </c>
      <c r="H1046" s="292" t="s">
        <v>1460</v>
      </c>
      <c r="I1046" s="325">
        <v>4551</v>
      </c>
      <c r="J1046" s="325">
        <v>11</v>
      </c>
      <c r="K1046" s="329">
        <v>60</v>
      </c>
      <c r="L1046" s="325">
        <f t="shared" ref="L1046:L1051" si="156">SUM((I1046*G1046)/10000)</f>
        <v>286.25790000000001</v>
      </c>
      <c r="M1046" s="325">
        <f t="shared" ref="M1046:M1060" si="157">SUM(L1046*J1046)</f>
        <v>3148.8369000000002</v>
      </c>
      <c r="N1046" s="325">
        <f t="shared" si="151"/>
        <v>2519.06952</v>
      </c>
      <c r="O1046" s="296">
        <f t="shared" si="154"/>
        <v>2.51906952</v>
      </c>
      <c r="P1046" s="297">
        <f t="shared" si="152"/>
        <v>1511.4417120000001</v>
      </c>
      <c r="Q1046" s="298">
        <f t="shared" si="155"/>
        <v>1.5114417120000001</v>
      </c>
    </row>
    <row r="1047" spans="1:17" ht="15" customHeight="1" x14ac:dyDescent="0.25">
      <c r="A1047" s="292">
        <v>141</v>
      </c>
      <c r="B1047" s="334" t="s">
        <v>980</v>
      </c>
      <c r="C1047" s="318" t="s">
        <v>981</v>
      </c>
      <c r="D1047" s="328"/>
      <c r="E1047" s="328" t="s">
        <v>985</v>
      </c>
      <c r="F1047" s="324" t="s">
        <v>188</v>
      </c>
      <c r="G1047" s="329">
        <v>1300</v>
      </c>
      <c r="H1047" s="292" t="s">
        <v>231</v>
      </c>
      <c r="I1047" s="325">
        <v>45000</v>
      </c>
      <c r="J1047" s="325">
        <v>74</v>
      </c>
      <c r="K1047" s="329">
        <v>100</v>
      </c>
      <c r="L1047" s="325">
        <f t="shared" si="156"/>
        <v>5850</v>
      </c>
      <c r="M1047" s="325">
        <f t="shared" si="157"/>
        <v>432900</v>
      </c>
      <c r="N1047" s="325">
        <f t="shared" si="151"/>
        <v>346320</v>
      </c>
      <c r="O1047" s="296">
        <f t="shared" si="154"/>
        <v>346.32</v>
      </c>
      <c r="P1047" s="299">
        <f t="shared" si="152"/>
        <v>346320</v>
      </c>
      <c r="Q1047" s="300">
        <f t="shared" si="155"/>
        <v>346.32</v>
      </c>
    </row>
    <row r="1048" spans="1:17" ht="15" customHeight="1" x14ac:dyDescent="0.25">
      <c r="A1048" s="292">
        <v>141</v>
      </c>
      <c r="B1048" s="334" t="s">
        <v>980</v>
      </c>
      <c r="C1048" s="318" t="s">
        <v>981</v>
      </c>
      <c r="D1048" s="328"/>
      <c r="E1048" s="328" t="s">
        <v>985</v>
      </c>
      <c r="F1048" s="324" t="s">
        <v>188</v>
      </c>
      <c r="G1048" s="329">
        <v>400</v>
      </c>
      <c r="H1048" s="292" t="s">
        <v>25</v>
      </c>
      <c r="I1048" s="325">
        <v>27692</v>
      </c>
      <c r="J1048" s="325">
        <v>60</v>
      </c>
      <c r="K1048" s="329">
        <v>100</v>
      </c>
      <c r="L1048" s="325">
        <f t="shared" si="156"/>
        <v>1107.68</v>
      </c>
      <c r="M1048" s="325">
        <f t="shared" si="157"/>
        <v>66460.800000000003</v>
      </c>
      <c r="N1048" s="325">
        <f t="shared" si="151"/>
        <v>53168.639999999999</v>
      </c>
      <c r="O1048" s="296">
        <f t="shared" si="154"/>
        <v>53.168639999999996</v>
      </c>
      <c r="P1048" s="299">
        <f t="shared" si="152"/>
        <v>53168.639999999999</v>
      </c>
      <c r="Q1048" s="300">
        <f t="shared" si="155"/>
        <v>53.168639999999996</v>
      </c>
    </row>
    <row r="1049" spans="1:17" ht="15" customHeight="1" x14ac:dyDescent="0.25">
      <c r="A1049" s="292">
        <v>141</v>
      </c>
      <c r="B1049" s="334" t="s">
        <v>980</v>
      </c>
      <c r="C1049" s="318" t="s">
        <v>981</v>
      </c>
      <c r="D1049" s="328"/>
      <c r="E1049" s="328" t="s">
        <v>985</v>
      </c>
      <c r="F1049" s="324" t="s">
        <v>188</v>
      </c>
      <c r="G1049" s="329">
        <v>300</v>
      </c>
      <c r="H1049" s="324" t="s">
        <v>341</v>
      </c>
      <c r="I1049" s="325">
        <v>1231</v>
      </c>
      <c r="J1049" s="325">
        <v>198</v>
      </c>
      <c r="K1049" s="329">
        <v>100</v>
      </c>
      <c r="L1049" s="325">
        <f t="shared" si="156"/>
        <v>36.93</v>
      </c>
      <c r="M1049" s="325">
        <f t="shared" si="157"/>
        <v>7312.14</v>
      </c>
      <c r="N1049" s="325">
        <f t="shared" si="151"/>
        <v>5849.7120000000004</v>
      </c>
      <c r="O1049" s="296">
        <f t="shared" si="154"/>
        <v>5.8497120000000002</v>
      </c>
      <c r="P1049" s="299">
        <f t="shared" si="152"/>
        <v>5849.7120000000004</v>
      </c>
      <c r="Q1049" s="300">
        <f t="shared" si="155"/>
        <v>5.8497120000000002</v>
      </c>
    </row>
    <row r="1050" spans="1:17" ht="15" customHeight="1" x14ac:dyDescent="0.25">
      <c r="A1050" s="292">
        <v>141</v>
      </c>
      <c r="B1050" s="334" t="s">
        <v>980</v>
      </c>
      <c r="C1050" s="318" t="s">
        <v>981</v>
      </c>
      <c r="D1050" s="328"/>
      <c r="E1050" s="328" t="s">
        <v>985</v>
      </c>
      <c r="F1050" s="324" t="s">
        <v>188</v>
      </c>
      <c r="G1050" s="329">
        <v>300</v>
      </c>
      <c r="H1050" s="324" t="s">
        <v>367</v>
      </c>
      <c r="I1050" s="325">
        <v>15225</v>
      </c>
      <c r="J1050" s="325">
        <v>22</v>
      </c>
      <c r="K1050" s="329">
        <v>60</v>
      </c>
      <c r="L1050" s="325">
        <f t="shared" si="156"/>
        <v>456.75</v>
      </c>
      <c r="M1050" s="325">
        <f t="shared" si="157"/>
        <v>10048.5</v>
      </c>
      <c r="N1050" s="325">
        <f t="shared" si="151"/>
        <v>8038.8</v>
      </c>
      <c r="O1050" s="296">
        <f t="shared" si="154"/>
        <v>8.0388000000000002</v>
      </c>
      <c r="P1050" s="299">
        <f t="shared" si="152"/>
        <v>4823.28</v>
      </c>
      <c r="Q1050" s="300">
        <f t="shared" si="155"/>
        <v>4.8232799999999996</v>
      </c>
    </row>
    <row r="1051" spans="1:17" ht="15" customHeight="1" x14ac:dyDescent="0.25">
      <c r="A1051" s="292">
        <v>141</v>
      </c>
      <c r="B1051" s="334" t="s">
        <v>980</v>
      </c>
      <c r="C1051" s="318" t="s">
        <v>981</v>
      </c>
      <c r="D1051" s="328"/>
      <c r="E1051" s="328" t="s">
        <v>985</v>
      </c>
      <c r="F1051" s="324" t="s">
        <v>188</v>
      </c>
      <c r="G1051" s="329">
        <v>125</v>
      </c>
      <c r="H1051" s="324" t="s">
        <v>19</v>
      </c>
      <c r="I1051" s="325">
        <v>17500</v>
      </c>
      <c r="J1051" s="325">
        <v>47</v>
      </c>
      <c r="K1051" s="329">
        <v>100</v>
      </c>
      <c r="L1051" s="325">
        <f t="shared" si="156"/>
        <v>218.75</v>
      </c>
      <c r="M1051" s="325">
        <f t="shared" si="157"/>
        <v>10281.25</v>
      </c>
      <c r="N1051" s="325">
        <f t="shared" si="151"/>
        <v>8225</v>
      </c>
      <c r="O1051" s="296">
        <f t="shared" si="154"/>
        <v>8.2249999999999996</v>
      </c>
      <c r="P1051" s="299">
        <f t="shared" si="152"/>
        <v>8225</v>
      </c>
      <c r="Q1051" s="300">
        <f t="shared" si="155"/>
        <v>8.2249999999999996</v>
      </c>
    </row>
    <row r="1052" spans="1:17" ht="15" customHeight="1" x14ac:dyDescent="0.25">
      <c r="A1052" s="292">
        <v>141</v>
      </c>
      <c r="B1052" s="334" t="s">
        <v>980</v>
      </c>
      <c r="C1052" s="318" t="s">
        <v>981</v>
      </c>
      <c r="D1052" s="328"/>
      <c r="E1052" s="328">
        <v>1189</v>
      </c>
      <c r="F1052" s="324" t="s">
        <v>188</v>
      </c>
      <c r="G1052" s="329">
        <v>500</v>
      </c>
      <c r="H1052" s="292" t="s">
        <v>1459</v>
      </c>
      <c r="I1052" s="325">
        <v>2</v>
      </c>
      <c r="J1052" s="325">
        <v>21</v>
      </c>
      <c r="K1052" s="329">
        <v>100</v>
      </c>
      <c r="L1052" s="325">
        <f>SUM((I1052*G1052))</f>
        <v>1000</v>
      </c>
      <c r="M1052" s="325">
        <f t="shared" si="157"/>
        <v>21000</v>
      </c>
      <c r="N1052" s="325">
        <f t="shared" si="151"/>
        <v>16800</v>
      </c>
      <c r="O1052" s="296">
        <f t="shared" si="154"/>
        <v>16.8</v>
      </c>
      <c r="P1052" s="299">
        <f t="shared" si="152"/>
        <v>16800</v>
      </c>
      <c r="Q1052" s="300">
        <f t="shared" si="155"/>
        <v>16.8</v>
      </c>
    </row>
    <row r="1053" spans="1:17" ht="15" customHeight="1" x14ac:dyDescent="0.25">
      <c r="A1053" s="292">
        <v>141</v>
      </c>
      <c r="B1053" s="334" t="s">
        <v>980</v>
      </c>
      <c r="C1053" s="318" t="s">
        <v>981</v>
      </c>
      <c r="D1053" s="328"/>
      <c r="E1053" s="328" t="s">
        <v>986</v>
      </c>
      <c r="F1053" s="324" t="s">
        <v>188</v>
      </c>
      <c r="G1053" s="329">
        <v>849</v>
      </c>
      <c r="H1053" s="292" t="s">
        <v>1460</v>
      </c>
      <c r="I1053" s="325">
        <v>4551</v>
      </c>
      <c r="J1053" s="325">
        <v>11</v>
      </c>
      <c r="K1053" s="329">
        <v>60</v>
      </c>
      <c r="L1053" s="325">
        <f t="shared" ref="L1053:L1060" si="158">SUM((I1053*G1053)/10000)</f>
        <v>386.37990000000002</v>
      </c>
      <c r="M1053" s="325">
        <f t="shared" si="157"/>
        <v>4250.1788999999999</v>
      </c>
      <c r="N1053" s="325">
        <f t="shared" si="151"/>
        <v>3400.1431199999997</v>
      </c>
      <c r="O1053" s="296">
        <f t="shared" si="154"/>
        <v>3.4001431199999996</v>
      </c>
      <c r="P1053" s="299">
        <f t="shared" si="152"/>
        <v>2040.0858719999999</v>
      </c>
      <c r="Q1053" s="300">
        <f t="shared" si="155"/>
        <v>2.0400858719999997</v>
      </c>
    </row>
    <row r="1054" spans="1:17" ht="15" customHeight="1" x14ac:dyDescent="0.25">
      <c r="A1054" s="292">
        <v>141</v>
      </c>
      <c r="B1054" s="334" t="s">
        <v>980</v>
      </c>
      <c r="C1054" s="318" t="s">
        <v>981</v>
      </c>
      <c r="D1054" s="328"/>
      <c r="E1054" s="328" t="s">
        <v>987</v>
      </c>
      <c r="F1054" s="324" t="s">
        <v>188</v>
      </c>
      <c r="G1054" s="329">
        <v>300</v>
      </c>
      <c r="H1054" s="324" t="s">
        <v>361</v>
      </c>
      <c r="I1054" s="325">
        <v>11593</v>
      </c>
      <c r="J1054" s="325">
        <v>53</v>
      </c>
      <c r="K1054" s="329">
        <v>100</v>
      </c>
      <c r="L1054" s="325">
        <f t="shared" si="158"/>
        <v>347.79</v>
      </c>
      <c r="M1054" s="325">
        <f t="shared" si="157"/>
        <v>18432.870000000003</v>
      </c>
      <c r="N1054" s="325">
        <f t="shared" si="151"/>
        <v>14746.296</v>
      </c>
      <c r="O1054" s="296">
        <f t="shared" si="154"/>
        <v>14.746296000000001</v>
      </c>
      <c r="P1054" s="299">
        <f t="shared" si="152"/>
        <v>14746.296</v>
      </c>
      <c r="Q1054" s="300">
        <f t="shared" si="155"/>
        <v>14.746296000000001</v>
      </c>
    </row>
    <row r="1055" spans="1:17" ht="15" customHeight="1" x14ac:dyDescent="0.25">
      <c r="A1055" s="292">
        <v>141</v>
      </c>
      <c r="B1055" s="334" t="s">
        <v>980</v>
      </c>
      <c r="C1055" s="318" t="s">
        <v>981</v>
      </c>
      <c r="D1055" s="328"/>
      <c r="E1055" s="328" t="s">
        <v>987</v>
      </c>
      <c r="F1055" s="324" t="s">
        <v>188</v>
      </c>
      <c r="G1055" s="329">
        <v>300</v>
      </c>
      <c r="H1055" s="324" t="s">
        <v>682</v>
      </c>
      <c r="I1055" s="325">
        <v>18036</v>
      </c>
      <c r="J1055" s="325">
        <v>25</v>
      </c>
      <c r="K1055" s="329">
        <v>100</v>
      </c>
      <c r="L1055" s="325">
        <f t="shared" si="158"/>
        <v>541.08000000000004</v>
      </c>
      <c r="M1055" s="325">
        <f t="shared" si="157"/>
        <v>13527.000000000002</v>
      </c>
      <c r="N1055" s="325">
        <f t="shared" si="151"/>
        <v>10821.600000000002</v>
      </c>
      <c r="O1055" s="296">
        <f t="shared" si="154"/>
        <v>10.821600000000002</v>
      </c>
      <c r="P1055" s="299">
        <f t="shared" si="152"/>
        <v>10821.600000000002</v>
      </c>
      <c r="Q1055" s="300">
        <f t="shared" si="155"/>
        <v>10.821600000000002</v>
      </c>
    </row>
    <row r="1056" spans="1:17" ht="15" customHeight="1" x14ac:dyDescent="0.25">
      <c r="A1056" s="292">
        <v>141</v>
      </c>
      <c r="B1056" s="334" t="s">
        <v>980</v>
      </c>
      <c r="C1056" s="318" t="s">
        <v>981</v>
      </c>
      <c r="D1056" s="328"/>
      <c r="E1056" s="328" t="s">
        <v>987</v>
      </c>
      <c r="F1056" s="324" t="s">
        <v>188</v>
      </c>
      <c r="G1056" s="329">
        <v>400</v>
      </c>
      <c r="H1056" s="324" t="s">
        <v>988</v>
      </c>
      <c r="I1056" s="325">
        <v>70000</v>
      </c>
      <c r="J1056" s="325">
        <v>33</v>
      </c>
      <c r="K1056" s="329">
        <v>100</v>
      </c>
      <c r="L1056" s="325">
        <f t="shared" si="158"/>
        <v>2800</v>
      </c>
      <c r="M1056" s="325">
        <f t="shared" si="157"/>
        <v>92400</v>
      </c>
      <c r="N1056" s="325">
        <f t="shared" si="151"/>
        <v>73920</v>
      </c>
      <c r="O1056" s="296">
        <f t="shared" si="154"/>
        <v>73.92</v>
      </c>
      <c r="P1056" s="299">
        <f t="shared" si="152"/>
        <v>73920</v>
      </c>
      <c r="Q1056" s="300">
        <f t="shared" si="155"/>
        <v>73.92</v>
      </c>
    </row>
    <row r="1057" spans="1:17" ht="15" customHeight="1" x14ac:dyDescent="0.25">
      <c r="A1057" s="292">
        <v>141</v>
      </c>
      <c r="B1057" s="334" t="s">
        <v>980</v>
      </c>
      <c r="C1057" s="318" t="s">
        <v>981</v>
      </c>
      <c r="D1057" s="328"/>
      <c r="E1057" s="328">
        <v>1188</v>
      </c>
      <c r="F1057" s="324" t="s">
        <v>188</v>
      </c>
      <c r="G1057" s="329">
        <v>1165</v>
      </c>
      <c r="H1057" s="292" t="s">
        <v>85</v>
      </c>
      <c r="I1057" s="325">
        <v>3398</v>
      </c>
      <c r="J1057" s="325">
        <v>11</v>
      </c>
      <c r="K1057" s="329">
        <v>100</v>
      </c>
      <c r="L1057" s="325">
        <f t="shared" si="158"/>
        <v>395.86700000000002</v>
      </c>
      <c r="M1057" s="325">
        <f t="shared" si="157"/>
        <v>4354.5370000000003</v>
      </c>
      <c r="N1057" s="325">
        <f t="shared" si="151"/>
        <v>3483.6296000000002</v>
      </c>
      <c r="O1057" s="296">
        <f t="shared" si="154"/>
        <v>3.4836296</v>
      </c>
      <c r="P1057" s="299">
        <f t="shared" si="152"/>
        <v>3483.6296000000002</v>
      </c>
      <c r="Q1057" s="300">
        <f t="shared" si="155"/>
        <v>3.4836296</v>
      </c>
    </row>
    <row r="1058" spans="1:17" ht="15" customHeight="1" x14ac:dyDescent="0.25">
      <c r="A1058" s="292">
        <v>141</v>
      </c>
      <c r="B1058" s="334" t="s">
        <v>980</v>
      </c>
      <c r="C1058" s="318" t="s">
        <v>981</v>
      </c>
      <c r="D1058" s="328"/>
      <c r="E1058" s="328" t="s">
        <v>989</v>
      </c>
      <c r="F1058" s="324" t="s">
        <v>188</v>
      </c>
      <c r="G1058" s="329">
        <v>1601</v>
      </c>
      <c r="H1058" s="292" t="s">
        <v>85</v>
      </c>
      <c r="I1058" s="325">
        <v>3398</v>
      </c>
      <c r="J1058" s="325">
        <v>11</v>
      </c>
      <c r="K1058" s="329">
        <v>100</v>
      </c>
      <c r="L1058" s="325">
        <f t="shared" si="158"/>
        <v>544.01980000000003</v>
      </c>
      <c r="M1058" s="325">
        <f t="shared" si="157"/>
        <v>5984.2178000000004</v>
      </c>
      <c r="N1058" s="325">
        <f t="shared" si="151"/>
        <v>4787.3742400000001</v>
      </c>
      <c r="O1058" s="296">
        <f t="shared" si="154"/>
        <v>4.7873742400000001</v>
      </c>
      <c r="P1058" s="299">
        <f t="shared" si="152"/>
        <v>4787.3742400000001</v>
      </c>
      <c r="Q1058" s="300">
        <f t="shared" si="155"/>
        <v>4.7873742400000001</v>
      </c>
    </row>
    <row r="1059" spans="1:17" ht="15" customHeight="1" x14ac:dyDescent="0.25">
      <c r="A1059" s="292">
        <v>141</v>
      </c>
      <c r="B1059" s="334" t="s">
        <v>980</v>
      </c>
      <c r="C1059" s="318" t="s">
        <v>981</v>
      </c>
      <c r="D1059" s="328"/>
      <c r="E1059" s="328">
        <v>3524</v>
      </c>
      <c r="F1059" s="324" t="s">
        <v>188</v>
      </c>
      <c r="G1059" s="329">
        <v>1579</v>
      </c>
      <c r="H1059" s="292" t="s">
        <v>77</v>
      </c>
      <c r="I1059" s="295">
        <v>3164</v>
      </c>
      <c r="J1059" s="325">
        <v>9</v>
      </c>
      <c r="K1059" s="329">
        <v>100</v>
      </c>
      <c r="L1059" s="325">
        <f t="shared" si="158"/>
        <v>499.59559999999999</v>
      </c>
      <c r="M1059" s="325">
        <f t="shared" si="157"/>
        <v>4496.3603999999996</v>
      </c>
      <c r="N1059" s="325">
        <f t="shared" si="151"/>
        <v>3597.0883199999994</v>
      </c>
      <c r="O1059" s="296">
        <f t="shared" si="154"/>
        <v>3.5970883199999992</v>
      </c>
      <c r="P1059" s="299">
        <f t="shared" si="152"/>
        <v>3597.0883199999994</v>
      </c>
      <c r="Q1059" s="300">
        <f t="shared" si="155"/>
        <v>3.5970883199999992</v>
      </c>
    </row>
    <row r="1060" spans="1:17" ht="15" customHeight="1" x14ac:dyDescent="0.25">
      <c r="A1060" s="292">
        <v>141</v>
      </c>
      <c r="B1060" s="334" t="s">
        <v>980</v>
      </c>
      <c r="C1060" s="318" t="s">
        <v>981</v>
      </c>
      <c r="D1060" s="328"/>
      <c r="E1060" s="328">
        <v>3648</v>
      </c>
      <c r="F1060" s="324" t="s">
        <v>188</v>
      </c>
      <c r="G1060" s="329">
        <v>1686</v>
      </c>
      <c r="H1060" s="292" t="s">
        <v>77</v>
      </c>
      <c r="I1060" s="295">
        <v>3164</v>
      </c>
      <c r="J1060" s="325">
        <v>9</v>
      </c>
      <c r="K1060" s="329">
        <v>100</v>
      </c>
      <c r="L1060" s="325">
        <f t="shared" si="158"/>
        <v>533.45039999999995</v>
      </c>
      <c r="M1060" s="325">
        <f t="shared" si="157"/>
        <v>4801.0535999999993</v>
      </c>
      <c r="N1060" s="325">
        <f t="shared" si="151"/>
        <v>3840.8428799999992</v>
      </c>
      <c r="O1060" s="296">
        <f t="shared" si="154"/>
        <v>3.8408428799999994</v>
      </c>
      <c r="P1060" s="299">
        <f t="shared" si="152"/>
        <v>3840.8428799999992</v>
      </c>
      <c r="Q1060" s="300">
        <f t="shared" si="155"/>
        <v>3.8408428799999994</v>
      </c>
    </row>
    <row r="1061" spans="1:17" ht="15" customHeight="1" thickBot="1" x14ac:dyDescent="0.3">
      <c r="A1061" s="292">
        <v>141</v>
      </c>
      <c r="B1061" s="334" t="s">
        <v>980</v>
      </c>
      <c r="C1061" s="318" t="s">
        <v>981</v>
      </c>
      <c r="D1061" s="328"/>
      <c r="E1061" s="328">
        <v>2927</v>
      </c>
      <c r="F1061" s="324" t="s">
        <v>188</v>
      </c>
      <c r="G1061" s="329">
        <v>2500</v>
      </c>
      <c r="H1061" s="324" t="s">
        <v>683</v>
      </c>
      <c r="I1061" s="325"/>
      <c r="J1061" s="325">
        <v>31</v>
      </c>
      <c r="K1061" s="329">
        <v>100</v>
      </c>
      <c r="L1061" s="325"/>
      <c r="M1061" s="325">
        <f>SUM(G1061*J1061)</f>
        <v>77500</v>
      </c>
      <c r="N1061" s="325">
        <f t="shared" si="151"/>
        <v>62000</v>
      </c>
      <c r="O1061" s="296">
        <f t="shared" si="154"/>
        <v>62</v>
      </c>
      <c r="P1061" s="301">
        <f t="shared" si="152"/>
        <v>62000</v>
      </c>
      <c r="Q1061" s="302">
        <f t="shared" si="155"/>
        <v>62</v>
      </c>
    </row>
    <row r="1062" spans="1:17" x14ac:dyDescent="0.25">
      <c r="A1062" s="303">
        <v>142</v>
      </c>
      <c r="B1062" s="326" t="s">
        <v>755</v>
      </c>
      <c r="C1062" s="354" t="s">
        <v>954</v>
      </c>
      <c r="D1062" s="312"/>
      <c r="E1062" s="312" t="s">
        <v>995</v>
      </c>
      <c r="F1062" s="313" t="s">
        <v>188</v>
      </c>
      <c r="G1062" s="314">
        <v>2000</v>
      </c>
      <c r="H1062" s="303" t="s">
        <v>735</v>
      </c>
      <c r="I1062" s="306">
        <v>16</v>
      </c>
      <c r="J1062" s="306">
        <v>20</v>
      </c>
      <c r="K1062" s="314">
        <v>60</v>
      </c>
      <c r="L1062" s="306">
        <f>SUM((I1062*G1062))</f>
        <v>32000</v>
      </c>
      <c r="M1062" s="306">
        <f>SUM(L1062*J1062)</f>
        <v>640000</v>
      </c>
      <c r="N1062" s="306">
        <f t="shared" si="151"/>
        <v>512000</v>
      </c>
      <c r="O1062" s="307">
        <f t="shared" si="154"/>
        <v>512</v>
      </c>
      <c r="P1062" s="308">
        <f t="shared" si="152"/>
        <v>307200</v>
      </c>
      <c r="Q1062" s="309">
        <f t="shared" si="155"/>
        <v>307.2</v>
      </c>
    </row>
    <row r="1063" spans="1:17" ht="15" customHeight="1" x14ac:dyDescent="0.25">
      <c r="A1063" s="303">
        <v>142</v>
      </c>
      <c r="B1063" s="326" t="s">
        <v>755</v>
      </c>
      <c r="C1063" s="354" t="s">
        <v>954</v>
      </c>
      <c r="D1063" s="312"/>
      <c r="E1063" s="312">
        <v>3163</v>
      </c>
      <c r="F1063" s="313" t="s">
        <v>188</v>
      </c>
      <c r="G1063" s="314">
        <v>3410</v>
      </c>
      <c r="H1063" s="303" t="s">
        <v>1460</v>
      </c>
      <c r="I1063" s="306">
        <v>4551</v>
      </c>
      <c r="J1063" s="306">
        <v>11</v>
      </c>
      <c r="K1063" s="314">
        <v>60</v>
      </c>
      <c r="L1063" s="306">
        <f>SUM((I1063*G1063)/10000)</f>
        <v>1551.8910000000001</v>
      </c>
      <c r="M1063" s="306">
        <f>SUM(L1063*J1063)</f>
        <v>17070.800999999999</v>
      </c>
      <c r="N1063" s="306">
        <f t="shared" si="151"/>
        <v>13656.640800000001</v>
      </c>
      <c r="O1063" s="307">
        <f t="shared" si="154"/>
        <v>13.656640800000002</v>
      </c>
      <c r="P1063" s="310">
        <f t="shared" si="152"/>
        <v>8193.984480000001</v>
      </c>
      <c r="Q1063" s="311">
        <f t="shared" si="155"/>
        <v>8.193984480000001</v>
      </c>
    </row>
    <row r="1064" spans="1:17" ht="15" customHeight="1" x14ac:dyDescent="0.25">
      <c r="A1064" s="303">
        <v>142</v>
      </c>
      <c r="B1064" s="326" t="s">
        <v>755</v>
      </c>
      <c r="C1064" s="354" t="s">
        <v>954</v>
      </c>
      <c r="D1064" s="312"/>
      <c r="E1064" s="312" t="s">
        <v>483</v>
      </c>
      <c r="F1064" s="313" t="s">
        <v>188</v>
      </c>
      <c r="G1064" s="314">
        <v>2540</v>
      </c>
      <c r="H1064" s="303" t="s">
        <v>1460</v>
      </c>
      <c r="I1064" s="306">
        <v>4551</v>
      </c>
      <c r="J1064" s="306">
        <v>11</v>
      </c>
      <c r="K1064" s="314">
        <v>60</v>
      </c>
      <c r="L1064" s="306">
        <f>SUM((I1064*G1064)/10000)</f>
        <v>1155.954</v>
      </c>
      <c r="M1064" s="306">
        <f>SUM(L1064*J1064)</f>
        <v>12715.493999999999</v>
      </c>
      <c r="N1064" s="306">
        <f t="shared" si="151"/>
        <v>10172.395199999999</v>
      </c>
      <c r="O1064" s="307">
        <f t="shared" si="154"/>
        <v>10.172395199999999</v>
      </c>
      <c r="P1064" s="310">
        <f t="shared" si="152"/>
        <v>6103.4371199999996</v>
      </c>
      <c r="Q1064" s="311">
        <f t="shared" si="155"/>
        <v>6.1034371199999997</v>
      </c>
    </row>
    <row r="1065" spans="1:17" ht="15" customHeight="1" thickBot="1" x14ac:dyDescent="0.3">
      <c r="A1065" s="303">
        <v>142</v>
      </c>
      <c r="B1065" s="326" t="s">
        <v>755</v>
      </c>
      <c r="C1065" s="354" t="s">
        <v>954</v>
      </c>
      <c r="D1065" s="312"/>
      <c r="E1065" s="312" t="s">
        <v>995</v>
      </c>
      <c r="F1065" s="313" t="s">
        <v>188</v>
      </c>
      <c r="G1065" s="314">
        <v>250</v>
      </c>
      <c r="H1065" s="313" t="s">
        <v>683</v>
      </c>
      <c r="I1065" s="306"/>
      <c r="J1065" s="306">
        <v>31</v>
      </c>
      <c r="K1065" s="314">
        <v>100</v>
      </c>
      <c r="L1065" s="306"/>
      <c r="M1065" s="306">
        <f>SUM(G1065*J1065)</f>
        <v>7750</v>
      </c>
      <c r="N1065" s="306">
        <f t="shared" si="151"/>
        <v>6200</v>
      </c>
      <c r="O1065" s="307">
        <f t="shared" si="154"/>
        <v>6.2</v>
      </c>
      <c r="P1065" s="315">
        <f t="shared" si="152"/>
        <v>6200</v>
      </c>
      <c r="Q1065" s="316">
        <f t="shared" si="155"/>
        <v>6.2</v>
      </c>
    </row>
    <row r="1066" spans="1:17" x14ac:dyDescent="0.25">
      <c r="A1066" s="292">
        <v>143</v>
      </c>
      <c r="B1066" s="334" t="s">
        <v>605</v>
      </c>
      <c r="C1066" s="318" t="s">
        <v>997</v>
      </c>
      <c r="D1066" s="328"/>
      <c r="E1066" s="328" t="s">
        <v>1001</v>
      </c>
      <c r="F1066" s="324" t="s">
        <v>188</v>
      </c>
      <c r="G1066" s="329">
        <v>500</v>
      </c>
      <c r="H1066" s="292" t="s">
        <v>1457</v>
      </c>
      <c r="I1066" s="325">
        <v>28000</v>
      </c>
      <c r="J1066" s="325">
        <v>32</v>
      </c>
      <c r="K1066" s="329">
        <v>100</v>
      </c>
      <c r="L1066" s="325">
        <f>SUM((I1066*G1066)/10000)</f>
        <v>1400</v>
      </c>
      <c r="M1066" s="325">
        <f>SUM(L1066*J1066)</f>
        <v>44800</v>
      </c>
      <c r="N1066" s="325">
        <f t="shared" si="151"/>
        <v>35840</v>
      </c>
      <c r="O1066" s="296">
        <f t="shared" si="154"/>
        <v>35.840000000000003</v>
      </c>
      <c r="P1066" s="297">
        <f t="shared" si="152"/>
        <v>35840</v>
      </c>
      <c r="Q1066" s="298">
        <f t="shared" si="155"/>
        <v>35.840000000000003</v>
      </c>
    </row>
    <row r="1067" spans="1:17" ht="15" customHeight="1" x14ac:dyDescent="0.25">
      <c r="A1067" s="292">
        <v>143</v>
      </c>
      <c r="B1067" s="334" t="s">
        <v>605</v>
      </c>
      <c r="C1067" s="318" t="s">
        <v>997</v>
      </c>
      <c r="D1067" s="328"/>
      <c r="E1067" s="328" t="s">
        <v>1001</v>
      </c>
      <c r="F1067" s="324" t="s">
        <v>188</v>
      </c>
      <c r="G1067" s="329">
        <v>250</v>
      </c>
      <c r="H1067" s="292" t="s">
        <v>22</v>
      </c>
      <c r="I1067" s="325">
        <v>23137</v>
      </c>
      <c r="J1067" s="325">
        <v>79</v>
      </c>
      <c r="K1067" s="329">
        <v>100</v>
      </c>
      <c r="L1067" s="325">
        <f>SUM((I1067*G1067)/10000)</f>
        <v>578.42499999999995</v>
      </c>
      <c r="M1067" s="325">
        <f>SUM(L1067*J1067)</f>
        <v>45695.574999999997</v>
      </c>
      <c r="N1067" s="325">
        <f t="shared" si="151"/>
        <v>36556.46</v>
      </c>
      <c r="O1067" s="296">
        <f t="shared" si="154"/>
        <v>36.556460000000001</v>
      </c>
      <c r="P1067" s="299">
        <f t="shared" si="152"/>
        <v>36556.46</v>
      </c>
      <c r="Q1067" s="300">
        <f t="shared" si="155"/>
        <v>36.556460000000001</v>
      </c>
    </row>
    <row r="1068" spans="1:17" ht="15" customHeight="1" thickBot="1" x14ac:dyDescent="0.3">
      <c r="A1068" s="292">
        <v>143</v>
      </c>
      <c r="B1068" s="334" t="s">
        <v>605</v>
      </c>
      <c r="C1068" s="318" t="s">
        <v>997</v>
      </c>
      <c r="D1068" s="328"/>
      <c r="E1068" s="328" t="s">
        <v>1001</v>
      </c>
      <c r="F1068" s="324" t="s">
        <v>188</v>
      </c>
      <c r="G1068" s="329">
        <v>250</v>
      </c>
      <c r="H1068" s="324" t="s">
        <v>683</v>
      </c>
      <c r="I1068" s="325"/>
      <c r="J1068" s="325">
        <v>31</v>
      </c>
      <c r="K1068" s="329">
        <v>100</v>
      </c>
      <c r="L1068" s="325"/>
      <c r="M1068" s="325">
        <f>SUM(G1068*J1068)</f>
        <v>7750</v>
      </c>
      <c r="N1068" s="325">
        <f t="shared" si="151"/>
        <v>6200</v>
      </c>
      <c r="O1068" s="296">
        <f t="shared" si="154"/>
        <v>6.2</v>
      </c>
      <c r="P1068" s="301">
        <f t="shared" si="152"/>
        <v>6200</v>
      </c>
      <c r="Q1068" s="302">
        <f t="shared" si="155"/>
        <v>6.2</v>
      </c>
    </row>
    <row r="1069" spans="1:17" x14ac:dyDescent="0.25">
      <c r="A1069" s="303">
        <v>144</v>
      </c>
      <c r="B1069" s="326" t="s">
        <v>1003</v>
      </c>
      <c r="C1069" s="354" t="s">
        <v>1004</v>
      </c>
      <c r="D1069" s="312"/>
      <c r="E1069" s="312">
        <v>2927</v>
      </c>
      <c r="F1069" s="313" t="s">
        <v>188</v>
      </c>
      <c r="G1069" s="314">
        <v>200</v>
      </c>
      <c r="H1069" s="313" t="s">
        <v>341</v>
      </c>
      <c r="I1069" s="306">
        <v>1231</v>
      </c>
      <c r="J1069" s="306">
        <v>198</v>
      </c>
      <c r="K1069" s="314">
        <v>100</v>
      </c>
      <c r="L1069" s="306">
        <f>SUM((I1069*G1069)/10000)</f>
        <v>24.62</v>
      </c>
      <c r="M1069" s="306">
        <f>SUM(L1069*J1069)</f>
        <v>4874.76</v>
      </c>
      <c r="N1069" s="306">
        <f t="shared" si="151"/>
        <v>3899.8080000000004</v>
      </c>
      <c r="O1069" s="307">
        <f t="shared" si="154"/>
        <v>3.8998080000000006</v>
      </c>
      <c r="P1069" s="308">
        <f t="shared" si="152"/>
        <v>3899.8080000000004</v>
      </c>
      <c r="Q1069" s="309">
        <f t="shared" si="155"/>
        <v>3.8998080000000006</v>
      </c>
    </row>
    <row r="1070" spans="1:17" ht="15" customHeight="1" x14ac:dyDescent="0.25">
      <c r="A1070" s="303">
        <v>144</v>
      </c>
      <c r="B1070" s="326" t="s">
        <v>1003</v>
      </c>
      <c r="C1070" s="354" t="s">
        <v>1004</v>
      </c>
      <c r="D1070" s="312"/>
      <c r="E1070" s="312">
        <v>2927</v>
      </c>
      <c r="F1070" s="313" t="s">
        <v>188</v>
      </c>
      <c r="G1070" s="314">
        <v>150</v>
      </c>
      <c r="H1070" s="313" t="s">
        <v>367</v>
      </c>
      <c r="I1070" s="306">
        <v>15225</v>
      </c>
      <c r="J1070" s="306">
        <v>22</v>
      </c>
      <c r="K1070" s="314">
        <v>100</v>
      </c>
      <c r="L1070" s="306">
        <f>SUM((I1070*G1070)/10000)</f>
        <v>228.375</v>
      </c>
      <c r="M1070" s="306">
        <f>SUM(L1070*J1070)</f>
        <v>5024.25</v>
      </c>
      <c r="N1070" s="306">
        <f t="shared" si="151"/>
        <v>4019.4</v>
      </c>
      <c r="O1070" s="307">
        <f t="shared" si="154"/>
        <v>4.0194000000000001</v>
      </c>
      <c r="P1070" s="310">
        <f t="shared" si="152"/>
        <v>4019.4</v>
      </c>
      <c r="Q1070" s="311">
        <f t="shared" si="155"/>
        <v>4.0194000000000001</v>
      </c>
    </row>
    <row r="1071" spans="1:17" ht="15" customHeight="1" x14ac:dyDescent="0.25">
      <c r="A1071" s="303">
        <v>144</v>
      </c>
      <c r="B1071" s="326" t="s">
        <v>1003</v>
      </c>
      <c r="C1071" s="354" t="s">
        <v>1004</v>
      </c>
      <c r="D1071" s="312"/>
      <c r="E1071" s="312">
        <v>1519</v>
      </c>
      <c r="F1071" s="313" t="s">
        <v>188</v>
      </c>
      <c r="G1071" s="314">
        <v>500</v>
      </c>
      <c r="H1071" s="303" t="s">
        <v>1459</v>
      </c>
      <c r="I1071" s="306">
        <v>2</v>
      </c>
      <c r="J1071" s="306">
        <v>21</v>
      </c>
      <c r="K1071" s="314">
        <v>100</v>
      </c>
      <c r="L1071" s="306">
        <f>SUM((I1071*G1071))</f>
        <v>1000</v>
      </c>
      <c r="M1071" s="306">
        <f>SUM(L1071*J1071)</f>
        <v>21000</v>
      </c>
      <c r="N1071" s="306">
        <f t="shared" si="151"/>
        <v>16800</v>
      </c>
      <c r="O1071" s="307">
        <f t="shared" si="154"/>
        <v>16.8</v>
      </c>
      <c r="P1071" s="310">
        <f t="shared" si="152"/>
        <v>16800</v>
      </c>
      <c r="Q1071" s="311">
        <f t="shared" si="155"/>
        <v>16.8</v>
      </c>
    </row>
    <row r="1072" spans="1:17" ht="15" customHeight="1" x14ac:dyDescent="0.25">
      <c r="A1072" s="303">
        <v>144</v>
      </c>
      <c r="B1072" s="326" t="s">
        <v>1003</v>
      </c>
      <c r="C1072" s="354" t="s">
        <v>1004</v>
      </c>
      <c r="D1072" s="312"/>
      <c r="E1072" s="312">
        <v>2927</v>
      </c>
      <c r="F1072" s="313" t="s">
        <v>188</v>
      </c>
      <c r="G1072" s="314">
        <v>750</v>
      </c>
      <c r="H1072" s="313" t="s">
        <v>683</v>
      </c>
      <c r="I1072" s="306"/>
      <c r="J1072" s="306">
        <v>31</v>
      </c>
      <c r="K1072" s="314">
        <v>100</v>
      </c>
      <c r="L1072" s="306"/>
      <c r="M1072" s="306">
        <f>SUM(G1072*J1072)</f>
        <v>23250</v>
      </c>
      <c r="N1072" s="306">
        <f t="shared" si="151"/>
        <v>18600</v>
      </c>
      <c r="O1072" s="307">
        <f t="shared" si="154"/>
        <v>18.600000000000001</v>
      </c>
      <c r="P1072" s="310">
        <f t="shared" si="152"/>
        <v>18600</v>
      </c>
      <c r="Q1072" s="311">
        <f t="shared" si="155"/>
        <v>18.600000000000001</v>
      </c>
    </row>
    <row r="1073" spans="1:17" ht="15" customHeight="1" thickBot="1" x14ac:dyDescent="0.3">
      <c r="A1073" s="303">
        <v>144</v>
      </c>
      <c r="B1073" s="326" t="s">
        <v>1003</v>
      </c>
      <c r="C1073" s="354" t="s">
        <v>1004</v>
      </c>
      <c r="D1073" s="312"/>
      <c r="E1073" s="312">
        <v>2927</v>
      </c>
      <c r="F1073" s="313" t="s">
        <v>188</v>
      </c>
      <c r="G1073" s="314">
        <v>700</v>
      </c>
      <c r="H1073" s="303" t="s">
        <v>85</v>
      </c>
      <c r="I1073" s="306">
        <v>3398</v>
      </c>
      <c r="J1073" s="306">
        <v>11</v>
      </c>
      <c r="K1073" s="314">
        <v>60</v>
      </c>
      <c r="L1073" s="306">
        <f>SUM((I1073*G1073)/10000)</f>
        <v>237.86</v>
      </c>
      <c r="M1073" s="306">
        <f>SUM(L1073*J1073)</f>
        <v>2616.46</v>
      </c>
      <c r="N1073" s="306">
        <f t="shared" si="151"/>
        <v>2093.1679999999997</v>
      </c>
      <c r="O1073" s="307">
        <f t="shared" si="154"/>
        <v>2.0931679999999995</v>
      </c>
      <c r="P1073" s="315">
        <f t="shared" si="152"/>
        <v>1255.9007999999999</v>
      </c>
      <c r="Q1073" s="316">
        <f t="shared" si="155"/>
        <v>1.2559007999999998</v>
      </c>
    </row>
    <row r="1074" spans="1:17" ht="15" customHeight="1" x14ac:dyDescent="0.25">
      <c r="A1074" s="292">
        <v>145</v>
      </c>
      <c r="B1074" s="334" t="s">
        <v>1009</v>
      </c>
      <c r="C1074" s="318" t="s">
        <v>1004</v>
      </c>
      <c r="D1074" s="328"/>
      <c r="E1074" s="328">
        <v>2923</v>
      </c>
      <c r="F1074" s="324" t="s">
        <v>188</v>
      </c>
      <c r="G1074" s="329">
        <v>300</v>
      </c>
      <c r="H1074" s="324" t="s">
        <v>341</v>
      </c>
      <c r="I1074" s="325">
        <v>1231</v>
      </c>
      <c r="J1074" s="325">
        <v>198</v>
      </c>
      <c r="K1074" s="329">
        <v>100</v>
      </c>
      <c r="L1074" s="325">
        <f>SUM((I1074*G1074)/10000)</f>
        <v>36.93</v>
      </c>
      <c r="M1074" s="325">
        <f>SUM(L1074*J1074)</f>
        <v>7312.14</v>
      </c>
      <c r="N1074" s="325">
        <f t="shared" si="151"/>
        <v>5849.7120000000004</v>
      </c>
      <c r="O1074" s="296">
        <f t="shared" si="154"/>
        <v>5.8497120000000002</v>
      </c>
      <c r="P1074" s="297">
        <f t="shared" si="152"/>
        <v>5849.7120000000004</v>
      </c>
      <c r="Q1074" s="298">
        <f t="shared" si="155"/>
        <v>5.8497120000000002</v>
      </c>
    </row>
    <row r="1075" spans="1:17" ht="15" customHeight="1" x14ac:dyDescent="0.25">
      <c r="A1075" s="292">
        <v>145</v>
      </c>
      <c r="B1075" s="334" t="s">
        <v>1009</v>
      </c>
      <c r="C1075" s="318" t="s">
        <v>1004</v>
      </c>
      <c r="D1075" s="328"/>
      <c r="E1075" s="328">
        <v>2923</v>
      </c>
      <c r="F1075" s="324" t="s">
        <v>188</v>
      </c>
      <c r="G1075" s="329">
        <v>300</v>
      </c>
      <c r="H1075" s="292" t="s">
        <v>1460</v>
      </c>
      <c r="I1075" s="325">
        <v>4551</v>
      </c>
      <c r="J1075" s="325">
        <v>11</v>
      </c>
      <c r="K1075" s="329">
        <v>60</v>
      </c>
      <c r="L1075" s="325">
        <f>SUM((I1075*G1075)/10000)</f>
        <v>136.53</v>
      </c>
      <c r="M1075" s="325">
        <f>SUM(L1075*J1075)</f>
        <v>1501.83</v>
      </c>
      <c r="N1075" s="325">
        <f t="shared" si="151"/>
        <v>1201.4639999999999</v>
      </c>
      <c r="O1075" s="296">
        <f t="shared" si="154"/>
        <v>1.2014639999999999</v>
      </c>
      <c r="P1075" s="299">
        <f t="shared" si="152"/>
        <v>720.87839999999994</v>
      </c>
      <c r="Q1075" s="300">
        <f t="shared" si="155"/>
        <v>0.72087839999999992</v>
      </c>
    </row>
    <row r="1076" spans="1:17" ht="15" customHeight="1" thickBot="1" x14ac:dyDescent="0.3">
      <c r="A1076" s="292">
        <v>145</v>
      </c>
      <c r="B1076" s="334" t="s">
        <v>1009</v>
      </c>
      <c r="C1076" s="318" t="s">
        <v>1004</v>
      </c>
      <c r="D1076" s="328"/>
      <c r="E1076" s="328">
        <v>2923</v>
      </c>
      <c r="F1076" s="324" t="s">
        <v>188</v>
      </c>
      <c r="G1076" s="329">
        <v>625</v>
      </c>
      <c r="H1076" s="324" t="s">
        <v>683</v>
      </c>
      <c r="I1076" s="325"/>
      <c r="J1076" s="325">
        <v>31</v>
      </c>
      <c r="K1076" s="329">
        <v>100</v>
      </c>
      <c r="L1076" s="325"/>
      <c r="M1076" s="325">
        <f>SUM(G1076*J1076)</f>
        <v>19375</v>
      </c>
      <c r="N1076" s="325">
        <f t="shared" si="151"/>
        <v>15500</v>
      </c>
      <c r="O1076" s="296">
        <f t="shared" si="154"/>
        <v>15.5</v>
      </c>
      <c r="P1076" s="301">
        <f t="shared" si="152"/>
        <v>15500</v>
      </c>
      <c r="Q1076" s="302">
        <f t="shared" si="155"/>
        <v>15.5</v>
      </c>
    </row>
    <row r="1077" spans="1:17" x14ac:dyDescent="0.25">
      <c r="A1077" s="303">
        <v>146</v>
      </c>
      <c r="B1077" s="326" t="s">
        <v>1012</v>
      </c>
      <c r="C1077" s="354" t="s">
        <v>1013</v>
      </c>
      <c r="D1077" s="312"/>
      <c r="E1077" s="312">
        <v>1088</v>
      </c>
      <c r="F1077" s="313" t="s">
        <v>188</v>
      </c>
      <c r="G1077" s="314">
        <v>500</v>
      </c>
      <c r="H1077" s="313" t="s">
        <v>19</v>
      </c>
      <c r="I1077" s="306">
        <v>17500</v>
      </c>
      <c r="J1077" s="306">
        <v>47</v>
      </c>
      <c r="K1077" s="314">
        <v>100</v>
      </c>
      <c r="L1077" s="306">
        <f>SUM((I1077*G1077)/10000)</f>
        <v>875</v>
      </c>
      <c r="M1077" s="306">
        <f>SUM(L1077*J1077)</f>
        <v>41125</v>
      </c>
      <c r="N1077" s="306">
        <f t="shared" si="151"/>
        <v>32900</v>
      </c>
      <c r="O1077" s="307">
        <f t="shared" si="154"/>
        <v>32.9</v>
      </c>
      <c r="P1077" s="308">
        <f t="shared" si="152"/>
        <v>32900</v>
      </c>
      <c r="Q1077" s="309">
        <f t="shared" si="155"/>
        <v>32.9</v>
      </c>
    </row>
    <row r="1078" spans="1:17" ht="15" customHeight="1" x14ac:dyDescent="0.25">
      <c r="A1078" s="303">
        <v>146</v>
      </c>
      <c r="B1078" s="326" t="s">
        <v>1012</v>
      </c>
      <c r="C1078" s="354" t="s">
        <v>1013</v>
      </c>
      <c r="D1078" s="312"/>
      <c r="E1078" s="312">
        <v>1088</v>
      </c>
      <c r="F1078" s="313" t="s">
        <v>188</v>
      </c>
      <c r="G1078" s="314">
        <v>300</v>
      </c>
      <c r="H1078" s="313" t="s">
        <v>341</v>
      </c>
      <c r="I1078" s="306">
        <v>1231</v>
      </c>
      <c r="J1078" s="306">
        <v>198</v>
      </c>
      <c r="K1078" s="314">
        <v>100</v>
      </c>
      <c r="L1078" s="306">
        <f>SUM((I1078*G1078)/10000)</f>
        <v>36.93</v>
      </c>
      <c r="M1078" s="306">
        <f>SUM(L1078*J1078)</f>
        <v>7312.14</v>
      </c>
      <c r="N1078" s="306">
        <f t="shared" si="151"/>
        <v>5849.7120000000004</v>
      </c>
      <c r="O1078" s="307">
        <f t="shared" si="154"/>
        <v>5.8497120000000002</v>
      </c>
      <c r="P1078" s="310">
        <f t="shared" si="152"/>
        <v>5849.7120000000004</v>
      </c>
      <c r="Q1078" s="311">
        <f t="shared" si="155"/>
        <v>5.8497120000000002</v>
      </c>
    </row>
    <row r="1079" spans="1:17" ht="15" customHeight="1" x14ac:dyDescent="0.25">
      <c r="A1079" s="303">
        <v>146</v>
      </c>
      <c r="B1079" s="326" t="s">
        <v>1012</v>
      </c>
      <c r="C1079" s="354" t="s">
        <v>1013</v>
      </c>
      <c r="D1079" s="312"/>
      <c r="E1079" s="312">
        <v>1088</v>
      </c>
      <c r="F1079" s="313" t="s">
        <v>188</v>
      </c>
      <c r="G1079" s="314">
        <v>200</v>
      </c>
      <c r="H1079" s="313" t="s">
        <v>988</v>
      </c>
      <c r="I1079" s="306">
        <v>70000</v>
      </c>
      <c r="J1079" s="306">
        <v>33</v>
      </c>
      <c r="K1079" s="314">
        <v>100</v>
      </c>
      <c r="L1079" s="306">
        <f>SUM((I1079*G1079)/10000)</f>
        <v>1400</v>
      </c>
      <c r="M1079" s="306">
        <f>SUM(L1079*J1079)</f>
        <v>46200</v>
      </c>
      <c r="N1079" s="306">
        <f t="shared" si="151"/>
        <v>36960</v>
      </c>
      <c r="O1079" s="307">
        <f t="shared" si="154"/>
        <v>36.96</v>
      </c>
      <c r="P1079" s="310">
        <f t="shared" si="152"/>
        <v>36960</v>
      </c>
      <c r="Q1079" s="311">
        <f t="shared" si="155"/>
        <v>36.96</v>
      </c>
    </row>
    <row r="1080" spans="1:17" ht="15" customHeight="1" x14ac:dyDescent="0.25">
      <c r="A1080" s="303">
        <v>146</v>
      </c>
      <c r="B1080" s="326" t="s">
        <v>1012</v>
      </c>
      <c r="C1080" s="354" t="s">
        <v>1013</v>
      </c>
      <c r="D1080" s="312"/>
      <c r="E1080" s="312">
        <v>1088</v>
      </c>
      <c r="F1080" s="313" t="s">
        <v>188</v>
      </c>
      <c r="G1080" s="314">
        <v>100</v>
      </c>
      <c r="H1080" s="303" t="s">
        <v>26</v>
      </c>
      <c r="I1080" s="306">
        <v>24198</v>
      </c>
      <c r="J1080" s="306">
        <v>19</v>
      </c>
      <c r="K1080" s="314">
        <v>100</v>
      </c>
      <c r="L1080" s="306">
        <f>SUM((I1080*G1080)/10000)</f>
        <v>241.98</v>
      </c>
      <c r="M1080" s="306">
        <f>SUM(L1080*J1080)</f>
        <v>4597.62</v>
      </c>
      <c r="N1080" s="306">
        <f t="shared" si="151"/>
        <v>3678.0959999999995</v>
      </c>
      <c r="O1080" s="307">
        <f t="shared" si="154"/>
        <v>3.6780959999999996</v>
      </c>
      <c r="P1080" s="310">
        <f t="shared" si="152"/>
        <v>3678.0959999999995</v>
      </c>
      <c r="Q1080" s="311">
        <f t="shared" si="155"/>
        <v>3.6780959999999996</v>
      </c>
    </row>
    <row r="1081" spans="1:17" ht="15" customHeight="1" x14ac:dyDescent="0.25">
      <c r="A1081" s="303">
        <v>146</v>
      </c>
      <c r="B1081" s="326" t="s">
        <v>1012</v>
      </c>
      <c r="C1081" s="354" t="s">
        <v>1013</v>
      </c>
      <c r="D1081" s="312"/>
      <c r="E1081" s="312">
        <v>1088</v>
      </c>
      <c r="F1081" s="313" t="s">
        <v>188</v>
      </c>
      <c r="G1081" s="314">
        <v>750</v>
      </c>
      <c r="H1081" s="313" t="s">
        <v>683</v>
      </c>
      <c r="I1081" s="306"/>
      <c r="J1081" s="306">
        <v>31</v>
      </c>
      <c r="K1081" s="314">
        <v>100</v>
      </c>
      <c r="L1081" s="306"/>
      <c r="M1081" s="306">
        <f>SUM(G1081*J1081)</f>
        <v>23250</v>
      </c>
      <c r="N1081" s="306">
        <f t="shared" si="151"/>
        <v>18600</v>
      </c>
      <c r="O1081" s="307">
        <f t="shared" si="154"/>
        <v>18.600000000000001</v>
      </c>
      <c r="P1081" s="310">
        <f t="shared" si="152"/>
        <v>18600</v>
      </c>
      <c r="Q1081" s="311">
        <f t="shared" si="155"/>
        <v>18.600000000000001</v>
      </c>
    </row>
    <row r="1082" spans="1:17" ht="15" customHeight="1" x14ac:dyDescent="0.25">
      <c r="A1082" s="303">
        <v>146</v>
      </c>
      <c r="B1082" s="326" t="s">
        <v>1012</v>
      </c>
      <c r="C1082" s="354" t="s">
        <v>1013</v>
      </c>
      <c r="D1082" s="312"/>
      <c r="E1082" s="312">
        <v>1088</v>
      </c>
      <c r="F1082" s="313" t="s">
        <v>188</v>
      </c>
      <c r="G1082" s="314">
        <v>1100</v>
      </c>
      <c r="H1082" s="303" t="s">
        <v>48</v>
      </c>
      <c r="I1082" s="306"/>
      <c r="J1082" s="306">
        <v>11</v>
      </c>
      <c r="K1082" s="314">
        <v>100</v>
      </c>
      <c r="L1082" s="306"/>
      <c r="M1082" s="306">
        <f>SUM(G1082*J1082)</f>
        <v>12100</v>
      </c>
      <c r="N1082" s="306">
        <f t="shared" si="151"/>
        <v>9680</v>
      </c>
      <c r="O1082" s="307">
        <f t="shared" si="154"/>
        <v>9.68</v>
      </c>
      <c r="P1082" s="310">
        <f t="shared" si="152"/>
        <v>9680</v>
      </c>
      <c r="Q1082" s="311">
        <f t="shared" si="155"/>
        <v>9.68</v>
      </c>
    </row>
    <row r="1083" spans="1:17" ht="15.75" customHeight="1" thickBot="1" x14ac:dyDescent="0.3">
      <c r="A1083" s="303">
        <v>146</v>
      </c>
      <c r="B1083" s="326" t="s">
        <v>1012</v>
      </c>
      <c r="C1083" s="354" t="s">
        <v>1013</v>
      </c>
      <c r="D1083" s="312"/>
      <c r="E1083" s="312">
        <v>1088</v>
      </c>
      <c r="F1083" s="313" t="s">
        <v>188</v>
      </c>
      <c r="G1083" s="314">
        <v>325</v>
      </c>
      <c r="H1083" s="313" t="s">
        <v>705</v>
      </c>
      <c r="I1083" s="306"/>
      <c r="J1083" s="306">
        <v>7</v>
      </c>
      <c r="K1083" s="314">
        <v>100</v>
      </c>
      <c r="L1083" s="306"/>
      <c r="M1083" s="306">
        <f>SUM(G1083*J1083)</f>
        <v>2275</v>
      </c>
      <c r="N1083" s="306">
        <f t="shared" si="151"/>
        <v>1820</v>
      </c>
      <c r="O1083" s="307">
        <f t="shared" si="154"/>
        <v>1.82</v>
      </c>
      <c r="P1083" s="315">
        <f t="shared" si="152"/>
        <v>1820</v>
      </c>
      <c r="Q1083" s="316">
        <f t="shared" si="155"/>
        <v>1.82</v>
      </c>
    </row>
    <row r="1084" spans="1:17" ht="15" customHeight="1" x14ac:dyDescent="0.25">
      <c r="A1084" s="292">
        <v>147</v>
      </c>
      <c r="B1084" s="334" t="s">
        <v>868</v>
      </c>
      <c r="C1084" s="318" t="s">
        <v>338</v>
      </c>
      <c r="D1084" s="328"/>
      <c r="E1084" s="328">
        <v>1226</v>
      </c>
      <c r="F1084" s="324" t="s">
        <v>188</v>
      </c>
      <c r="G1084" s="329">
        <v>500</v>
      </c>
      <c r="H1084" s="324" t="s">
        <v>341</v>
      </c>
      <c r="I1084" s="325">
        <v>1231</v>
      </c>
      <c r="J1084" s="325">
        <v>198</v>
      </c>
      <c r="K1084" s="329">
        <v>100</v>
      </c>
      <c r="L1084" s="325">
        <f>SUM((I1084*G1084)/10000)</f>
        <v>61.55</v>
      </c>
      <c r="M1084" s="325">
        <f>SUM(L1084*J1084)</f>
        <v>12186.9</v>
      </c>
      <c r="N1084" s="325">
        <f t="shared" si="151"/>
        <v>9749.52</v>
      </c>
      <c r="O1084" s="296">
        <f t="shared" si="154"/>
        <v>9.7495200000000004</v>
      </c>
      <c r="P1084" s="297">
        <f t="shared" si="152"/>
        <v>9749.52</v>
      </c>
      <c r="Q1084" s="298">
        <f t="shared" si="155"/>
        <v>9.7495200000000004</v>
      </c>
    </row>
    <row r="1085" spans="1:17" ht="15" customHeight="1" x14ac:dyDescent="0.25">
      <c r="A1085" s="292">
        <v>147</v>
      </c>
      <c r="B1085" s="334" t="s">
        <v>868</v>
      </c>
      <c r="C1085" s="318" t="s">
        <v>338</v>
      </c>
      <c r="D1085" s="328"/>
      <c r="E1085" s="328">
        <v>1226</v>
      </c>
      <c r="F1085" s="324" t="s">
        <v>188</v>
      </c>
      <c r="G1085" s="329">
        <v>500</v>
      </c>
      <c r="H1085" s="292" t="s">
        <v>26</v>
      </c>
      <c r="I1085" s="295">
        <v>24198</v>
      </c>
      <c r="J1085" s="325">
        <v>19</v>
      </c>
      <c r="K1085" s="329">
        <v>100</v>
      </c>
      <c r="L1085" s="325">
        <f>SUM((I1085*G1085)/10000)</f>
        <v>1209.9000000000001</v>
      </c>
      <c r="M1085" s="325">
        <f>SUM(L1085*J1085)</f>
        <v>22988.100000000002</v>
      </c>
      <c r="N1085" s="325">
        <f t="shared" si="151"/>
        <v>18390.480000000003</v>
      </c>
      <c r="O1085" s="296">
        <f t="shared" si="154"/>
        <v>18.390480000000004</v>
      </c>
      <c r="P1085" s="299">
        <f t="shared" si="152"/>
        <v>18390.480000000003</v>
      </c>
      <c r="Q1085" s="300">
        <f t="shared" si="155"/>
        <v>18.390480000000004</v>
      </c>
    </row>
    <row r="1086" spans="1:17" x14ac:dyDescent="0.25">
      <c r="A1086" s="292">
        <v>147</v>
      </c>
      <c r="B1086" s="334" t="s">
        <v>868</v>
      </c>
      <c r="C1086" s="318" t="s">
        <v>338</v>
      </c>
      <c r="D1086" s="328"/>
      <c r="E1086" s="328">
        <v>1226</v>
      </c>
      <c r="F1086" s="324" t="s">
        <v>188</v>
      </c>
      <c r="G1086" s="329">
        <v>500</v>
      </c>
      <c r="H1086" s="292" t="s">
        <v>735</v>
      </c>
      <c r="I1086" s="325">
        <v>16</v>
      </c>
      <c r="J1086" s="325">
        <v>20</v>
      </c>
      <c r="K1086" s="329">
        <v>60</v>
      </c>
      <c r="L1086" s="325">
        <f>SUM((I1086*G1086))</f>
        <v>8000</v>
      </c>
      <c r="M1086" s="325">
        <f>SUM(L1086*J1086)</f>
        <v>160000</v>
      </c>
      <c r="N1086" s="325">
        <f t="shared" ref="N1086:N1148" si="159">SUM(M1086*80)/100</f>
        <v>128000</v>
      </c>
      <c r="O1086" s="296">
        <f t="shared" si="154"/>
        <v>128</v>
      </c>
      <c r="P1086" s="299">
        <f t="shared" si="152"/>
        <v>76800</v>
      </c>
      <c r="Q1086" s="300">
        <f t="shared" si="155"/>
        <v>76.8</v>
      </c>
    </row>
    <row r="1087" spans="1:17" ht="15" customHeight="1" x14ac:dyDescent="0.25">
      <c r="A1087" s="292">
        <v>147</v>
      </c>
      <c r="B1087" s="334" t="s">
        <v>868</v>
      </c>
      <c r="C1087" s="318" t="s">
        <v>338</v>
      </c>
      <c r="D1087" s="328"/>
      <c r="E1087" s="328">
        <v>1275</v>
      </c>
      <c r="F1087" s="324" t="s">
        <v>188</v>
      </c>
      <c r="G1087" s="329">
        <v>250</v>
      </c>
      <c r="H1087" s="324" t="s">
        <v>683</v>
      </c>
      <c r="I1087" s="325"/>
      <c r="J1087" s="325">
        <v>31</v>
      </c>
      <c r="K1087" s="329">
        <v>100</v>
      </c>
      <c r="L1087" s="325"/>
      <c r="M1087" s="325">
        <f>SUM(G1087*J1087)</f>
        <v>7750</v>
      </c>
      <c r="N1087" s="325">
        <f t="shared" si="159"/>
        <v>6200</v>
      </c>
      <c r="O1087" s="296">
        <f t="shared" si="154"/>
        <v>6.2</v>
      </c>
      <c r="P1087" s="299">
        <f t="shared" si="152"/>
        <v>6200</v>
      </c>
      <c r="Q1087" s="300">
        <f t="shared" si="155"/>
        <v>6.2</v>
      </c>
    </row>
    <row r="1088" spans="1:17" ht="15" customHeight="1" x14ac:dyDescent="0.25">
      <c r="A1088" s="292">
        <v>147</v>
      </c>
      <c r="B1088" s="334" t="s">
        <v>868</v>
      </c>
      <c r="C1088" s="318" t="s">
        <v>338</v>
      </c>
      <c r="D1088" s="328"/>
      <c r="E1088" s="328">
        <v>1276</v>
      </c>
      <c r="F1088" s="324" t="s">
        <v>188</v>
      </c>
      <c r="G1088" s="329">
        <v>250</v>
      </c>
      <c r="H1088" s="324" t="s">
        <v>683</v>
      </c>
      <c r="I1088" s="325"/>
      <c r="J1088" s="325">
        <v>31</v>
      </c>
      <c r="K1088" s="329">
        <v>100</v>
      </c>
      <c r="L1088" s="325"/>
      <c r="M1088" s="325">
        <f>SUM(G1088*J1088)</f>
        <v>7750</v>
      </c>
      <c r="N1088" s="325">
        <f t="shared" si="159"/>
        <v>6200</v>
      </c>
      <c r="O1088" s="296">
        <f t="shared" si="154"/>
        <v>6.2</v>
      </c>
      <c r="P1088" s="299">
        <f t="shared" si="152"/>
        <v>6200</v>
      </c>
      <c r="Q1088" s="300">
        <f t="shared" si="155"/>
        <v>6.2</v>
      </c>
    </row>
    <row r="1089" spans="1:17" ht="15" customHeight="1" x14ac:dyDescent="0.25">
      <c r="A1089" s="292">
        <v>147</v>
      </c>
      <c r="B1089" s="334" t="s">
        <v>868</v>
      </c>
      <c r="C1089" s="318" t="s">
        <v>338</v>
      </c>
      <c r="D1089" s="328"/>
      <c r="E1089" s="328">
        <v>1067</v>
      </c>
      <c r="F1089" s="324" t="s">
        <v>188</v>
      </c>
      <c r="G1089" s="329">
        <v>250</v>
      </c>
      <c r="H1089" s="324" t="s">
        <v>683</v>
      </c>
      <c r="I1089" s="325"/>
      <c r="J1089" s="325">
        <v>31</v>
      </c>
      <c r="K1089" s="329">
        <v>100</v>
      </c>
      <c r="L1089" s="325"/>
      <c r="M1089" s="325">
        <f>SUM(G1089*J1089)</f>
        <v>7750</v>
      </c>
      <c r="N1089" s="325">
        <f t="shared" si="159"/>
        <v>6200</v>
      </c>
      <c r="O1089" s="296">
        <f t="shared" si="154"/>
        <v>6.2</v>
      </c>
      <c r="P1089" s="299">
        <f t="shared" si="152"/>
        <v>6200</v>
      </c>
      <c r="Q1089" s="300">
        <f t="shared" si="155"/>
        <v>6.2</v>
      </c>
    </row>
    <row r="1090" spans="1:17" ht="15" customHeight="1" thickBot="1" x14ac:dyDescent="0.3">
      <c r="A1090" s="292">
        <v>147</v>
      </c>
      <c r="B1090" s="334" t="s">
        <v>868</v>
      </c>
      <c r="C1090" s="318" t="s">
        <v>338</v>
      </c>
      <c r="D1090" s="328"/>
      <c r="E1090" s="328">
        <v>1226</v>
      </c>
      <c r="F1090" s="324" t="s">
        <v>188</v>
      </c>
      <c r="G1090" s="329">
        <v>500</v>
      </c>
      <c r="H1090" s="292" t="s">
        <v>48</v>
      </c>
      <c r="I1090" s="325"/>
      <c r="J1090" s="325">
        <v>11</v>
      </c>
      <c r="K1090" s="329">
        <v>100</v>
      </c>
      <c r="L1090" s="325"/>
      <c r="M1090" s="325">
        <f>SUM(G1090*J1090)</f>
        <v>5500</v>
      </c>
      <c r="N1090" s="325">
        <f t="shared" si="159"/>
        <v>4400</v>
      </c>
      <c r="O1090" s="296">
        <f t="shared" si="154"/>
        <v>4.4000000000000004</v>
      </c>
      <c r="P1090" s="301">
        <f t="shared" ref="P1090:P1153" si="160">SUM(N1090*K1090)/100</f>
        <v>4400</v>
      </c>
      <c r="Q1090" s="302">
        <f t="shared" si="155"/>
        <v>4.4000000000000004</v>
      </c>
    </row>
    <row r="1091" spans="1:17" ht="15" customHeight="1" x14ac:dyDescent="0.25">
      <c r="A1091" s="303">
        <v>148</v>
      </c>
      <c r="B1091" s="326" t="s">
        <v>1021</v>
      </c>
      <c r="C1091" s="354" t="s">
        <v>157</v>
      </c>
      <c r="D1091" s="312"/>
      <c r="E1091" s="312">
        <v>608</v>
      </c>
      <c r="F1091" s="326" t="s">
        <v>47</v>
      </c>
      <c r="G1091" s="314">
        <v>1609</v>
      </c>
      <c r="H1091" s="313" t="s">
        <v>154</v>
      </c>
      <c r="I1091" s="306">
        <v>20000</v>
      </c>
      <c r="J1091" s="306">
        <v>140</v>
      </c>
      <c r="K1091" s="314">
        <v>100</v>
      </c>
      <c r="L1091" s="306">
        <f>SUM((I1091*G1091)/10000)</f>
        <v>3218</v>
      </c>
      <c r="M1091" s="306">
        <f>SUM(L1091*J1091)</f>
        <v>450520</v>
      </c>
      <c r="N1091" s="306">
        <f t="shared" si="159"/>
        <v>360416</v>
      </c>
      <c r="O1091" s="307">
        <f t="shared" ref="O1091:O1154" si="161">SUM(N1091/1000)</f>
        <v>360.416</v>
      </c>
      <c r="P1091" s="308">
        <f t="shared" si="160"/>
        <v>360416</v>
      </c>
      <c r="Q1091" s="309">
        <f t="shared" ref="Q1091:Q1154" si="162">SUM(P1091/1000)</f>
        <v>360.416</v>
      </c>
    </row>
    <row r="1092" spans="1:17" ht="15" customHeight="1" x14ac:dyDescent="0.25">
      <c r="A1092" s="303">
        <v>148</v>
      </c>
      <c r="B1092" s="326" t="s">
        <v>1021</v>
      </c>
      <c r="C1092" s="354" t="s">
        <v>157</v>
      </c>
      <c r="D1092" s="312"/>
      <c r="E1092" s="312">
        <v>608</v>
      </c>
      <c r="F1092" s="326" t="s">
        <v>47</v>
      </c>
      <c r="G1092" s="314">
        <v>1609</v>
      </c>
      <c r="H1092" s="303" t="s">
        <v>48</v>
      </c>
      <c r="I1092" s="306"/>
      <c r="J1092" s="306">
        <v>11</v>
      </c>
      <c r="K1092" s="314">
        <v>100</v>
      </c>
      <c r="L1092" s="306"/>
      <c r="M1092" s="306">
        <f>SUM(G1092*J1092)</f>
        <v>17699</v>
      </c>
      <c r="N1092" s="306">
        <f t="shared" si="159"/>
        <v>14159.2</v>
      </c>
      <c r="O1092" s="307">
        <f t="shared" si="161"/>
        <v>14.1592</v>
      </c>
      <c r="P1092" s="310">
        <f t="shared" si="160"/>
        <v>14159.2</v>
      </c>
      <c r="Q1092" s="311">
        <f t="shared" si="162"/>
        <v>14.1592</v>
      </c>
    </row>
    <row r="1093" spans="1:17" ht="15" customHeight="1" x14ac:dyDescent="0.25">
      <c r="A1093" s="303">
        <v>148</v>
      </c>
      <c r="B1093" s="326" t="s">
        <v>1021</v>
      </c>
      <c r="C1093" s="354" t="s">
        <v>157</v>
      </c>
      <c r="D1093" s="312"/>
      <c r="E1093" s="312">
        <v>60</v>
      </c>
      <c r="F1093" s="326" t="s">
        <v>47</v>
      </c>
      <c r="G1093" s="314">
        <v>527</v>
      </c>
      <c r="H1093" s="313" t="s">
        <v>154</v>
      </c>
      <c r="I1093" s="306">
        <v>20000</v>
      </c>
      <c r="J1093" s="306">
        <v>140</v>
      </c>
      <c r="K1093" s="314">
        <v>100</v>
      </c>
      <c r="L1093" s="306">
        <f>SUM((I1093*G1093)/10000)</f>
        <v>1054</v>
      </c>
      <c r="M1093" s="306">
        <f>SUM(L1093*J1093)</f>
        <v>147560</v>
      </c>
      <c r="N1093" s="306">
        <f t="shared" si="159"/>
        <v>118048</v>
      </c>
      <c r="O1093" s="307">
        <f t="shared" si="161"/>
        <v>118.048</v>
      </c>
      <c r="P1093" s="310">
        <f t="shared" si="160"/>
        <v>118048</v>
      </c>
      <c r="Q1093" s="311">
        <f t="shared" si="162"/>
        <v>118.048</v>
      </c>
    </row>
    <row r="1094" spans="1:17" ht="15" customHeight="1" x14ac:dyDescent="0.25">
      <c r="A1094" s="303">
        <v>148</v>
      </c>
      <c r="B1094" s="326" t="s">
        <v>1021</v>
      </c>
      <c r="C1094" s="354" t="s">
        <v>157</v>
      </c>
      <c r="D1094" s="312"/>
      <c r="E1094" s="312">
        <v>60</v>
      </c>
      <c r="F1094" s="326" t="s">
        <v>47</v>
      </c>
      <c r="G1094" s="314">
        <v>527</v>
      </c>
      <c r="H1094" s="303" t="s">
        <v>48</v>
      </c>
      <c r="I1094" s="306"/>
      <c r="J1094" s="306">
        <v>11</v>
      </c>
      <c r="K1094" s="314">
        <v>100</v>
      </c>
      <c r="L1094" s="306"/>
      <c r="M1094" s="306">
        <f>SUM(G1094*J1094)</f>
        <v>5797</v>
      </c>
      <c r="N1094" s="306">
        <f t="shared" si="159"/>
        <v>4637.6000000000004</v>
      </c>
      <c r="O1094" s="307">
        <f t="shared" si="161"/>
        <v>4.6375999999999999</v>
      </c>
      <c r="P1094" s="310">
        <f t="shared" si="160"/>
        <v>4637.6000000000004</v>
      </c>
      <c r="Q1094" s="311">
        <f t="shared" si="162"/>
        <v>4.6375999999999999</v>
      </c>
    </row>
    <row r="1095" spans="1:17" ht="15" customHeight="1" x14ac:dyDescent="0.25">
      <c r="A1095" s="303">
        <v>148</v>
      </c>
      <c r="B1095" s="326" t="s">
        <v>1021</v>
      </c>
      <c r="C1095" s="354" t="s">
        <v>157</v>
      </c>
      <c r="D1095" s="312"/>
      <c r="E1095" s="312">
        <v>525</v>
      </c>
      <c r="F1095" s="326" t="s">
        <v>47</v>
      </c>
      <c r="G1095" s="314">
        <v>4600</v>
      </c>
      <c r="H1095" s="303" t="s">
        <v>26</v>
      </c>
      <c r="I1095" s="306">
        <v>24198</v>
      </c>
      <c r="J1095" s="306">
        <v>19</v>
      </c>
      <c r="K1095" s="314">
        <v>100</v>
      </c>
      <c r="L1095" s="306">
        <f>SUM((I1095*G1095)/10000)</f>
        <v>11131.08</v>
      </c>
      <c r="M1095" s="306">
        <f>SUM(L1095*J1095)</f>
        <v>211490.52</v>
      </c>
      <c r="N1095" s="306">
        <f t="shared" si="159"/>
        <v>169192.41599999997</v>
      </c>
      <c r="O1095" s="307">
        <f t="shared" si="161"/>
        <v>169.19241599999998</v>
      </c>
      <c r="P1095" s="310">
        <f t="shared" si="160"/>
        <v>169192.41599999997</v>
      </c>
      <c r="Q1095" s="311">
        <f t="shared" si="162"/>
        <v>169.19241599999998</v>
      </c>
    </row>
    <row r="1096" spans="1:17" ht="15" customHeight="1" x14ac:dyDescent="0.25">
      <c r="A1096" s="303">
        <v>148</v>
      </c>
      <c r="B1096" s="326" t="s">
        <v>1021</v>
      </c>
      <c r="C1096" s="354" t="s">
        <v>157</v>
      </c>
      <c r="D1096" s="312"/>
      <c r="E1096" s="312">
        <v>525</v>
      </c>
      <c r="F1096" s="326" t="s">
        <v>47</v>
      </c>
      <c r="G1096" s="314">
        <v>4600</v>
      </c>
      <c r="H1096" s="303" t="s">
        <v>48</v>
      </c>
      <c r="I1096" s="306"/>
      <c r="J1096" s="306">
        <v>11</v>
      </c>
      <c r="K1096" s="314">
        <v>100</v>
      </c>
      <c r="L1096" s="306"/>
      <c r="M1096" s="306">
        <f>SUM(G1096*J1096)</f>
        <v>50600</v>
      </c>
      <c r="N1096" s="306">
        <f t="shared" si="159"/>
        <v>40480</v>
      </c>
      <c r="O1096" s="307">
        <f t="shared" si="161"/>
        <v>40.479999999999997</v>
      </c>
      <c r="P1096" s="310">
        <f t="shared" si="160"/>
        <v>40480</v>
      </c>
      <c r="Q1096" s="311">
        <f t="shared" si="162"/>
        <v>40.479999999999997</v>
      </c>
    </row>
    <row r="1097" spans="1:17" ht="15" customHeight="1" x14ac:dyDescent="0.25">
      <c r="A1097" s="303">
        <v>148</v>
      </c>
      <c r="B1097" s="326" t="s">
        <v>1021</v>
      </c>
      <c r="C1097" s="354" t="s">
        <v>157</v>
      </c>
      <c r="D1097" s="312"/>
      <c r="E1097" s="312">
        <v>747</v>
      </c>
      <c r="F1097" s="326" t="s">
        <v>47</v>
      </c>
      <c r="G1097" s="314">
        <v>2000</v>
      </c>
      <c r="H1097" s="303" t="s">
        <v>26</v>
      </c>
      <c r="I1097" s="306">
        <v>24198</v>
      </c>
      <c r="J1097" s="306">
        <v>19</v>
      </c>
      <c r="K1097" s="314">
        <v>100</v>
      </c>
      <c r="L1097" s="306">
        <f>SUM((I1097*G1097)/10000)</f>
        <v>4839.6000000000004</v>
      </c>
      <c r="M1097" s="306">
        <f>SUM(L1097*J1097)</f>
        <v>91952.400000000009</v>
      </c>
      <c r="N1097" s="306">
        <f t="shared" si="159"/>
        <v>73561.920000000013</v>
      </c>
      <c r="O1097" s="307">
        <f t="shared" si="161"/>
        <v>73.561920000000015</v>
      </c>
      <c r="P1097" s="310">
        <f t="shared" si="160"/>
        <v>73561.920000000013</v>
      </c>
      <c r="Q1097" s="311">
        <f t="shared" si="162"/>
        <v>73.561920000000015</v>
      </c>
    </row>
    <row r="1098" spans="1:17" ht="15" customHeight="1" x14ac:dyDescent="0.25">
      <c r="A1098" s="303">
        <v>148</v>
      </c>
      <c r="B1098" s="326" t="s">
        <v>1021</v>
      </c>
      <c r="C1098" s="354" t="s">
        <v>157</v>
      </c>
      <c r="D1098" s="312"/>
      <c r="E1098" s="312">
        <v>747</v>
      </c>
      <c r="F1098" s="326" t="s">
        <v>47</v>
      </c>
      <c r="G1098" s="314">
        <v>2000</v>
      </c>
      <c r="H1098" s="303" t="s">
        <v>48</v>
      </c>
      <c r="I1098" s="306"/>
      <c r="J1098" s="306">
        <v>11</v>
      </c>
      <c r="K1098" s="314">
        <v>100</v>
      </c>
      <c r="L1098" s="306"/>
      <c r="M1098" s="306">
        <f>SUM(G1098*J1098)</f>
        <v>22000</v>
      </c>
      <c r="N1098" s="306">
        <f t="shared" si="159"/>
        <v>17600</v>
      </c>
      <c r="O1098" s="307">
        <f t="shared" si="161"/>
        <v>17.600000000000001</v>
      </c>
      <c r="P1098" s="310">
        <f t="shared" si="160"/>
        <v>17600</v>
      </c>
      <c r="Q1098" s="311">
        <f t="shared" si="162"/>
        <v>17.600000000000001</v>
      </c>
    </row>
    <row r="1099" spans="1:17" ht="15" customHeight="1" x14ac:dyDescent="0.25">
      <c r="A1099" s="303">
        <v>148</v>
      </c>
      <c r="B1099" s="326" t="s">
        <v>1021</v>
      </c>
      <c r="C1099" s="354" t="s">
        <v>157</v>
      </c>
      <c r="D1099" s="312"/>
      <c r="E1099" s="312" t="s">
        <v>1025</v>
      </c>
      <c r="F1099" s="326" t="s">
        <v>47</v>
      </c>
      <c r="G1099" s="314">
        <v>1113</v>
      </c>
      <c r="H1099" s="303" t="s">
        <v>85</v>
      </c>
      <c r="I1099" s="306">
        <v>3398</v>
      </c>
      <c r="J1099" s="306">
        <v>11</v>
      </c>
      <c r="K1099" s="314">
        <v>60</v>
      </c>
      <c r="L1099" s="306">
        <f>SUM((I1099*G1099)/10000)</f>
        <v>378.19740000000002</v>
      </c>
      <c r="M1099" s="306">
        <f>SUM(L1099*J1099)</f>
        <v>4160.1714000000002</v>
      </c>
      <c r="N1099" s="306">
        <f t="shared" si="159"/>
        <v>3328.1371199999999</v>
      </c>
      <c r="O1099" s="307">
        <f t="shared" si="161"/>
        <v>3.3281371200000001</v>
      </c>
      <c r="P1099" s="310">
        <f t="shared" si="160"/>
        <v>1996.8822719999998</v>
      </c>
      <c r="Q1099" s="311">
        <f t="shared" si="162"/>
        <v>1.9968822719999999</v>
      </c>
    </row>
    <row r="1100" spans="1:17" ht="15" customHeight="1" x14ac:dyDescent="0.25">
      <c r="A1100" s="303">
        <v>148</v>
      </c>
      <c r="B1100" s="326" t="s">
        <v>1021</v>
      </c>
      <c r="C1100" s="354" t="s">
        <v>157</v>
      </c>
      <c r="D1100" s="312"/>
      <c r="E1100" s="312">
        <v>525</v>
      </c>
      <c r="F1100" s="326" t="s">
        <v>47</v>
      </c>
      <c r="G1100" s="314">
        <v>250</v>
      </c>
      <c r="H1100" s="303" t="s">
        <v>22</v>
      </c>
      <c r="I1100" s="306">
        <v>23137</v>
      </c>
      <c r="J1100" s="306">
        <v>79</v>
      </c>
      <c r="K1100" s="314">
        <v>30</v>
      </c>
      <c r="L1100" s="306">
        <f>SUM((I1100*G1100)/10000)</f>
        <v>578.42499999999995</v>
      </c>
      <c r="M1100" s="306">
        <f>SUM(L1100*J1100)</f>
        <v>45695.574999999997</v>
      </c>
      <c r="N1100" s="306">
        <f t="shared" si="159"/>
        <v>36556.46</v>
      </c>
      <c r="O1100" s="307">
        <f t="shared" si="161"/>
        <v>36.556460000000001</v>
      </c>
      <c r="P1100" s="310">
        <f t="shared" si="160"/>
        <v>10966.938</v>
      </c>
      <c r="Q1100" s="311">
        <f t="shared" si="162"/>
        <v>10.966938000000001</v>
      </c>
    </row>
    <row r="1101" spans="1:17" ht="15" customHeight="1" thickBot="1" x14ac:dyDescent="0.3">
      <c r="A1101" s="303">
        <v>148</v>
      </c>
      <c r="B1101" s="326" t="s">
        <v>1021</v>
      </c>
      <c r="C1101" s="354" t="s">
        <v>157</v>
      </c>
      <c r="D1101" s="312"/>
      <c r="E1101" s="312">
        <v>525</v>
      </c>
      <c r="F1101" s="326" t="s">
        <v>47</v>
      </c>
      <c r="G1101" s="314">
        <v>250</v>
      </c>
      <c r="H1101" s="313" t="s">
        <v>683</v>
      </c>
      <c r="I1101" s="306"/>
      <c r="J1101" s="306">
        <v>31</v>
      </c>
      <c r="K1101" s="314">
        <v>100</v>
      </c>
      <c r="L1101" s="306"/>
      <c r="M1101" s="306">
        <f>SUM(G1101*J1101)</f>
        <v>7750</v>
      </c>
      <c r="N1101" s="306">
        <f t="shared" si="159"/>
        <v>6200</v>
      </c>
      <c r="O1101" s="307">
        <f t="shared" si="161"/>
        <v>6.2</v>
      </c>
      <c r="P1101" s="315">
        <f t="shared" si="160"/>
        <v>6200</v>
      </c>
      <c r="Q1101" s="316">
        <f t="shared" si="162"/>
        <v>6.2</v>
      </c>
    </row>
    <row r="1102" spans="1:17" ht="15" customHeight="1" x14ac:dyDescent="0.25">
      <c r="A1102" s="292">
        <v>149</v>
      </c>
      <c r="B1102" s="334" t="s">
        <v>1027</v>
      </c>
      <c r="C1102" s="318" t="s">
        <v>1028</v>
      </c>
      <c r="D1102" s="328"/>
      <c r="E1102" s="328">
        <v>499</v>
      </c>
      <c r="F1102" s="334" t="s">
        <v>47</v>
      </c>
      <c r="G1102" s="329">
        <v>1800</v>
      </c>
      <c r="H1102" s="292" t="s">
        <v>26</v>
      </c>
      <c r="I1102" s="295">
        <v>24198</v>
      </c>
      <c r="J1102" s="325">
        <v>19</v>
      </c>
      <c r="K1102" s="329">
        <v>100</v>
      </c>
      <c r="L1102" s="325">
        <f>SUM((I1102*G1102)/10000)</f>
        <v>4355.6400000000003</v>
      </c>
      <c r="M1102" s="325">
        <f>SUM(L1102*J1102)</f>
        <v>82757.16</v>
      </c>
      <c r="N1102" s="325">
        <f t="shared" si="159"/>
        <v>66205.728000000003</v>
      </c>
      <c r="O1102" s="296">
        <f t="shared" si="161"/>
        <v>66.205728000000008</v>
      </c>
      <c r="P1102" s="297">
        <f t="shared" si="160"/>
        <v>66205.728000000003</v>
      </c>
      <c r="Q1102" s="298">
        <f t="shared" si="162"/>
        <v>66.205728000000008</v>
      </c>
    </row>
    <row r="1103" spans="1:17" ht="15" customHeight="1" x14ac:dyDescent="0.25">
      <c r="A1103" s="292">
        <v>149</v>
      </c>
      <c r="B1103" s="334" t="s">
        <v>1027</v>
      </c>
      <c r="C1103" s="318" t="s">
        <v>1028</v>
      </c>
      <c r="D1103" s="328"/>
      <c r="E1103" s="328">
        <v>499</v>
      </c>
      <c r="F1103" s="334" t="s">
        <v>47</v>
      </c>
      <c r="G1103" s="329">
        <v>1800</v>
      </c>
      <c r="H1103" s="292" t="s">
        <v>48</v>
      </c>
      <c r="I1103" s="325"/>
      <c r="J1103" s="325">
        <v>11</v>
      </c>
      <c r="K1103" s="329">
        <v>100</v>
      </c>
      <c r="L1103" s="325"/>
      <c r="M1103" s="325">
        <f>SUM(G1103*J1103)</f>
        <v>19800</v>
      </c>
      <c r="N1103" s="325">
        <f t="shared" si="159"/>
        <v>15840</v>
      </c>
      <c r="O1103" s="296">
        <f t="shared" si="161"/>
        <v>15.84</v>
      </c>
      <c r="P1103" s="299">
        <f t="shared" si="160"/>
        <v>15840</v>
      </c>
      <c r="Q1103" s="300">
        <f t="shared" si="162"/>
        <v>15.84</v>
      </c>
    </row>
    <row r="1104" spans="1:17" ht="15" customHeight="1" x14ac:dyDescent="0.25">
      <c r="A1104" s="292">
        <v>149</v>
      </c>
      <c r="B1104" s="334" t="s">
        <v>1027</v>
      </c>
      <c r="C1104" s="318" t="s">
        <v>1028</v>
      </c>
      <c r="D1104" s="328"/>
      <c r="E1104" s="328">
        <v>800</v>
      </c>
      <c r="F1104" s="334" t="s">
        <v>47</v>
      </c>
      <c r="G1104" s="329">
        <v>3800</v>
      </c>
      <c r="H1104" s="324" t="s">
        <v>19</v>
      </c>
      <c r="I1104" s="325">
        <v>17500</v>
      </c>
      <c r="J1104" s="325">
        <v>47</v>
      </c>
      <c r="K1104" s="329">
        <v>100</v>
      </c>
      <c r="L1104" s="325">
        <f>SUM((I1104*G1104)/10000)</f>
        <v>6650</v>
      </c>
      <c r="M1104" s="325">
        <f>SUM(L1104*J1104)</f>
        <v>312550</v>
      </c>
      <c r="N1104" s="325">
        <f t="shared" si="159"/>
        <v>250040</v>
      </c>
      <c r="O1104" s="296">
        <f t="shared" si="161"/>
        <v>250.04</v>
      </c>
      <c r="P1104" s="299">
        <f t="shared" si="160"/>
        <v>250040</v>
      </c>
      <c r="Q1104" s="300">
        <f t="shared" si="162"/>
        <v>250.04</v>
      </c>
    </row>
    <row r="1105" spans="1:17" ht="15" customHeight="1" x14ac:dyDescent="0.25">
      <c r="A1105" s="292">
        <v>149</v>
      </c>
      <c r="B1105" s="334" t="s">
        <v>1027</v>
      </c>
      <c r="C1105" s="318" t="s">
        <v>1028</v>
      </c>
      <c r="D1105" s="328"/>
      <c r="E1105" s="328">
        <v>800</v>
      </c>
      <c r="F1105" s="334" t="s">
        <v>47</v>
      </c>
      <c r="G1105" s="329">
        <v>3800</v>
      </c>
      <c r="H1105" s="292" t="s">
        <v>48</v>
      </c>
      <c r="I1105" s="325"/>
      <c r="J1105" s="325">
        <v>11</v>
      </c>
      <c r="K1105" s="329">
        <v>100</v>
      </c>
      <c r="L1105" s="325"/>
      <c r="M1105" s="325">
        <f>SUM(G1105*J1105)</f>
        <v>41800</v>
      </c>
      <c r="N1105" s="325">
        <f t="shared" si="159"/>
        <v>33440</v>
      </c>
      <c r="O1105" s="296">
        <f t="shared" si="161"/>
        <v>33.44</v>
      </c>
      <c r="P1105" s="299">
        <f t="shared" si="160"/>
        <v>33440</v>
      </c>
      <c r="Q1105" s="300">
        <f t="shared" si="162"/>
        <v>33.44</v>
      </c>
    </row>
    <row r="1106" spans="1:17" ht="15" customHeight="1" x14ac:dyDescent="0.25">
      <c r="A1106" s="292">
        <v>149</v>
      </c>
      <c r="B1106" s="334" t="s">
        <v>1027</v>
      </c>
      <c r="C1106" s="318" t="s">
        <v>1028</v>
      </c>
      <c r="D1106" s="328"/>
      <c r="E1106" s="328">
        <v>723</v>
      </c>
      <c r="F1106" s="334" t="s">
        <v>47</v>
      </c>
      <c r="G1106" s="329">
        <v>2350</v>
      </c>
      <c r="H1106" s="324" t="s">
        <v>59</v>
      </c>
      <c r="I1106" s="295">
        <v>1639</v>
      </c>
      <c r="J1106" s="325">
        <v>390</v>
      </c>
      <c r="K1106" s="329">
        <v>60</v>
      </c>
      <c r="L1106" s="325">
        <f>SUM((I1106*G1106)/10000)</f>
        <v>385.16500000000002</v>
      </c>
      <c r="M1106" s="325">
        <f>SUM(L1106*J1106)</f>
        <v>150214.35</v>
      </c>
      <c r="N1106" s="325">
        <f t="shared" si="159"/>
        <v>120171.48</v>
      </c>
      <c r="O1106" s="296">
        <f t="shared" si="161"/>
        <v>120.17148</v>
      </c>
      <c r="P1106" s="299">
        <f t="shared" si="160"/>
        <v>72102.887999999992</v>
      </c>
      <c r="Q1106" s="300">
        <f t="shared" si="162"/>
        <v>72.102887999999993</v>
      </c>
    </row>
    <row r="1107" spans="1:17" ht="15" customHeight="1" x14ac:dyDescent="0.25">
      <c r="A1107" s="292">
        <v>149</v>
      </c>
      <c r="B1107" s="334" t="s">
        <v>1027</v>
      </c>
      <c r="C1107" s="318" t="s">
        <v>1028</v>
      </c>
      <c r="D1107" s="328"/>
      <c r="E1107" s="328">
        <v>723</v>
      </c>
      <c r="F1107" s="334" t="s">
        <v>47</v>
      </c>
      <c r="G1107" s="329">
        <v>2350</v>
      </c>
      <c r="H1107" s="292" t="s">
        <v>48</v>
      </c>
      <c r="I1107" s="325"/>
      <c r="J1107" s="325">
        <v>11</v>
      </c>
      <c r="K1107" s="329">
        <v>100</v>
      </c>
      <c r="L1107" s="325"/>
      <c r="M1107" s="325">
        <f>SUM(G1107*J1107)</f>
        <v>25850</v>
      </c>
      <c r="N1107" s="325">
        <f t="shared" si="159"/>
        <v>20680</v>
      </c>
      <c r="O1107" s="296">
        <f t="shared" si="161"/>
        <v>20.68</v>
      </c>
      <c r="P1107" s="299">
        <f t="shared" si="160"/>
        <v>20680</v>
      </c>
      <c r="Q1107" s="300">
        <f t="shared" si="162"/>
        <v>20.68</v>
      </c>
    </row>
    <row r="1108" spans="1:17" ht="15" customHeight="1" x14ac:dyDescent="0.25">
      <c r="A1108" s="292">
        <v>149</v>
      </c>
      <c r="B1108" s="334" t="s">
        <v>1027</v>
      </c>
      <c r="C1108" s="318" t="s">
        <v>1028</v>
      </c>
      <c r="D1108" s="328"/>
      <c r="E1108" s="328">
        <v>744</v>
      </c>
      <c r="F1108" s="334" t="s">
        <v>47</v>
      </c>
      <c r="G1108" s="329">
        <v>601</v>
      </c>
      <c r="H1108" s="324" t="s">
        <v>59</v>
      </c>
      <c r="I1108" s="295">
        <v>1639</v>
      </c>
      <c r="J1108" s="325">
        <v>390</v>
      </c>
      <c r="K1108" s="329">
        <v>60</v>
      </c>
      <c r="L1108" s="325">
        <f>SUM((I1108*G1108)/10000)</f>
        <v>98.503900000000002</v>
      </c>
      <c r="M1108" s="325">
        <f>SUM(L1108*J1108)</f>
        <v>38416.521000000001</v>
      </c>
      <c r="N1108" s="325">
        <f t="shared" si="159"/>
        <v>30733.216800000002</v>
      </c>
      <c r="O1108" s="296">
        <f t="shared" si="161"/>
        <v>30.733216800000001</v>
      </c>
      <c r="P1108" s="299">
        <f t="shared" si="160"/>
        <v>18439.930080000002</v>
      </c>
      <c r="Q1108" s="300">
        <f t="shared" si="162"/>
        <v>18.439930080000003</v>
      </c>
    </row>
    <row r="1109" spans="1:17" ht="15" customHeight="1" x14ac:dyDescent="0.25">
      <c r="A1109" s="292">
        <v>149</v>
      </c>
      <c r="B1109" s="334" t="s">
        <v>1027</v>
      </c>
      <c r="C1109" s="318" t="s">
        <v>1028</v>
      </c>
      <c r="D1109" s="328"/>
      <c r="E1109" s="328">
        <v>744</v>
      </c>
      <c r="F1109" s="334" t="s">
        <v>47</v>
      </c>
      <c r="G1109" s="329">
        <v>601</v>
      </c>
      <c r="H1109" s="292" t="s">
        <v>48</v>
      </c>
      <c r="I1109" s="325"/>
      <c r="J1109" s="325">
        <v>11</v>
      </c>
      <c r="K1109" s="329">
        <v>100</v>
      </c>
      <c r="L1109" s="325"/>
      <c r="M1109" s="325">
        <f>SUM(G1109*J1109)</f>
        <v>6611</v>
      </c>
      <c r="N1109" s="325">
        <f t="shared" si="159"/>
        <v>5288.8</v>
      </c>
      <c r="O1109" s="296">
        <f t="shared" si="161"/>
        <v>5.2888000000000002</v>
      </c>
      <c r="P1109" s="299">
        <f t="shared" si="160"/>
        <v>5288.8</v>
      </c>
      <c r="Q1109" s="300">
        <f t="shared" si="162"/>
        <v>5.2888000000000002</v>
      </c>
    </row>
    <row r="1110" spans="1:17" ht="15" customHeight="1" x14ac:dyDescent="0.25">
      <c r="A1110" s="292">
        <v>149</v>
      </c>
      <c r="B1110" s="334" t="s">
        <v>1027</v>
      </c>
      <c r="C1110" s="318" t="s">
        <v>1028</v>
      </c>
      <c r="D1110" s="328"/>
      <c r="E1110" s="328">
        <v>410</v>
      </c>
      <c r="F1110" s="334" t="s">
        <v>47</v>
      </c>
      <c r="G1110" s="329">
        <v>4450</v>
      </c>
      <c r="H1110" s="324" t="s">
        <v>59</v>
      </c>
      <c r="I1110" s="295">
        <v>1639</v>
      </c>
      <c r="J1110" s="325">
        <v>390</v>
      </c>
      <c r="K1110" s="329">
        <v>60</v>
      </c>
      <c r="L1110" s="325">
        <f>SUM((I1110*G1110)/10000)</f>
        <v>729.35500000000002</v>
      </c>
      <c r="M1110" s="325">
        <f>SUM(L1110*J1110)</f>
        <v>284448.45</v>
      </c>
      <c r="N1110" s="325">
        <f t="shared" si="159"/>
        <v>227558.76</v>
      </c>
      <c r="O1110" s="296">
        <f t="shared" si="161"/>
        <v>227.55876000000001</v>
      </c>
      <c r="P1110" s="299">
        <f t="shared" si="160"/>
        <v>136535.25600000002</v>
      </c>
      <c r="Q1110" s="300">
        <f t="shared" si="162"/>
        <v>136.53525600000003</v>
      </c>
    </row>
    <row r="1111" spans="1:17" ht="15" customHeight="1" x14ac:dyDescent="0.25">
      <c r="A1111" s="292">
        <v>149</v>
      </c>
      <c r="B1111" s="334" t="s">
        <v>1027</v>
      </c>
      <c r="C1111" s="318" t="s">
        <v>1028</v>
      </c>
      <c r="D1111" s="328"/>
      <c r="E1111" s="328">
        <v>410</v>
      </c>
      <c r="F1111" s="334" t="s">
        <v>47</v>
      </c>
      <c r="G1111" s="329">
        <v>4450</v>
      </c>
      <c r="H1111" s="292" t="s">
        <v>48</v>
      </c>
      <c r="I1111" s="325"/>
      <c r="J1111" s="325">
        <v>11</v>
      </c>
      <c r="K1111" s="329">
        <v>100</v>
      </c>
      <c r="L1111" s="325"/>
      <c r="M1111" s="325">
        <f>SUM(G1111*J1111)</f>
        <v>48950</v>
      </c>
      <c r="N1111" s="325">
        <f t="shared" si="159"/>
        <v>39160</v>
      </c>
      <c r="O1111" s="296">
        <f t="shared" si="161"/>
        <v>39.159999999999997</v>
      </c>
      <c r="P1111" s="299">
        <f t="shared" si="160"/>
        <v>39160</v>
      </c>
      <c r="Q1111" s="300">
        <f t="shared" si="162"/>
        <v>39.159999999999997</v>
      </c>
    </row>
    <row r="1112" spans="1:17" ht="15" customHeight="1" x14ac:dyDescent="0.25">
      <c r="A1112" s="292">
        <v>149</v>
      </c>
      <c r="B1112" s="334" t="s">
        <v>1027</v>
      </c>
      <c r="C1112" s="318" t="s">
        <v>1028</v>
      </c>
      <c r="D1112" s="328"/>
      <c r="E1112" s="328">
        <v>607</v>
      </c>
      <c r="F1112" s="334" t="s">
        <v>47</v>
      </c>
      <c r="G1112" s="329">
        <v>1534</v>
      </c>
      <c r="H1112" s="324" t="s">
        <v>59</v>
      </c>
      <c r="I1112" s="295">
        <v>1639</v>
      </c>
      <c r="J1112" s="325">
        <v>390</v>
      </c>
      <c r="K1112" s="329">
        <v>60</v>
      </c>
      <c r="L1112" s="325">
        <f>SUM((I1112*G1112)/10000)</f>
        <v>251.42259999999999</v>
      </c>
      <c r="M1112" s="325">
        <f>SUM(L1112*J1112)</f>
        <v>98054.813999999998</v>
      </c>
      <c r="N1112" s="325">
        <f t="shared" si="159"/>
        <v>78443.851200000005</v>
      </c>
      <c r="O1112" s="296">
        <f t="shared" si="161"/>
        <v>78.443851200000012</v>
      </c>
      <c r="P1112" s="299">
        <f t="shared" si="160"/>
        <v>47066.310720000009</v>
      </c>
      <c r="Q1112" s="300">
        <f t="shared" si="162"/>
        <v>47.066310720000011</v>
      </c>
    </row>
    <row r="1113" spans="1:17" ht="15" customHeight="1" x14ac:dyDescent="0.25">
      <c r="A1113" s="292">
        <v>149</v>
      </c>
      <c r="B1113" s="334" t="s">
        <v>1027</v>
      </c>
      <c r="C1113" s="318" t="s">
        <v>1028</v>
      </c>
      <c r="D1113" s="328"/>
      <c r="E1113" s="328">
        <v>607</v>
      </c>
      <c r="F1113" s="334" t="s">
        <v>47</v>
      </c>
      <c r="G1113" s="329">
        <v>1534</v>
      </c>
      <c r="H1113" s="292" t="s">
        <v>48</v>
      </c>
      <c r="I1113" s="325"/>
      <c r="J1113" s="325">
        <v>11</v>
      </c>
      <c r="K1113" s="329">
        <v>100</v>
      </c>
      <c r="L1113" s="325"/>
      <c r="M1113" s="325">
        <f>SUM(G1113*J1113)</f>
        <v>16874</v>
      </c>
      <c r="N1113" s="325">
        <f t="shared" si="159"/>
        <v>13499.2</v>
      </c>
      <c r="O1113" s="296">
        <f t="shared" si="161"/>
        <v>13.4992</v>
      </c>
      <c r="P1113" s="299">
        <f t="shared" si="160"/>
        <v>13499.2</v>
      </c>
      <c r="Q1113" s="300">
        <f t="shared" si="162"/>
        <v>13.4992</v>
      </c>
    </row>
    <row r="1114" spans="1:17" ht="15" customHeight="1" x14ac:dyDescent="0.25">
      <c r="A1114" s="292">
        <v>149</v>
      </c>
      <c r="B1114" s="334" t="s">
        <v>1027</v>
      </c>
      <c r="C1114" s="318" t="s">
        <v>1028</v>
      </c>
      <c r="D1114" s="328"/>
      <c r="E1114" s="328">
        <v>399</v>
      </c>
      <c r="F1114" s="334" t="s">
        <v>47</v>
      </c>
      <c r="G1114" s="329">
        <v>500</v>
      </c>
      <c r="H1114" s="324" t="s">
        <v>59</v>
      </c>
      <c r="I1114" s="295">
        <v>1639</v>
      </c>
      <c r="J1114" s="325">
        <v>390</v>
      </c>
      <c r="K1114" s="329">
        <v>30</v>
      </c>
      <c r="L1114" s="325">
        <f>SUM((I1114*G1114)/10000)</f>
        <v>81.95</v>
      </c>
      <c r="M1114" s="325">
        <f>SUM(L1114*J1114)</f>
        <v>31960.5</v>
      </c>
      <c r="N1114" s="325">
        <f t="shared" si="159"/>
        <v>25568.400000000001</v>
      </c>
      <c r="O1114" s="296">
        <f t="shared" si="161"/>
        <v>25.5684</v>
      </c>
      <c r="P1114" s="299">
        <f t="shared" si="160"/>
        <v>7670.52</v>
      </c>
      <c r="Q1114" s="300">
        <f t="shared" si="162"/>
        <v>7.6705200000000007</v>
      </c>
    </row>
    <row r="1115" spans="1:17" ht="15" customHeight="1" thickBot="1" x14ac:dyDescent="0.3">
      <c r="A1115" s="292">
        <v>149</v>
      </c>
      <c r="B1115" s="334" t="s">
        <v>1027</v>
      </c>
      <c r="C1115" s="318" t="s">
        <v>1028</v>
      </c>
      <c r="D1115" s="328"/>
      <c r="E1115" s="328">
        <v>399</v>
      </c>
      <c r="F1115" s="334" t="s">
        <v>47</v>
      </c>
      <c r="G1115" s="329">
        <v>500</v>
      </c>
      <c r="H1115" s="324" t="s">
        <v>683</v>
      </c>
      <c r="I1115" s="325"/>
      <c r="J1115" s="325">
        <v>31</v>
      </c>
      <c r="K1115" s="329">
        <v>100</v>
      </c>
      <c r="L1115" s="325"/>
      <c r="M1115" s="325">
        <f>SUM(G1115*J1115)</f>
        <v>15500</v>
      </c>
      <c r="N1115" s="325">
        <f t="shared" si="159"/>
        <v>12400</v>
      </c>
      <c r="O1115" s="296">
        <f t="shared" si="161"/>
        <v>12.4</v>
      </c>
      <c r="P1115" s="301">
        <f t="shared" si="160"/>
        <v>12400</v>
      </c>
      <c r="Q1115" s="302">
        <f t="shared" si="162"/>
        <v>12.4</v>
      </c>
    </row>
    <row r="1116" spans="1:17" ht="15" customHeight="1" x14ac:dyDescent="0.25">
      <c r="A1116" s="303">
        <v>150</v>
      </c>
      <c r="B1116" s="326" t="s">
        <v>127</v>
      </c>
      <c r="C1116" s="354" t="s">
        <v>1028</v>
      </c>
      <c r="D1116" s="312"/>
      <c r="E1116" s="312">
        <v>410</v>
      </c>
      <c r="F1116" s="326" t="s">
        <v>47</v>
      </c>
      <c r="G1116" s="314">
        <v>4450</v>
      </c>
      <c r="H1116" s="313" t="s">
        <v>59</v>
      </c>
      <c r="I1116" s="306">
        <v>1639</v>
      </c>
      <c r="J1116" s="306">
        <v>390</v>
      </c>
      <c r="K1116" s="314">
        <v>60</v>
      </c>
      <c r="L1116" s="306">
        <f>SUM((I1116*G1116)/10000)</f>
        <v>729.35500000000002</v>
      </c>
      <c r="M1116" s="306">
        <f>SUM(L1116*J1116)</f>
        <v>284448.45</v>
      </c>
      <c r="N1116" s="306">
        <f t="shared" si="159"/>
        <v>227558.76</v>
      </c>
      <c r="O1116" s="307">
        <f t="shared" si="161"/>
        <v>227.55876000000001</v>
      </c>
      <c r="P1116" s="308">
        <f t="shared" si="160"/>
        <v>136535.25600000002</v>
      </c>
      <c r="Q1116" s="309">
        <f t="shared" si="162"/>
        <v>136.53525600000003</v>
      </c>
    </row>
    <row r="1117" spans="1:17" ht="15" customHeight="1" x14ac:dyDescent="0.25">
      <c r="A1117" s="303">
        <v>150</v>
      </c>
      <c r="B1117" s="326" t="s">
        <v>127</v>
      </c>
      <c r="C1117" s="354" t="s">
        <v>1028</v>
      </c>
      <c r="D1117" s="312"/>
      <c r="E1117" s="312">
        <v>410</v>
      </c>
      <c r="F1117" s="326" t="s">
        <v>47</v>
      </c>
      <c r="G1117" s="314">
        <v>4450</v>
      </c>
      <c r="H1117" s="303" t="s">
        <v>48</v>
      </c>
      <c r="I1117" s="306"/>
      <c r="J1117" s="306">
        <v>11</v>
      </c>
      <c r="K1117" s="314">
        <v>100</v>
      </c>
      <c r="L1117" s="306"/>
      <c r="M1117" s="306">
        <f>SUM(G1117*J1117)</f>
        <v>48950</v>
      </c>
      <c r="N1117" s="306">
        <f t="shared" si="159"/>
        <v>39160</v>
      </c>
      <c r="O1117" s="307">
        <f t="shared" si="161"/>
        <v>39.159999999999997</v>
      </c>
      <c r="P1117" s="310">
        <f t="shared" si="160"/>
        <v>39160</v>
      </c>
      <c r="Q1117" s="311">
        <f t="shared" si="162"/>
        <v>39.159999999999997</v>
      </c>
    </row>
    <row r="1118" spans="1:17" ht="15" customHeight="1" x14ac:dyDescent="0.25">
      <c r="A1118" s="303">
        <v>150</v>
      </c>
      <c r="B1118" s="326" t="s">
        <v>127</v>
      </c>
      <c r="C1118" s="354" t="s">
        <v>1028</v>
      </c>
      <c r="D1118" s="312"/>
      <c r="E1118" s="312">
        <v>800</v>
      </c>
      <c r="F1118" s="326" t="s">
        <v>47</v>
      </c>
      <c r="G1118" s="314">
        <v>3800</v>
      </c>
      <c r="H1118" s="313" t="s">
        <v>154</v>
      </c>
      <c r="I1118" s="306">
        <v>20000</v>
      </c>
      <c r="J1118" s="306">
        <v>140</v>
      </c>
      <c r="K1118" s="314">
        <v>100</v>
      </c>
      <c r="L1118" s="306">
        <f>SUM((I1118*G1118)/10000)</f>
        <v>7600</v>
      </c>
      <c r="M1118" s="306">
        <f>SUM(L1118*J1118)</f>
        <v>1064000</v>
      </c>
      <c r="N1118" s="306">
        <f t="shared" si="159"/>
        <v>851200</v>
      </c>
      <c r="O1118" s="307">
        <f t="shared" si="161"/>
        <v>851.2</v>
      </c>
      <c r="P1118" s="310">
        <f t="shared" si="160"/>
        <v>851200</v>
      </c>
      <c r="Q1118" s="311">
        <f t="shared" si="162"/>
        <v>851.2</v>
      </c>
    </row>
    <row r="1119" spans="1:17" ht="15" customHeight="1" x14ac:dyDescent="0.25">
      <c r="A1119" s="303">
        <v>150</v>
      </c>
      <c r="B1119" s="326" t="s">
        <v>127</v>
      </c>
      <c r="C1119" s="354" t="s">
        <v>1028</v>
      </c>
      <c r="D1119" s="312"/>
      <c r="E1119" s="312">
        <v>800</v>
      </c>
      <c r="F1119" s="326" t="s">
        <v>47</v>
      </c>
      <c r="G1119" s="314">
        <v>3800</v>
      </c>
      <c r="H1119" s="303" t="s">
        <v>48</v>
      </c>
      <c r="I1119" s="306"/>
      <c r="J1119" s="306">
        <v>11</v>
      </c>
      <c r="K1119" s="314">
        <v>100</v>
      </c>
      <c r="L1119" s="306"/>
      <c r="M1119" s="306">
        <f>SUM(G1119*J1119)</f>
        <v>41800</v>
      </c>
      <c r="N1119" s="306">
        <f t="shared" si="159"/>
        <v>33440</v>
      </c>
      <c r="O1119" s="307">
        <f t="shared" si="161"/>
        <v>33.44</v>
      </c>
      <c r="P1119" s="310">
        <f t="shared" si="160"/>
        <v>33440</v>
      </c>
      <c r="Q1119" s="311">
        <f t="shared" si="162"/>
        <v>33.44</v>
      </c>
    </row>
    <row r="1120" spans="1:17" ht="15" customHeight="1" x14ac:dyDescent="0.25">
      <c r="A1120" s="303">
        <v>150</v>
      </c>
      <c r="B1120" s="326" t="s">
        <v>127</v>
      </c>
      <c r="C1120" s="354" t="s">
        <v>1028</v>
      </c>
      <c r="D1120" s="312"/>
      <c r="E1120" s="312">
        <v>527</v>
      </c>
      <c r="F1120" s="326" t="s">
        <v>47</v>
      </c>
      <c r="G1120" s="314">
        <v>1500</v>
      </c>
      <c r="H1120" s="303" t="s">
        <v>26</v>
      </c>
      <c r="I1120" s="306">
        <v>24198</v>
      </c>
      <c r="J1120" s="306">
        <v>19</v>
      </c>
      <c r="K1120" s="314">
        <v>100</v>
      </c>
      <c r="L1120" s="306">
        <f>SUM((I1120*G1120)/10000)</f>
        <v>3629.7</v>
      </c>
      <c r="M1120" s="306">
        <f>SUM(L1120*J1120)</f>
        <v>68964.3</v>
      </c>
      <c r="N1120" s="306">
        <f t="shared" si="159"/>
        <v>55171.44</v>
      </c>
      <c r="O1120" s="307">
        <f t="shared" si="161"/>
        <v>55.171440000000004</v>
      </c>
      <c r="P1120" s="310">
        <f t="shared" si="160"/>
        <v>55171.44</v>
      </c>
      <c r="Q1120" s="311">
        <f t="shared" si="162"/>
        <v>55.171440000000004</v>
      </c>
    </row>
    <row r="1121" spans="1:17" ht="15" customHeight="1" x14ac:dyDescent="0.25">
      <c r="A1121" s="303">
        <v>150</v>
      </c>
      <c r="B1121" s="326" t="s">
        <v>127</v>
      </c>
      <c r="C1121" s="354" t="s">
        <v>1028</v>
      </c>
      <c r="D1121" s="312"/>
      <c r="E1121" s="312">
        <v>527</v>
      </c>
      <c r="F1121" s="326" t="s">
        <v>47</v>
      </c>
      <c r="G1121" s="314">
        <v>1500</v>
      </c>
      <c r="H1121" s="303" t="s">
        <v>48</v>
      </c>
      <c r="I1121" s="306"/>
      <c r="J1121" s="306">
        <v>11</v>
      </c>
      <c r="K1121" s="314">
        <v>100</v>
      </c>
      <c r="L1121" s="306"/>
      <c r="M1121" s="306">
        <f>SUM(G1121*J1121)</f>
        <v>16500</v>
      </c>
      <c r="N1121" s="306">
        <f t="shared" si="159"/>
        <v>13200</v>
      </c>
      <c r="O1121" s="307">
        <f t="shared" si="161"/>
        <v>13.2</v>
      </c>
      <c r="P1121" s="310">
        <f t="shared" si="160"/>
        <v>13200</v>
      </c>
      <c r="Q1121" s="311">
        <f t="shared" si="162"/>
        <v>13.2</v>
      </c>
    </row>
    <row r="1122" spans="1:17" ht="15" customHeight="1" x14ac:dyDescent="0.25">
      <c r="A1122" s="303">
        <v>150</v>
      </c>
      <c r="B1122" s="326" t="s">
        <v>127</v>
      </c>
      <c r="C1122" s="354" t="s">
        <v>1028</v>
      </c>
      <c r="D1122" s="312"/>
      <c r="E1122" s="312">
        <v>527</v>
      </c>
      <c r="F1122" s="326" t="s">
        <v>47</v>
      </c>
      <c r="G1122" s="314">
        <v>1500</v>
      </c>
      <c r="H1122" s="313" t="s">
        <v>154</v>
      </c>
      <c r="I1122" s="306">
        <v>20000</v>
      </c>
      <c r="J1122" s="306">
        <v>140</v>
      </c>
      <c r="K1122" s="314">
        <v>100</v>
      </c>
      <c r="L1122" s="306">
        <f>SUM((I1122*G1122)/10000)</f>
        <v>3000</v>
      </c>
      <c r="M1122" s="306">
        <f>SUM(L1122*J1122)</f>
        <v>420000</v>
      </c>
      <c r="N1122" s="306">
        <f t="shared" si="159"/>
        <v>336000</v>
      </c>
      <c r="O1122" s="307">
        <f t="shared" si="161"/>
        <v>336</v>
      </c>
      <c r="P1122" s="310">
        <f t="shared" si="160"/>
        <v>336000</v>
      </c>
      <c r="Q1122" s="311">
        <f t="shared" si="162"/>
        <v>336</v>
      </c>
    </row>
    <row r="1123" spans="1:17" ht="15" customHeight="1" x14ac:dyDescent="0.25">
      <c r="A1123" s="303">
        <v>150</v>
      </c>
      <c r="B1123" s="326" t="s">
        <v>127</v>
      </c>
      <c r="C1123" s="354" t="s">
        <v>1028</v>
      </c>
      <c r="D1123" s="312"/>
      <c r="E1123" s="312">
        <v>527</v>
      </c>
      <c r="F1123" s="326" t="s">
        <v>47</v>
      </c>
      <c r="G1123" s="314">
        <v>1500</v>
      </c>
      <c r="H1123" s="303" t="s">
        <v>48</v>
      </c>
      <c r="I1123" s="306"/>
      <c r="J1123" s="306">
        <v>11</v>
      </c>
      <c r="K1123" s="314">
        <v>100</v>
      </c>
      <c r="L1123" s="306"/>
      <c r="M1123" s="306">
        <f>SUM(G1123*J1123)</f>
        <v>16500</v>
      </c>
      <c r="N1123" s="306">
        <f t="shared" si="159"/>
        <v>13200</v>
      </c>
      <c r="O1123" s="307">
        <f t="shared" si="161"/>
        <v>13.2</v>
      </c>
      <c r="P1123" s="310">
        <f t="shared" si="160"/>
        <v>13200</v>
      </c>
      <c r="Q1123" s="311">
        <f t="shared" si="162"/>
        <v>13.2</v>
      </c>
    </row>
    <row r="1124" spans="1:17" ht="15" customHeight="1" x14ac:dyDescent="0.25">
      <c r="A1124" s="303">
        <v>150</v>
      </c>
      <c r="B1124" s="326" t="s">
        <v>127</v>
      </c>
      <c r="C1124" s="354" t="s">
        <v>1028</v>
      </c>
      <c r="D1124" s="312"/>
      <c r="E1124" s="312">
        <v>722</v>
      </c>
      <c r="F1124" s="326" t="s">
        <v>47</v>
      </c>
      <c r="G1124" s="314">
        <v>2043</v>
      </c>
      <c r="H1124" s="303" t="s">
        <v>85</v>
      </c>
      <c r="I1124" s="306">
        <v>3398</v>
      </c>
      <c r="J1124" s="306">
        <v>11</v>
      </c>
      <c r="K1124" s="314">
        <v>60</v>
      </c>
      <c r="L1124" s="306">
        <f>SUM((I1124*G1124)/10000)</f>
        <v>694.21140000000003</v>
      </c>
      <c r="M1124" s="306">
        <f>SUM(L1124*J1124)</f>
        <v>7636.3254000000006</v>
      </c>
      <c r="N1124" s="306">
        <f t="shared" si="159"/>
        <v>6109.0603200000005</v>
      </c>
      <c r="O1124" s="307">
        <f t="shared" si="161"/>
        <v>6.1090603200000002</v>
      </c>
      <c r="P1124" s="310">
        <f t="shared" si="160"/>
        <v>3665.4361920000001</v>
      </c>
      <c r="Q1124" s="311">
        <f t="shared" si="162"/>
        <v>3.665436192</v>
      </c>
    </row>
    <row r="1125" spans="1:17" ht="15" customHeight="1" x14ac:dyDescent="0.25">
      <c r="A1125" s="303">
        <v>150</v>
      </c>
      <c r="B1125" s="326" t="s">
        <v>127</v>
      </c>
      <c r="C1125" s="354" t="s">
        <v>1028</v>
      </c>
      <c r="D1125" s="312"/>
      <c r="E1125" s="312">
        <v>527</v>
      </c>
      <c r="F1125" s="326" t="s">
        <v>47</v>
      </c>
      <c r="G1125" s="314">
        <v>1000</v>
      </c>
      <c r="H1125" s="313" t="s">
        <v>59</v>
      </c>
      <c r="I1125" s="306">
        <v>1639</v>
      </c>
      <c r="J1125" s="306">
        <v>390</v>
      </c>
      <c r="K1125" s="314">
        <v>60</v>
      </c>
      <c r="L1125" s="306">
        <f>SUM((I1125*G1125)/10000)</f>
        <v>163.9</v>
      </c>
      <c r="M1125" s="306">
        <f>SUM(L1125*J1125)</f>
        <v>63921</v>
      </c>
      <c r="N1125" s="306">
        <f t="shared" si="159"/>
        <v>51136.800000000003</v>
      </c>
      <c r="O1125" s="307">
        <f t="shared" si="161"/>
        <v>51.136800000000001</v>
      </c>
      <c r="P1125" s="310">
        <f t="shared" si="160"/>
        <v>30682.080000000002</v>
      </c>
      <c r="Q1125" s="311">
        <f t="shared" si="162"/>
        <v>30.682080000000003</v>
      </c>
    </row>
    <row r="1126" spans="1:17" ht="15" customHeight="1" x14ac:dyDescent="0.25">
      <c r="A1126" s="303">
        <v>150</v>
      </c>
      <c r="B1126" s="326" t="s">
        <v>127</v>
      </c>
      <c r="C1126" s="354" t="s">
        <v>1028</v>
      </c>
      <c r="D1126" s="312"/>
      <c r="E1126" s="312">
        <v>527</v>
      </c>
      <c r="F1126" s="326" t="s">
        <v>47</v>
      </c>
      <c r="G1126" s="314">
        <v>1000</v>
      </c>
      <c r="H1126" s="303" t="s">
        <v>48</v>
      </c>
      <c r="I1126" s="306"/>
      <c r="J1126" s="306">
        <v>11</v>
      </c>
      <c r="K1126" s="314">
        <v>100</v>
      </c>
      <c r="L1126" s="306"/>
      <c r="M1126" s="306">
        <f>SUM(G1126*J1126)</f>
        <v>11000</v>
      </c>
      <c r="N1126" s="306">
        <f t="shared" si="159"/>
        <v>8800</v>
      </c>
      <c r="O1126" s="307">
        <f t="shared" si="161"/>
        <v>8.8000000000000007</v>
      </c>
      <c r="P1126" s="310">
        <f t="shared" si="160"/>
        <v>8800</v>
      </c>
      <c r="Q1126" s="311">
        <f t="shared" si="162"/>
        <v>8.8000000000000007</v>
      </c>
    </row>
    <row r="1127" spans="1:17" ht="15" customHeight="1" x14ac:dyDescent="0.25">
      <c r="A1127" s="303">
        <v>150</v>
      </c>
      <c r="B1127" s="326" t="s">
        <v>127</v>
      </c>
      <c r="C1127" s="354" t="s">
        <v>1028</v>
      </c>
      <c r="D1127" s="312"/>
      <c r="E1127" s="312">
        <v>745</v>
      </c>
      <c r="F1127" s="326" t="s">
        <v>47</v>
      </c>
      <c r="G1127" s="314">
        <v>607</v>
      </c>
      <c r="H1127" s="303" t="s">
        <v>85</v>
      </c>
      <c r="I1127" s="306">
        <v>3398</v>
      </c>
      <c r="J1127" s="306">
        <v>11</v>
      </c>
      <c r="K1127" s="314">
        <v>60</v>
      </c>
      <c r="L1127" s="306">
        <f>SUM((I1127*G1127)/10000)</f>
        <v>206.2586</v>
      </c>
      <c r="M1127" s="306">
        <f>SUM(L1127*J1127)</f>
        <v>2268.8445999999999</v>
      </c>
      <c r="N1127" s="306">
        <f t="shared" si="159"/>
        <v>1815.0756799999999</v>
      </c>
      <c r="O1127" s="307">
        <f t="shared" si="161"/>
        <v>1.8150756799999999</v>
      </c>
      <c r="P1127" s="310">
        <f t="shared" si="160"/>
        <v>1089.045408</v>
      </c>
      <c r="Q1127" s="311">
        <f t="shared" si="162"/>
        <v>1.089045408</v>
      </c>
    </row>
    <row r="1128" spans="1:17" ht="15" customHeight="1" x14ac:dyDescent="0.25">
      <c r="A1128" s="303">
        <v>150</v>
      </c>
      <c r="B1128" s="326" t="s">
        <v>127</v>
      </c>
      <c r="C1128" s="354" t="s">
        <v>1028</v>
      </c>
      <c r="D1128" s="312"/>
      <c r="E1128" s="312">
        <v>539</v>
      </c>
      <c r="F1128" s="326" t="s">
        <v>47</v>
      </c>
      <c r="G1128" s="314">
        <v>1410</v>
      </c>
      <c r="H1128" s="303" t="s">
        <v>85</v>
      </c>
      <c r="I1128" s="306">
        <v>3398</v>
      </c>
      <c r="J1128" s="306">
        <v>11</v>
      </c>
      <c r="K1128" s="314">
        <v>60</v>
      </c>
      <c r="L1128" s="306">
        <f>SUM((I1128*G1128)/10000)</f>
        <v>479.11799999999999</v>
      </c>
      <c r="M1128" s="306">
        <f>SUM(L1128*J1128)</f>
        <v>5270.2979999999998</v>
      </c>
      <c r="N1128" s="306">
        <f t="shared" si="159"/>
        <v>4216.2383999999993</v>
      </c>
      <c r="O1128" s="307">
        <f t="shared" si="161"/>
        <v>4.2162383999999991</v>
      </c>
      <c r="P1128" s="310">
        <f t="shared" si="160"/>
        <v>2529.7430399999994</v>
      </c>
      <c r="Q1128" s="311">
        <f t="shared" si="162"/>
        <v>2.5297430399999992</v>
      </c>
    </row>
    <row r="1129" spans="1:17" ht="15" customHeight="1" x14ac:dyDescent="0.25">
      <c r="A1129" s="303">
        <v>150</v>
      </c>
      <c r="B1129" s="326" t="s">
        <v>127</v>
      </c>
      <c r="C1129" s="354" t="s">
        <v>1028</v>
      </c>
      <c r="D1129" s="312"/>
      <c r="E1129" s="312">
        <v>805</v>
      </c>
      <c r="F1129" s="326" t="s">
        <v>47</v>
      </c>
      <c r="G1129" s="314">
        <v>2653</v>
      </c>
      <c r="H1129" s="303" t="s">
        <v>26</v>
      </c>
      <c r="I1129" s="306">
        <v>24198</v>
      </c>
      <c r="J1129" s="306">
        <v>19</v>
      </c>
      <c r="K1129" s="314">
        <v>100</v>
      </c>
      <c r="L1129" s="306">
        <f>SUM((I1129*G1129)/10000)</f>
        <v>6419.7294000000002</v>
      </c>
      <c r="M1129" s="306">
        <f>SUM(L1129*J1129)</f>
        <v>121974.85860000001</v>
      </c>
      <c r="N1129" s="306">
        <f t="shared" si="159"/>
        <v>97579.886880000005</v>
      </c>
      <c r="O1129" s="307">
        <f t="shared" si="161"/>
        <v>97.579886880000004</v>
      </c>
      <c r="P1129" s="310">
        <f t="shared" si="160"/>
        <v>97579.886880000005</v>
      </c>
      <c r="Q1129" s="311">
        <f t="shared" si="162"/>
        <v>97.579886880000004</v>
      </c>
    </row>
    <row r="1130" spans="1:17" ht="15" customHeight="1" thickBot="1" x14ac:dyDescent="0.3">
      <c r="A1130" s="303">
        <v>150</v>
      </c>
      <c r="B1130" s="326" t="s">
        <v>127</v>
      </c>
      <c r="C1130" s="354" t="s">
        <v>1028</v>
      </c>
      <c r="D1130" s="312"/>
      <c r="E1130" s="312">
        <v>805</v>
      </c>
      <c r="F1130" s="326" t="s">
        <v>47</v>
      </c>
      <c r="G1130" s="314">
        <v>2653</v>
      </c>
      <c r="H1130" s="303" t="s">
        <v>48</v>
      </c>
      <c r="I1130" s="306"/>
      <c r="J1130" s="306">
        <v>11</v>
      </c>
      <c r="K1130" s="314">
        <v>100</v>
      </c>
      <c r="L1130" s="306"/>
      <c r="M1130" s="306">
        <f>SUM(G1130*J1130)</f>
        <v>29183</v>
      </c>
      <c r="N1130" s="306">
        <f t="shared" si="159"/>
        <v>23346.400000000001</v>
      </c>
      <c r="O1130" s="307">
        <f t="shared" si="161"/>
        <v>23.346400000000003</v>
      </c>
      <c r="P1130" s="315">
        <f t="shared" si="160"/>
        <v>23346.400000000001</v>
      </c>
      <c r="Q1130" s="316">
        <f t="shared" si="162"/>
        <v>23.346400000000003</v>
      </c>
    </row>
    <row r="1131" spans="1:17" ht="15" customHeight="1" x14ac:dyDescent="0.25">
      <c r="A1131" s="292">
        <v>151</v>
      </c>
      <c r="B1131" s="334" t="s">
        <v>1035</v>
      </c>
      <c r="C1131" s="318" t="s">
        <v>224</v>
      </c>
      <c r="D1131" s="328"/>
      <c r="E1131" s="328">
        <v>440</v>
      </c>
      <c r="F1131" s="334" t="s">
        <v>47</v>
      </c>
      <c r="G1131" s="329">
        <v>2805</v>
      </c>
      <c r="H1131" s="324" t="s">
        <v>19</v>
      </c>
      <c r="I1131" s="325">
        <v>17500</v>
      </c>
      <c r="J1131" s="325">
        <v>47</v>
      </c>
      <c r="K1131" s="329">
        <v>100</v>
      </c>
      <c r="L1131" s="325">
        <f>SUM((I1131*G1131)/10000)</f>
        <v>4908.75</v>
      </c>
      <c r="M1131" s="325">
        <f>SUM(L1131*J1131)</f>
        <v>230711.25</v>
      </c>
      <c r="N1131" s="325">
        <f t="shared" si="159"/>
        <v>184569</v>
      </c>
      <c r="O1131" s="296">
        <f t="shared" si="161"/>
        <v>184.56899999999999</v>
      </c>
      <c r="P1131" s="297">
        <f t="shared" si="160"/>
        <v>184569</v>
      </c>
      <c r="Q1131" s="298">
        <f t="shared" si="162"/>
        <v>184.56899999999999</v>
      </c>
    </row>
    <row r="1132" spans="1:17" ht="15" customHeight="1" thickBot="1" x14ac:dyDescent="0.3">
      <c r="A1132" s="292">
        <v>151</v>
      </c>
      <c r="B1132" s="334" t="s">
        <v>1035</v>
      </c>
      <c r="C1132" s="318" t="s">
        <v>224</v>
      </c>
      <c r="D1132" s="328"/>
      <c r="E1132" s="328">
        <v>440</v>
      </c>
      <c r="F1132" s="334" t="s">
        <v>47</v>
      </c>
      <c r="G1132" s="329">
        <v>2805</v>
      </c>
      <c r="H1132" s="292" t="s">
        <v>48</v>
      </c>
      <c r="I1132" s="325"/>
      <c r="J1132" s="325">
        <v>11</v>
      </c>
      <c r="K1132" s="329">
        <v>100</v>
      </c>
      <c r="L1132" s="325"/>
      <c r="M1132" s="325">
        <f>SUM(G1132*J1132)</f>
        <v>30855</v>
      </c>
      <c r="N1132" s="325">
        <f t="shared" si="159"/>
        <v>24684</v>
      </c>
      <c r="O1132" s="296">
        <f t="shared" si="161"/>
        <v>24.684000000000001</v>
      </c>
      <c r="P1132" s="301">
        <f t="shared" si="160"/>
        <v>24684</v>
      </c>
      <c r="Q1132" s="302">
        <f t="shared" si="162"/>
        <v>24.684000000000001</v>
      </c>
    </row>
    <row r="1133" spans="1:17" ht="15" customHeight="1" x14ac:dyDescent="0.25">
      <c r="A1133" s="303">
        <v>152</v>
      </c>
      <c r="B1133" s="326" t="s">
        <v>1040</v>
      </c>
      <c r="C1133" s="354" t="s">
        <v>258</v>
      </c>
      <c r="D1133" s="312"/>
      <c r="E1133" s="312">
        <v>737</v>
      </c>
      <c r="F1133" s="326" t="s">
        <v>47</v>
      </c>
      <c r="G1133" s="314">
        <v>6022</v>
      </c>
      <c r="H1133" s="313" t="s">
        <v>19</v>
      </c>
      <c r="I1133" s="306">
        <v>17500</v>
      </c>
      <c r="J1133" s="306">
        <v>47</v>
      </c>
      <c r="K1133" s="314">
        <v>100</v>
      </c>
      <c r="L1133" s="306">
        <f>SUM((I1133*G1133)/10000)</f>
        <v>10538.5</v>
      </c>
      <c r="M1133" s="306">
        <f>SUM(L1133*J1133)</f>
        <v>495309.5</v>
      </c>
      <c r="N1133" s="306">
        <f t="shared" si="159"/>
        <v>396247.6</v>
      </c>
      <c r="O1133" s="307">
        <f t="shared" si="161"/>
        <v>396.24759999999998</v>
      </c>
      <c r="P1133" s="308">
        <f t="shared" si="160"/>
        <v>396247.6</v>
      </c>
      <c r="Q1133" s="309">
        <f t="shared" si="162"/>
        <v>396.24759999999998</v>
      </c>
    </row>
    <row r="1134" spans="1:17" ht="15" customHeight="1" x14ac:dyDescent="0.25">
      <c r="A1134" s="303">
        <v>152</v>
      </c>
      <c r="B1134" s="326" t="s">
        <v>1040</v>
      </c>
      <c r="C1134" s="354" t="s">
        <v>258</v>
      </c>
      <c r="D1134" s="312"/>
      <c r="E1134" s="312">
        <v>737</v>
      </c>
      <c r="F1134" s="326" t="s">
        <v>47</v>
      </c>
      <c r="G1134" s="314">
        <v>6022</v>
      </c>
      <c r="H1134" s="303" t="s">
        <v>48</v>
      </c>
      <c r="I1134" s="306"/>
      <c r="J1134" s="306">
        <v>11</v>
      </c>
      <c r="K1134" s="314">
        <v>100</v>
      </c>
      <c r="L1134" s="306"/>
      <c r="M1134" s="306">
        <f>SUM(G1134*J1134)</f>
        <v>66242</v>
      </c>
      <c r="N1134" s="306">
        <f t="shared" si="159"/>
        <v>52993.599999999999</v>
      </c>
      <c r="O1134" s="307">
        <f t="shared" si="161"/>
        <v>52.993600000000001</v>
      </c>
      <c r="P1134" s="310">
        <f t="shared" si="160"/>
        <v>52993.599999999999</v>
      </c>
      <c r="Q1134" s="311">
        <f t="shared" si="162"/>
        <v>52.993600000000001</v>
      </c>
    </row>
    <row r="1135" spans="1:17" ht="15" customHeight="1" x14ac:dyDescent="0.25">
      <c r="A1135" s="303">
        <v>152</v>
      </c>
      <c r="B1135" s="326" t="s">
        <v>1040</v>
      </c>
      <c r="C1135" s="354" t="s">
        <v>258</v>
      </c>
      <c r="D1135" s="312"/>
      <c r="E1135" s="312">
        <v>738</v>
      </c>
      <c r="F1135" s="326" t="s">
        <v>47</v>
      </c>
      <c r="G1135" s="314">
        <v>2382</v>
      </c>
      <c r="H1135" s="313" t="s">
        <v>19</v>
      </c>
      <c r="I1135" s="306">
        <v>17500</v>
      </c>
      <c r="J1135" s="306">
        <v>47</v>
      </c>
      <c r="K1135" s="314">
        <v>100</v>
      </c>
      <c r="L1135" s="306">
        <f>SUM((I1135*G1135)/10000)</f>
        <v>4168.5</v>
      </c>
      <c r="M1135" s="306">
        <f>SUM(L1135*J1135)</f>
        <v>195919.5</v>
      </c>
      <c r="N1135" s="306">
        <f t="shared" si="159"/>
        <v>156735.6</v>
      </c>
      <c r="O1135" s="307">
        <f t="shared" si="161"/>
        <v>156.73560000000001</v>
      </c>
      <c r="P1135" s="310">
        <f t="shared" si="160"/>
        <v>156735.6</v>
      </c>
      <c r="Q1135" s="311">
        <f t="shared" si="162"/>
        <v>156.73560000000001</v>
      </c>
    </row>
    <row r="1136" spans="1:17" ht="15" customHeight="1" x14ac:dyDescent="0.25">
      <c r="A1136" s="303">
        <v>152</v>
      </c>
      <c r="B1136" s="326" t="s">
        <v>1040</v>
      </c>
      <c r="C1136" s="354" t="s">
        <v>258</v>
      </c>
      <c r="D1136" s="312"/>
      <c r="E1136" s="312">
        <v>738</v>
      </c>
      <c r="F1136" s="326" t="s">
        <v>47</v>
      </c>
      <c r="G1136" s="314">
        <v>2382</v>
      </c>
      <c r="H1136" s="303" t="s">
        <v>48</v>
      </c>
      <c r="I1136" s="306"/>
      <c r="J1136" s="306">
        <v>11</v>
      </c>
      <c r="K1136" s="314">
        <v>100</v>
      </c>
      <c r="L1136" s="306"/>
      <c r="M1136" s="306">
        <f>SUM(G1136*J1136)</f>
        <v>26202</v>
      </c>
      <c r="N1136" s="306">
        <f t="shared" si="159"/>
        <v>20961.599999999999</v>
      </c>
      <c r="O1136" s="307">
        <f t="shared" si="161"/>
        <v>20.961599999999997</v>
      </c>
      <c r="P1136" s="310">
        <f t="shared" si="160"/>
        <v>20961.599999999999</v>
      </c>
      <c r="Q1136" s="311">
        <f t="shared" si="162"/>
        <v>20.961599999999997</v>
      </c>
    </row>
    <row r="1137" spans="1:17" ht="15" customHeight="1" x14ac:dyDescent="0.25">
      <c r="A1137" s="303">
        <v>152</v>
      </c>
      <c r="B1137" s="326" t="s">
        <v>1040</v>
      </c>
      <c r="C1137" s="354" t="s">
        <v>258</v>
      </c>
      <c r="D1137" s="312"/>
      <c r="E1137" s="312">
        <v>534</v>
      </c>
      <c r="F1137" s="326" t="s">
        <v>47</v>
      </c>
      <c r="G1137" s="314">
        <v>3911</v>
      </c>
      <c r="H1137" s="313" t="s">
        <v>19</v>
      </c>
      <c r="I1137" s="306">
        <v>17500</v>
      </c>
      <c r="J1137" s="306">
        <v>47</v>
      </c>
      <c r="K1137" s="314">
        <v>100</v>
      </c>
      <c r="L1137" s="306">
        <f>SUM((I1137*G1137)/10000)</f>
        <v>6844.25</v>
      </c>
      <c r="M1137" s="306">
        <f>SUM(L1137*J1137)</f>
        <v>321679.75</v>
      </c>
      <c r="N1137" s="306">
        <f t="shared" si="159"/>
        <v>257343.8</v>
      </c>
      <c r="O1137" s="307">
        <f t="shared" si="161"/>
        <v>257.34379999999999</v>
      </c>
      <c r="P1137" s="310">
        <f t="shared" si="160"/>
        <v>257343.8</v>
      </c>
      <c r="Q1137" s="311">
        <f t="shared" si="162"/>
        <v>257.34379999999999</v>
      </c>
    </row>
    <row r="1138" spans="1:17" ht="15" customHeight="1" x14ac:dyDescent="0.25">
      <c r="A1138" s="303">
        <v>152</v>
      </c>
      <c r="B1138" s="326" t="s">
        <v>1040</v>
      </c>
      <c r="C1138" s="354" t="s">
        <v>258</v>
      </c>
      <c r="D1138" s="312"/>
      <c r="E1138" s="312">
        <v>534</v>
      </c>
      <c r="F1138" s="326" t="s">
        <v>47</v>
      </c>
      <c r="G1138" s="314">
        <v>3911</v>
      </c>
      <c r="H1138" s="303" t="s">
        <v>48</v>
      </c>
      <c r="I1138" s="306"/>
      <c r="J1138" s="306">
        <v>11</v>
      </c>
      <c r="K1138" s="314">
        <v>100</v>
      </c>
      <c r="L1138" s="306"/>
      <c r="M1138" s="306">
        <f>SUM(G1138*J1138)</f>
        <v>43021</v>
      </c>
      <c r="N1138" s="306">
        <f t="shared" si="159"/>
        <v>34416.800000000003</v>
      </c>
      <c r="O1138" s="307">
        <f t="shared" si="161"/>
        <v>34.416800000000002</v>
      </c>
      <c r="P1138" s="310">
        <f t="shared" si="160"/>
        <v>34416.800000000003</v>
      </c>
      <c r="Q1138" s="311">
        <f t="shared" si="162"/>
        <v>34.416800000000002</v>
      </c>
    </row>
    <row r="1139" spans="1:17" ht="15" customHeight="1" x14ac:dyDescent="0.25">
      <c r="A1139" s="303">
        <v>152</v>
      </c>
      <c r="B1139" s="326" t="s">
        <v>1040</v>
      </c>
      <c r="C1139" s="354" t="s">
        <v>258</v>
      </c>
      <c r="D1139" s="312"/>
      <c r="E1139" s="312">
        <v>532</v>
      </c>
      <c r="F1139" s="326" t="s">
        <v>47</v>
      </c>
      <c r="G1139" s="314">
        <v>1700</v>
      </c>
      <c r="H1139" s="313" t="s">
        <v>154</v>
      </c>
      <c r="I1139" s="306">
        <v>20000</v>
      </c>
      <c r="J1139" s="306">
        <v>140</v>
      </c>
      <c r="K1139" s="314">
        <v>100</v>
      </c>
      <c r="L1139" s="306">
        <f>SUM((I1139*G1139)/10000)</f>
        <v>3400</v>
      </c>
      <c r="M1139" s="306">
        <f>SUM(L1139*J1139)</f>
        <v>476000</v>
      </c>
      <c r="N1139" s="306">
        <f t="shared" si="159"/>
        <v>380800</v>
      </c>
      <c r="O1139" s="307">
        <f t="shared" si="161"/>
        <v>380.8</v>
      </c>
      <c r="P1139" s="310">
        <f t="shared" si="160"/>
        <v>380800</v>
      </c>
      <c r="Q1139" s="311">
        <f t="shared" si="162"/>
        <v>380.8</v>
      </c>
    </row>
    <row r="1140" spans="1:17" ht="15" customHeight="1" x14ac:dyDescent="0.25">
      <c r="A1140" s="303">
        <v>152</v>
      </c>
      <c r="B1140" s="326" t="s">
        <v>1040</v>
      </c>
      <c r="C1140" s="354" t="s">
        <v>258</v>
      </c>
      <c r="D1140" s="312"/>
      <c r="E1140" s="312">
        <v>532</v>
      </c>
      <c r="F1140" s="326" t="s">
        <v>47</v>
      </c>
      <c r="G1140" s="314">
        <v>1700</v>
      </c>
      <c r="H1140" s="303" t="s">
        <v>48</v>
      </c>
      <c r="I1140" s="306"/>
      <c r="J1140" s="306">
        <v>11</v>
      </c>
      <c r="K1140" s="314">
        <v>100</v>
      </c>
      <c r="L1140" s="306"/>
      <c r="M1140" s="306">
        <f>SUM(G1140*J1140)</f>
        <v>18700</v>
      </c>
      <c r="N1140" s="306">
        <f t="shared" si="159"/>
        <v>14960</v>
      </c>
      <c r="O1140" s="307">
        <f t="shared" si="161"/>
        <v>14.96</v>
      </c>
      <c r="P1140" s="310">
        <f t="shared" si="160"/>
        <v>14960</v>
      </c>
      <c r="Q1140" s="311">
        <f t="shared" si="162"/>
        <v>14.96</v>
      </c>
    </row>
    <row r="1141" spans="1:17" ht="15" customHeight="1" x14ac:dyDescent="0.25">
      <c r="A1141" s="303">
        <v>152</v>
      </c>
      <c r="B1141" s="326" t="s">
        <v>1040</v>
      </c>
      <c r="C1141" s="354" t="s">
        <v>258</v>
      </c>
      <c r="D1141" s="312"/>
      <c r="E1141" s="312">
        <v>532</v>
      </c>
      <c r="F1141" s="326" t="s">
        <v>47</v>
      </c>
      <c r="G1141" s="314">
        <v>1700</v>
      </c>
      <c r="H1141" s="313" t="s">
        <v>19</v>
      </c>
      <c r="I1141" s="306">
        <v>17500</v>
      </c>
      <c r="J1141" s="306">
        <v>47</v>
      </c>
      <c r="K1141" s="314">
        <v>100</v>
      </c>
      <c r="L1141" s="306">
        <f>SUM((I1141*G1141)/10000)</f>
        <v>2975</v>
      </c>
      <c r="M1141" s="306">
        <f>SUM(L1141*J1141)</f>
        <v>139825</v>
      </c>
      <c r="N1141" s="306">
        <f t="shared" si="159"/>
        <v>111860</v>
      </c>
      <c r="O1141" s="307">
        <f t="shared" si="161"/>
        <v>111.86</v>
      </c>
      <c r="P1141" s="310">
        <f t="shared" si="160"/>
        <v>111860</v>
      </c>
      <c r="Q1141" s="311">
        <f t="shared" si="162"/>
        <v>111.86</v>
      </c>
    </row>
    <row r="1142" spans="1:17" ht="15" customHeight="1" x14ac:dyDescent="0.25">
      <c r="A1142" s="303">
        <v>152</v>
      </c>
      <c r="B1142" s="326" t="s">
        <v>1040</v>
      </c>
      <c r="C1142" s="354" t="s">
        <v>258</v>
      </c>
      <c r="D1142" s="312"/>
      <c r="E1142" s="312">
        <v>532</v>
      </c>
      <c r="F1142" s="326" t="s">
        <v>47</v>
      </c>
      <c r="G1142" s="314">
        <v>1700</v>
      </c>
      <c r="H1142" s="303" t="s">
        <v>48</v>
      </c>
      <c r="I1142" s="306"/>
      <c r="J1142" s="306">
        <v>11</v>
      </c>
      <c r="K1142" s="314">
        <v>100</v>
      </c>
      <c r="L1142" s="306"/>
      <c r="M1142" s="306">
        <f>SUM(G1142*J1142)</f>
        <v>18700</v>
      </c>
      <c r="N1142" s="306">
        <f t="shared" si="159"/>
        <v>14960</v>
      </c>
      <c r="O1142" s="307">
        <f t="shared" si="161"/>
        <v>14.96</v>
      </c>
      <c r="P1142" s="310">
        <f t="shared" si="160"/>
        <v>14960</v>
      </c>
      <c r="Q1142" s="311">
        <f t="shared" si="162"/>
        <v>14.96</v>
      </c>
    </row>
    <row r="1143" spans="1:17" ht="15" customHeight="1" x14ac:dyDescent="0.25">
      <c r="A1143" s="303">
        <v>152</v>
      </c>
      <c r="B1143" s="326" t="s">
        <v>1040</v>
      </c>
      <c r="C1143" s="354" t="s">
        <v>258</v>
      </c>
      <c r="D1143" s="312"/>
      <c r="E1143" s="312">
        <v>943</v>
      </c>
      <c r="F1143" s="326" t="s">
        <v>220</v>
      </c>
      <c r="G1143" s="314">
        <v>5200</v>
      </c>
      <c r="H1143" s="313" t="s">
        <v>59</v>
      </c>
      <c r="I1143" s="306">
        <v>1639</v>
      </c>
      <c r="J1143" s="306">
        <v>390</v>
      </c>
      <c r="K1143" s="314">
        <v>60</v>
      </c>
      <c r="L1143" s="306">
        <f>SUM((I1143*G1143)/10000)</f>
        <v>852.28</v>
      </c>
      <c r="M1143" s="306">
        <f>SUM(L1143*J1143)</f>
        <v>332389.2</v>
      </c>
      <c r="N1143" s="306">
        <f t="shared" si="159"/>
        <v>265911.36</v>
      </c>
      <c r="O1143" s="307">
        <f t="shared" si="161"/>
        <v>265.91136</v>
      </c>
      <c r="P1143" s="310">
        <f t="shared" si="160"/>
        <v>159546.81599999999</v>
      </c>
      <c r="Q1143" s="311">
        <f t="shared" si="162"/>
        <v>159.54681599999998</v>
      </c>
    </row>
    <row r="1144" spans="1:17" ht="15" customHeight="1" x14ac:dyDescent="0.25">
      <c r="A1144" s="303">
        <v>152</v>
      </c>
      <c r="B1144" s="326" t="s">
        <v>1040</v>
      </c>
      <c r="C1144" s="354" t="s">
        <v>258</v>
      </c>
      <c r="D1144" s="312"/>
      <c r="E1144" s="312">
        <v>528</v>
      </c>
      <c r="F1144" s="326" t="s">
        <v>47</v>
      </c>
      <c r="G1144" s="314">
        <v>1250</v>
      </c>
      <c r="H1144" s="313" t="s">
        <v>19</v>
      </c>
      <c r="I1144" s="306">
        <v>17500</v>
      </c>
      <c r="J1144" s="306">
        <v>47</v>
      </c>
      <c r="K1144" s="314">
        <v>100</v>
      </c>
      <c r="L1144" s="306">
        <f>SUM((I1144*G1144)/10000)</f>
        <v>2187.5</v>
      </c>
      <c r="M1144" s="306">
        <f>SUM(L1144*J1144)</f>
        <v>102812.5</v>
      </c>
      <c r="N1144" s="306">
        <f t="shared" si="159"/>
        <v>82250</v>
      </c>
      <c r="O1144" s="307">
        <f t="shared" si="161"/>
        <v>82.25</v>
      </c>
      <c r="P1144" s="310">
        <f t="shared" si="160"/>
        <v>82250</v>
      </c>
      <c r="Q1144" s="311">
        <f t="shared" si="162"/>
        <v>82.25</v>
      </c>
    </row>
    <row r="1145" spans="1:17" ht="15" customHeight="1" x14ac:dyDescent="0.25">
      <c r="A1145" s="303">
        <v>152</v>
      </c>
      <c r="B1145" s="326" t="s">
        <v>1040</v>
      </c>
      <c r="C1145" s="354" t="s">
        <v>258</v>
      </c>
      <c r="D1145" s="312"/>
      <c r="E1145" s="312">
        <v>528</v>
      </c>
      <c r="F1145" s="326" t="s">
        <v>47</v>
      </c>
      <c r="G1145" s="314">
        <v>1250</v>
      </c>
      <c r="H1145" s="303" t="s">
        <v>48</v>
      </c>
      <c r="I1145" s="306"/>
      <c r="J1145" s="306">
        <v>11</v>
      </c>
      <c r="K1145" s="314">
        <v>100</v>
      </c>
      <c r="L1145" s="306"/>
      <c r="M1145" s="306">
        <f>SUM(G1145*J1145)</f>
        <v>13750</v>
      </c>
      <c r="N1145" s="306">
        <f t="shared" si="159"/>
        <v>11000</v>
      </c>
      <c r="O1145" s="307">
        <f t="shared" si="161"/>
        <v>11</v>
      </c>
      <c r="P1145" s="310">
        <f t="shared" si="160"/>
        <v>11000</v>
      </c>
      <c r="Q1145" s="311">
        <f t="shared" si="162"/>
        <v>11</v>
      </c>
    </row>
    <row r="1146" spans="1:17" ht="15" customHeight="1" x14ac:dyDescent="0.25">
      <c r="A1146" s="303">
        <v>152</v>
      </c>
      <c r="B1146" s="326" t="s">
        <v>1040</v>
      </c>
      <c r="C1146" s="354" t="s">
        <v>258</v>
      </c>
      <c r="D1146" s="312"/>
      <c r="E1146" s="312">
        <v>528</v>
      </c>
      <c r="F1146" s="326" t="s">
        <v>47</v>
      </c>
      <c r="G1146" s="314">
        <v>1250</v>
      </c>
      <c r="H1146" s="313" t="s">
        <v>683</v>
      </c>
      <c r="I1146" s="306"/>
      <c r="J1146" s="306">
        <v>31</v>
      </c>
      <c r="K1146" s="314">
        <v>100</v>
      </c>
      <c r="L1146" s="306"/>
      <c r="M1146" s="306">
        <f>SUM(G1146*J1146)</f>
        <v>38750</v>
      </c>
      <c r="N1146" s="306">
        <f t="shared" si="159"/>
        <v>31000</v>
      </c>
      <c r="O1146" s="307">
        <f t="shared" si="161"/>
        <v>31</v>
      </c>
      <c r="P1146" s="310">
        <f t="shared" si="160"/>
        <v>31000</v>
      </c>
      <c r="Q1146" s="311">
        <f t="shared" si="162"/>
        <v>31</v>
      </c>
    </row>
    <row r="1147" spans="1:17" ht="15" customHeight="1" thickBot="1" x14ac:dyDescent="0.3">
      <c r="A1147" s="303">
        <v>152</v>
      </c>
      <c r="B1147" s="326" t="s">
        <v>1040</v>
      </c>
      <c r="C1147" s="354" t="s">
        <v>258</v>
      </c>
      <c r="D1147" s="312"/>
      <c r="E1147" s="312">
        <v>532</v>
      </c>
      <c r="F1147" s="326" t="s">
        <v>47</v>
      </c>
      <c r="G1147" s="314">
        <v>100</v>
      </c>
      <c r="H1147" s="303" t="s">
        <v>22</v>
      </c>
      <c r="I1147" s="306">
        <v>23137</v>
      </c>
      <c r="J1147" s="306">
        <v>79</v>
      </c>
      <c r="K1147" s="314">
        <v>100</v>
      </c>
      <c r="L1147" s="306">
        <f t="shared" ref="L1147:L1153" si="163">SUM((I1147*G1147)/10000)</f>
        <v>231.37</v>
      </c>
      <c r="M1147" s="306">
        <f t="shared" ref="M1147:M1153" si="164">SUM(L1147*J1147)</f>
        <v>18278.23</v>
      </c>
      <c r="N1147" s="306">
        <f t="shared" si="159"/>
        <v>14622.583999999999</v>
      </c>
      <c r="O1147" s="307">
        <f t="shared" si="161"/>
        <v>14.622584</v>
      </c>
      <c r="P1147" s="315">
        <f t="shared" si="160"/>
        <v>14622.583999999999</v>
      </c>
      <c r="Q1147" s="316">
        <f t="shared" si="162"/>
        <v>14.622584</v>
      </c>
    </row>
    <row r="1148" spans="1:17" x14ac:dyDescent="0.25">
      <c r="A1148" s="292">
        <v>153</v>
      </c>
      <c r="B1148" s="334" t="s">
        <v>1046</v>
      </c>
      <c r="C1148" s="318" t="s">
        <v>1047</v>
      </c>
      <c r="D1148" s="328"/>
      <c r="E1148" s="328">
        <v>645</v>
      </c>
      <c r="F1148" s="334" t="s">
        <v>47</v>
      </c>
      <c r="G1148" s="329">
        <v>3228</v>
      </c>
      <c r="H1148" s="292" t="s">
        <v>77</v>
      </c>
      <c r="I1148" s="295">
        <v>3164</v>
      </c>
      <c r="J1148" s="325">
        <v>9</v>
      </c>
      <c r="K1148" s="329">
        <v>60</v>
      </c>
      <c r="L1148" s="325">
        <f t="shared" si="163"/>
        <v>1021.3392</v>
      </c>
      <c r="M1148" s="325">
        <f t="shared" si="164"/>
        <v>9192.0527999999995</v>
      </c>
      <c r="N1148" s="325">
        <f t="shared" si="159"/>
        <v>7353.6422399999992</v>
      </c>
      <c r="O1148" s="296">
        <f t="shared" si="161"/>
        <v>7.3536422399999992</v>
      </c>
      <c r="P1148" s="297">
        <f t="shared" si="160"/>
        <v>4412.1853439999995</v>
      </c>
      <c r="Q1148" s="298">
        <f t="shared" si="162"/>
        <v>4.4121853439999992</v>
      </c>
    </row>
    <row r="1149" spans="1:17" ht="15" customHeight="1" x14ac:dyDescent="0.25">
      <c r="A1149" s="292">
        <v>153</v>
      </c>
      <c r="B1149" s="334" t="s">
        <v>1046</v>
      </c>
      <c r="C1149" s="318" t="s">
        <v>1047</v>
      </c>
      <c r="D1149" s="328"/>
      <c r="E1149" s="328" t="s">
        <v>1051</v>
      </c>
      <c r="F1149" s="334" t="s">
        <v>47</v>
      </c>
      <c r="G1149" s="329">
        <v>3441</v>
      </c>
      <c r="H1149" s="324" t="s">
        <v>59</v>
      </c>
      <c r="I1149" s="295">
        <v>1639</v>
      </c>
      <c r="J1149" s="325">
        <v>390</v>
      </c>
      <c r="K1149" s="329">
        <v>60</v>
      </c>
      <c r="L1149" s="325">
        <f t="shared" si="163"/>
        <v>563.97990000000004</v>
      </c>
      <c r="M1149" s="325">
        <f t="shared" si="164"/>
        <v>219952.16100000002</v>
      </c>
      <c r="N1149" s="325">
        <f t="shared" ref="N1149:N1212" si="165">SUM(M1149*80)/100</f>
        <v>175961.72880000004</v>
      </c>
      <c r="O1149" s="296">
        <f t="shared" si="161"/>
        <v>175.96172880000003</v>
      </c>
      <c r="P1149" s="299">
        <f t="shared" si="160"/>
        <v>105577.03728000002</v>
      </c>
      <c r="Q1149" s="300">
        <f t="shared" si="162"/>
        <v>105.57703728000001</v>
      </c>
    </row>
    <row r="1150" spans="1:17" ht="15" customHeight="1" x14ac:dyDescent="0.25">
      <c r="A1150" s="292">
        <v>153</v>
      </c>
      <c r="B1150" s="334" t="s">
        <v>1046</v>
      </c>
      <c r="C1150" s="318" t="s">
        <v>1047</v>
      </c>
      <c r="D1150" s="328"/>
      <c r="E1150" s="328">
        <v>595</v>
      </c>
      <c r="F1150" s="334" t="s">
        <v>47</v>
      </c>
      <c r="G1150" s="329">
        <v>2816</v>
      </c>
      <c r="H1150" s="292" t="s">
        <v>85</v>
      </c>
      <c r="I1150" s="325">
        <v>3398</v>
      </c>
      <c r="J1150" s="325">
        <v>11</v>
      </c>
      <c r="K1150" s="329">
        <v>60</v>
      </c>
      <c r="L1150" s="325">
        <f t="shared" si="163"/>
        <v>956.8768</v>
      </c>
      <c r="M1150" s="325">
        <f t="shared" si="164"/>
        <v>10525.6448</v>
      </c>
      <c r="N1150" s="325">
        <f t="shared" si="165"/>
        <v>8420.51584</v>
      </c>
      <c r="O1150" s="296">
        <f t="shared" si="161"/>
        <v>8.4205158400000002</v>
      </c>
      <c r="P1150" s="299">
        <f t="shared" si="160"/>
        <v>5052.3095039999998</v>
      </c>
      <c r="Q1150" s="300">
        <f t="shared" si="162"/>
        <v>5.0523095040000001</v>
      </c>
    </row>
    <row r="1151" spans="1:17" ht="15" customHeight="1" thickBot="1" x14ac:dyDescent="0.3">
      <c r="A1151" s="292">
        <v>153</v>
      </c>
      <c r="B1151" s="334" t="s">
        <v>1046</v>
      </c>
      <c r="C1151" s="318" t="s">
        <v>1047</v>
      </c>
      <c r="D1151" s="328"/>
      <c r="E1151" s="328">
        <v>646</v>
      </c>
      <c r="F1151" s="334" t="s">
        <v>47</v>
      </c>
      <c r="G1151" s="329">
        <v>1673</v>
      </c>
      <c r="H1151" s="292" t="s">
        <v>77</v>
      </c>
      <c r="I1151" s="295">
        <v>3164</v>
      </c>
      <c r="J1151" s="325">
        <v>9</v>
      </c>
      <c r="K1151" s="329">
        <v>60</v>
      </c>
      <c r="L1151" s="325">
        <f t="shared" si="163"/>
        <v>529.33720000000005</v>
      </c>
      <c r="M1151" s="325">
        <f t="shared" si="164"/>
        <v>4764.0348000000004</v>
      </c>
      <c r="N1151" s="325">
        <f t="shared" si="165"/>
        <v>3811.2278400000005</v>
      </c>
      <c r="O1151" s="296">
        <f t="shared" si="161"/>
        <v>3.8112278400000004</v>
      </c>
      <c r="P1151" s="301">
        <f t="shared" si="160"/>
        <v>2286.7367040000004</v>
      </c>
      <c r="Q1151" s="302">
        <f t="shared" si="162"/>
        <v>2.2867367040000004</v>
      </c>
    </row>
    <row r="1152" spans="1:17" ht="15" customHeight="1" thickBot="1" x14ac:dyDescent="0.3">
      <c r="A1152" s="303">
        <v>154</v>
      </c>
      <c r="B1152" s="326" t="s">
        <v>1053</v>
      </c>
      <c r="C1152" s="354" t="s">
        <v>202</v>
      </c>
      <c r="D1152" s="312"/>
      <c r="E1152" s="312">
        <v>730</v>
      </c>
      <c r="F1152" s="326" t="s">
        <v>47</v>
      </c>
      <c r="G1152" s="314">
        <v>2219</v>
      </c>
      <c r="H1152" s="303" t="s">
        <v>85</v>
      </c>
      <c r="I1152" s="306">
        <v>3398</v>
      </c>
      <c r="J1152" s="306">
        <v>11</v>
      </c>
      <c r="K1152" s="314">
        <v>60</v>
      </c>
      <c r="L1152" s="306">
        <f t="shared" si="163"/>
        <v>754.01620000000003</v>
      </c>
      <c r="M1152" s="306">
        <f t="shared" si="164"/>
        <v>8294.1782000000003</v>
      </c>
      <c r="N1152" s="306">
        <f t="shared" si="165"/>
        <v>6635.342560000001</v>
      </c>
      <c r="O1152" s="340">
        <f t="shared" si="161"/>
        <v>6.6353425600000007</v>
      </c>
      <c r="P1152" s="357">
        <f t="shared" si="160"/>
        <v>3981.2055360000004</v>
      </c>
      <c r="Q1152" s="358">
        <f t="shared" si="162"/>
        <v>3.9812055360000005</v>
      </c>
    </row>
    <row r="1153" spans="1:17" ht="15" customHeight="1" x14ac:dyDescent="0.25">
      <c r="A1153" s="292">
        <v>155</v>
      </c>
      <c r="B1153" s="334" t="s">
        <v>1056</v>
      </c>
      <c r="C1153" s="318" t="s">
        <v>1057</v>
      </c>
      <c r="D1153" s="328"/>
      <c r="E1153" s="328">
        <v>747</v>
      </c>
      <c r="F1153" s="334" t="s">
        <v>47</v>
      </c>
      <c r="G1153" s="329">
        <v>3920</v>
      </c>
      <c r="H1153" s="324" t="s">
        <v>19</v>
      </c>
      <c r="I1153" s="325">
        <v>17500</v>
      </c>
      <c r="J1153" s="325">
        <v>47</v>
      </c>
      <c r="K1153" s="329">
        <v>100</v>
      </c>
      <c r="L1153" s="325">
        <f t="shared" si="163"/>
        <v>6860</v>
      </c>
      <c r="M1153" s="325">
        <f t="shared" si="164"/>
        <v>322420</v>
      </c>
      <c r="N1153" s="325">
        <f t="shared" si="165"/>
        <v>257936</v>
      </c>
      <c r="O1153" s="296">
        <f t="shared" si="161"/>
        <v>257.93599999999998</v>
      </c>
      <c r="P1153" s="297">
        <f t="shared" si="160"/>
        <v>257936</v>
      </c>
      <c r="Q1153" s="298">
        <f t="shared" si="162"/>
        <v>257.93599999999998</v>
      </c>
    </row>
    <row r="1154" spans="1:17" ht="15" customHeight="1" x14ac:dyDescent="0.25">
      <c r="A1154" s="292">
        <v>155</v>
      </c>
      <c r="B1154" s="334" t="s">
        <v>1056</v>
      </c>
      <c r="C1154" s="318" t="s">
        <v>1057</v>
      </c>
      <c r="D1154" s="328"/>
      <c r="E1154" s="328">
        <v>747</v>
      </c>
      <c r="F1154" s="334" t="s">
        <v>47</v>
      </c>
      <c r="G1154" s="329">
        <v>3920</v>
      </c>
      <c r="H1154" s="292" t="s">
        <v>48</v>
      </c>
      <c r="I1154" s="325"/>
      <c r="J1154" s="325">
        <v>11</v>
      </c>
      <c r="K1154" s="329">
        <v>100</v>
      </c>
      <c r="L1154" s="325"/>
      <c r="M1154" s="325">
        <f>SUM(G1154*J1154)</f>
        <v>43120</v>
      </c>
      <c r="N1154" s="325">
        <f t="shared" si="165"/>
        <v>34496</v>
      </c>
      <c r="O1154" s="296">
        <f t="shared" si="161"/>
        <v>34.496000000000002</v>
      </c>
      <c r="P1154" s="299">
        <f t="shared" ref="P1154:P1217" si="166">SUM(N1154*K1154)/100</f>
        <v>34496</v>
      </c>
      <c r="Q1154" s="300">
        <f t="shared" si="162"/>
        <v>34.496000000000002</v>
      </c>
    </row>
    <row r="1155" spans="1:17" ht="15" customHeight="1" x14ac:dyDescent="0.25">
      <c r="A1155" s="292">
        <v>155</v>
      </c>
      <c r="B1155" s="334" t="s">
        <v>1056</v>
      </c>
      <c r="C1155" s="318" t="s">
        <v>1057</v>
      </c>
      <c r="D1155" s="328"/>
      <c r="E1155" s="328">
        <v>368</v>
      </c>
      <c r="F1155" s="334" t="s">
        <v>47</v>
      </c>
      <c r="G1155" s="329">
        <v>2700</v>
      </c>
      <c r="H1155" s="292" t="s">
        <v>26</v>
      </c>
      <c r="I1155" s="295">
        <v>24198</v>
      </c>
      <c r="J1155" s="325">
        <v>19</v>
      </c>
      <c r="K1155" s="329">
        <v>100</v>
      </c>
      <c r="L1155" s="325">
        <f>SUM((I1155*G1155)/10000)</f>
        <v>6533.46</v>
      </c>
      <c r="M1155" s="325">
        <f>SUM(L1155*J1155)</f>
        <v>124135.74</v>
      </c>
      <c r="N1155" s="325">
        <f t="shared" si="165"/>
        <v>99308.592000000004</v>
      </c>
      <c r="O1155" s="296">
        <f t="shared" ref="O1155:O1218" si="167">SUM(N1155/1000)</f>
        <v>99.308592000000004</v>
      </c>
      <c r="P1155" s="299">
        <f t="shared" si="166"/>
        <v>99308.592000000004</v>
      </c>
      <c r="Q1155" s="300">
        <f t="shared" ref="Q1155:Q1218" si="168">SUM(P1155/1000)</f>
        <v>99.308592000000004</v>
      </c>
    </row>
    <row r="1156" spans="1:17" ht="15" customHeight="1" x14ac:dyDescent="0.25">
      <c r="A1156" s="292">
        <v>155</v>
      </c>
      <c r="B1156" s="334" t="s">
        <v>1056</v>
      </c>
      <c r="C1156" s="318" t="s">
        <v>1057</v>
      </c>
      <c r="D1156" s="328"/>
      <c r="E1156" s="328">
        <v>368</v>
      </c>
      <c r="F1156" s="334" t="s">
        <v>47</v>
      </c>
      <c r="G1156" s="329">
        <v>2700</v>
      </c>
      <c r="H1156" s="292" t="s">
        <v>48</v>
      </c>
      <c r="I1156" s="325"/>
      <c r="J1156" s="325">
        <v>11</v>
      </c>
      <c r="K1156" s="329">
        <v>100</v>
      </c>
      <c r="L1156" s="325"/>
      <c r="M1156" s="325">
        <f>SUM(G1156*J1156)</f>
        <v>29700</v>
      </c>
      <c r="N1156" s="325">
        <f t="shared" si="165"/>
        <v>23760</v>
      </c>
      <c r="O1156" s="296">
        <f t="shared" si="167"/>
        <v>23.76</v>
      </c>
      <c r="P1156" s="299">
        <f t="shared" si="166"/>
        <v>23760</v>
      </c>
      <c r="Q1156" s="300">
        <f t="shared" si="168"/>
        <v>23.76</v>
      </c>
    </row>
    <row r="1157" spans="1:17" ht="15" customHeight="1" x14ac:dyDescent="0.25">
      <c r="A1157" s="292">
        <v>155</v>
      </c>
      <c r="B1157" s="334" t="s">
        <v>1056</v>
      </c>
      <c r="C1157" s="318" t="s">
        <v>1057</v>
      </c>
      <c r="D1157" s="328"/>
      <c r="E1157" s="328">
        <v>525</v>
      </c>
      <c r="F1157" s="334" t="s">
        <v>47</v>
      </c>
      <c r="G1157" s="329">
        <v>2300</v>
      </c>
      <c r="H1157" s="324" t="s">
        <v>59</v>
      </c>
      <c r="I1157" s="295">
        <v>1639</v>
      </c>
      <c r="J1157" s="325">
        <v>390</v>
      </c>
      <c r="K1157" s="329">
        <v>60</v>
      </c>
      <c r="L1157" s="325">
        <f>SUM((I1157*G1157)/10000)</f>
        <v>376.97</v>
      </c>
      <c r="M1157" s="325">
        <f>SUM(L1157*J1157)</f>
        <v>147018.30000000002</v>
      </c>
      <c r="N1157" s="325">
        <f t="shared" si="165"/>
        <v>117614.64000000001</v>
      </c>
      <c r="O1157" s="296">
        <f t="shared" si="167"/>
        <v>117.61464000000001</v>
      </c>
      <c r="P1157" s="299">
        <f t="shared" si="166"/>
        <v>70568.784</v>
      </c>
      <c r="Q1157" s="300">
        <f t="shared" si="168"/>
        <v>70.568783999999994</v>
      </c>
    </row>
    <row r="1158" spans="1:17" ht="15" customHeight="1" x14ac:dyDescent="0.25">
      <c r="A1158" s="292">
        <v>155</v>
      </c>
      <c r="B1158" s="334" t="s">
        <v>1056</v>
      </c>
      <c r="C1158" s="318" t="s">
        <v>1057</v>
      </c>
      <c r="D1158" s="328"/>
      <c r="E1158" s="328">
        <v>608</v>
      </c>
      <c r="F1158" s="334" t="s">
        <v>47</v>
      </c>
      <c r="G1158" s="329">
        <v>1600</v>
      </c>
      <c r="H1158" s="292" t="s">
        <v>85</v>
      </c>
      <c r="I1158" s="325">
        <v>3398</v>
      </c>
      <c r="J1158" s="325">
        <v>11</v>
      </c>
      <c r="K1158" s="329">
        <v>60</v>
      </c>
      <c r="L1158" s="325">
        <f>SUM((I1158*G1158)/10000)</f>
        <v>543.67999999999995</v>
      </c>
      <c r="M1158" s="325">
        <f>SUM(L1158*J1158)</f>
        <v>5980.48</v>
      </c>
      <c r="N1158" s="325">
        <f t="shared" si="165"/>
        <v>4784.384</v>
      </c>
      <c r="O1158" s="296">
        <f t="shared" si="167"/>
        <v>4.7843840000000002</v>
      </c>
      <c r="P1158" s="299">
        <f t="shared" si="166"/>
        <v>2870.6304</v>
      </c>
      <c r="Q1158" s="300">
        <f t="shared" si="168"/>
        <v>2.8706304</v>
      </c>
    </row>
    <row r="1159" spans="1:17" ht="15" customHeight="1" x14ac:dyDescent="0.25">
      <c r="A1159" s="292">
        <v>155</v>
      </c>
      <c r="B1159" s="334" t="s">
        <v>1056</v>
      </c>
      <c r="C1159" s="318" t="s">
        <v>1057</v>
      </c>
      <c r="D1159" s="328"/>
      <c r="E1159" s="328">
        <v>327</v>
      </c>
      <c r="F1159" s="334" t="s">
        <v>47</v>
      </c>
      <c r="G1159" s="329">
        <v>1600</v>
      </c>
      <c r="H1159" s="292" t="s">
        <v>85</v>
      </c>
      <c r="I1159" s="325">
        <v>3398</v>
      </c>
      <c r="J1159" s="325">
        <v>11</v>
      </c>
      <c r="K1159" s="329">
        <v>60</v>
      </c>
      <c r="L1159" s="325">
        <f>SUM((I1159*G1159)/10000)</f>
        <v>543.67999999999995</v>
      </c>
      <c r="M1159" s="325">
        <f>SUM(L1159*J1159)</f>
        <v>5980.48</v>
      </c>
      <c r="N1159" s="325">
        <f t="shared" si="165"/>
        <v>4784.384</v>
      </c>
      <c r="O1159" s="296">
        <f t="shared" si="167"/>
        <v>4.7843840000000002</v>
      </c>
      <c r="P1159" s="299">
        <f t="shared" si="166"/>
        <v>2870.6304</v>
      </c>
      <c r="Q1159" s="300">
        <f t="shared" si="168"/>
        <v>2.8706304</v>
      </c>
    </row>
    <row r="1160" spans="1:17" ht="15" customHeight="1" thickBot="1" x14ac:dyDescent="0.3">
      <c r="A1160" s="292">
        <v>155</v>
      </c>
      <c r="B1160" s="334" t="s">
        <v>1056</v>
      </c>
      <c r="C1160" s="318" t="s">
        <v>1057</v>
      </c>
      <c r="D1160" s="328"/>
      <c r="E1160" s="328">
        <v>525</v>
      </c>
      <c r="F1160" s="334" t="s">
        <v>47</v>
      </c>
      <c r="G1160" s="329">
        <v>125</v>
      </c>
      <c r="H1160" s="324" t="s">
        <v>683</v>
      </c>
      <c r="I1160" s="325"/>
      <c r="J1160" s="325">
        <v>31</v>
      </c>
      <c r="K1160" s="329">
        <v>100</v>
      </c>
      <c r="L1160" s="325"/>
      <c r="M1160" s="325">
        <f>SUM(G1160*J1160)</f>
        <v>3875</v>
      </c>
      <c r="N1160" s="325">
        <f t="shared" si="165"/>
        <v>3100</v>
      </c>
      <c r="O1160" s="296">
        <f t="shared" si="167"/>
        <v>3.1</v>
      </c>
      <c r="P1160" s="301">
        <f t="shared" si="166"/>
        <v>3100</v>
      </c>
      <c r="Q1160" s="302">
        <f t="shared" si="168"/>
        <v>3.1</v>
      </c>
    </row>
    <row r="1161" spans="1:17" ht="15" customHeight="1" x14ac:dyDescent="0.25">
      <c r="A1161" s="303">
        <v>156</v>
      </c>
      <c r="B1161" s="326" t="s">
        <v>1063</v>
      </c>
      <c r="C1161" s="359" t="s">
        <v>1064</v>
      </c>
      <c r="D1161" s="327"/>
      <c r="E1161" s="312">
        <v>138</v>
      </c>
      <c r="F1161" s="326" t="s">
        <v>47</v>
      </c>
      <c r="G1161" s="314">
        <v>1668</v>
      </c>
      <c r="H1161" s="303" t="s">
        <v>26</v>
      </c>
      <c r="I1161" s="306">
        <v>24198</v>
      </c>
      <c r="J1161" s="306">
        <v>19</v>
      </c>
      <c r="K1161" s="314">
        <v>100</v>
      </c>
      <c r="L1161" s="306">
        <f>SUM((I1161*G1161)/10000)</f>
        <v>4036.2264</v>
      </c>
      <c r="M1161" s="306">
        <f>SUM(L1161*J1161)</f>
        <v>76688.301600000006</v>
      </c>
      <c r="N1161" s="306">
        <f t="shared" si="165"/>
        <v>61350.641280000003</v>
      </c>
      <c r="O1161" s="307">
        <f t="shared" si="167"/>
        <v>61.350641280000005</v>
      </c>
      <c r="P1161" s="308">
        <f t="shared" si="166"/>
        <v>61350.641280000003</v>
      </c>
      <c r="Q1161" s="309">
        <f t="shared" si="168"/>
        <v>61.350641280000005</v>
      </c>
    </row>
    <row r="1162" spans="1:17" ht="15" customHeight="1" x14ac:dyDescent="0.25">
      <c r="A1162" s="303">
        <v>156</v>
      </c>
      <c r="B1162" s="326" t="s">
        <v>1063</v>
      </c>
      <c r="C1162" s="359" t="s">
        <v>1064</v>
      </c>
      <c r="D1162" s="327"/>
      <c r="E1162" s="312">
        <v>138</v>
      </c>
      <c r="F1162" s="326" t="s">
        <v>47</v>
      </c>
      <c r="G1162" s="314">
        <v>1668</v>
      </c>
      <c r="H1162" s="303" t="s">
        <v>48</v>
      </c>
      <c r="I1162" s="306"/>
      <c r="J1162" s="306">
        <v>11</v>
      </c>
      <c r="K1162" s="314">
        <v>100</v>
      </c>
      <c r="L1162" s="306"/>
      <c r="M1162" s="306">
        <f>SUM(G1162*J1162)</f>
        <v>18348</v>
      </c>
      <c r="N1162" s="306">
        <f t="shared" si="165"/>
        <v>14678.4</v>
      </c>
      <c r="O1162" s="307">
        <f t="shared" si="167"/>
        <v>14.6784</v>
      </c>
      <c r="P1162" s="310">
        <f t="shared" si="166"/>
        <v>14678.4</v>
      </c>
      <c r="Q1162" s="311">
        <f t="shared" si="168"/>
        <v>14.6784</v>
      </c>
    </row>
    <row r="1163" spans="1:17" ht="15" customHeight="1" x14ac:dyDescent="0.25">
      <c r="A1163" s="303">
        <v>156</v>
      </c>
      <c r="B1163" s="326" t="s">
        <v>1063</v>
      </c>
      <c r="C1163" s="359" t="s">
        <v>1064</v>
      </c>
      <c r="D1163" s="327"/>
      <c r="E1163" s="312">
        <v>405</v>
      </c>
      <c r="F1163" s="326" t="s">
        <v>47</v>
      </c>
      <c r="G1163" s="314">
        <v>3488</v>
      </c>
      <c r="H1163" s="313" t="s">
        <v>59</v>
      </c>
      <c r="I1163" s="306">
        <v>1639</v>
      </c>
      <c r="J1163" s="306">
        <v>390</v>
      </c>
      <c r="K1163" s="314">
        <v>60</v>
      </c>
      <c r="L1163" s="306">
        <f>SUM((I1163*G1163)/10000)</f>
        <v>571.68320000000006</v>
      </c>
      <c r="M1163" s="306">
        <f>SUM(L1163*J1163)</f>
        <v>222956.44800000003</v>
      </c>
      <c r="N1163" s="306">
        <f t="shared" si="165"/>
        <v>178365.15840000004</v>
      </c>
      <c r="O1163" s="307">
        <f t="shared" si="167"/>
        <v>178.36515840000004</v>
      </c>
      <c r="P1163" s="310">
        <f t="shared" si="166"/>
        <v>107019.09504000003</v>
      </c>
      <c r="Q1163" s="311">
        <f t="shared" si="168"/>
        <v>107.01909504000002</v>
      </c>
    </row>
    <row r="1164" spans="1:17" ht="15" customHeight="1" x14ac:dyDescent="0.25">
      <c r="A1164" s="303">
        <v>156</v>
      </c>
      <c r="B1164" s="326" t="s">
        <v>1063</v>
      </c>
      <c r="C1164" s="359" t="s">
        <v>1064</v>
      </c>
      <c r="D1164" s="327"/>
      <c r="E1164" s="312">
        <v>405</v>
      </c>
      <c r="F1164" s="326" t="s">
        <v>47</v>
      </c>
      <c r="G1164" s="314">
        <v>3488</v>
      </c>
      <c r="H1164" s="303" t="s">
        <v>48</v>
      </c>
      <c r="I1164" s="306"/>
      <c r="J1164" s="306">
        <v>11</v>
      </c>
      <c r="K1164" s="314">
        <v>100</v>
      </c>
      <c r="L1164" s="306"/>
      <c r="M1164" s="306">
        <f>SUM(G1164*J1164)</f>
        <v>38368</v>
      </c>
      <c r="N1164" s="306">
        <f t="shared" si="165"/>
        <v>30694.400000000001</v>
      </c>
      <c r="O1164" s="307">
        <f t="shared" si="167"/>
        <v>30.694400000000002</v>
      </c>
      <c r="P1164" s="310">
        <f t="shared" si="166"/>
        <v>30694.400000000001</v>
      </c>
      <c r="Q1164" s="311">
        <f t="shared" si="168"/>
        <v>30.694400000000002</v>
      </c>
    </row>
    <row r="1165" spans="1:17" ht="15" customHeight="1" x14ac:dyDescent="0.25">
      <c r="A1165" s="303">
        <v>156</v>
      </c>
      <c r="B1165" s="326" t="s">
        <v>1063</v>
      </c>
      <c r="C1165" s="359" t="s">
        <v>1064</v>
      </c>
      <c r="D1165" s="327"/>
      <c r="E1165" s="312">
        <v>405</v>
      </c>
      <c r="F1165" s="326" t="s">
        <v>47</v>
      </c>
      <c r="G1165" s="314">
        <v>125</v>
      </c>
      <c r="H1165" s="313" t="s">
        <v>59</v>
      </c>
      <c r="I1165" s="306">
        <v>1639</v>
      </c>
      <c r="J1165" s="306">
        <v>390</v>
      </c>
      <c r="K1165" s="314">
        <v>30</v>
      </c>
      <c r="L1165" s="306">
        <f>SUM((I1165*G1165)/10000)</f>
        <v>20.487500000000001</v>
      </c>
      <c r="M1165" s="306">
        <f>SUM(L1165*J1165)</f>
        <v>7990.125</v>
      </c>
      <c r="N1165" s="306">
        <f t="shared" si="165"/>
        <v>6392.1</v>
      </c>
      <c r="O1165" s="307">
        <f t="shared" si="167"/>
        <v>6.3921000000000001</v>
      </c>
      <c r="P1165" s="310">
        <f t="shared" si="166"/>
        <v>1917.63</v>
      </c>
      <c r="Q1165" s="311">
        <f t="shared" si="168"/>
        <v>1.9176300000000002</v>
      </c>
    </row>
    <row r="1166" spans="1:17" ht="15" customHeight="1" thickBot="1" x14ac:dyDescent="0.3">
      <c r="A1166" s="303">
        <v>156</v>
      </c>
      <c r="B1166" s="326" t="s">
        <v>1063</v>
      </c>
      <c r="C1166" s="359" t="s">
        <v>1064</v>
      </c>
      <c r="D1166" s="327"/>
      <c r="E1166" s="312">
        <v>405</v>
      </c>
      <c r="F1166" s="326" t="s">
        <v>47</v>
      </c>
      <c r="G1166" s="314">
        <v>125</v>
      </c>
      <c r="H1166" s="313" t="s">
        <v>683</v>
      </c>
      <c r="I1166" s="306"/>
      <c r="J1166" s="306">
        <v>31</v>
      </c>
      <c r="K1166" s="314">
        <v>100</v>
      </c>
      <c r="L1166" s="306"/>
      <c r="M1166" s="306">
        <f>SUM(G1166*J1166)</f>
        <v>3875</v>
      </c>
      <c r="N1166" s="306">
        <f t="shared" si="165"/>
        <v>3100</v>
      </c>
      <c r="O1166" s="307">
        <f t="shared" si="167"/>
        <v>3.1</v>
      </c>
      <c r="P1166" s="315">
        <f t="shared" si="166"/>
        <v>3100</v>
      </c>
      <c r="Q1166" s="316">
        <f t="shared" si="168"/>
        <v>3.1</v>
      </c>
    </row>
    <row r="1167" spans="1:17" ht="15" customHeight="1" x14ac:dyDescent="0.25">
      <c r="A1167" s="292">
        <v>157</v>
      </c>
      <c r="B1167" s="334" t="s">
        <v>1068</v>
      </c>
      <c r="C1167" s="318" t="s">
        <v>1069</v>
      </c>
      <c r="D1167" s="355"/>
      <c r="E1167" s="338">
        <v>721</v>
      </c>
      <c r="F1167" s="334" t="s">
        <v>47</v>
      </c>
      <c r="G1167" s="339">
        <v>2395</v>
      </c>
      <c r="H1167" s="334" t="s">
        <v>19</v>
      </c>
      <c r="I1167" s="325">
        <v>17500</v>
      </c>
      <c r="J1167" s="325">
        <v>47</v>
      </c>
      <c r="K1167" s="339">
        <v>100</v>
      </c>
      <c r="L1167" s="325">
        <f>SUM((I1167*G1167)/10000)</f>
        <v>4191.25</v>
      </c>
      <c r="M1167" s="325">
        <f>SUM(L1167*J1167)</f>
        <v>196988.75</v>
      </c>
      <c r="N1167" s="325">
        <f t="shared" si="165"/>
        <v>157591</v>
      </c>
      <c r="O1167" s="296">
        <f t="shared" si="167"/>
        <v>157.59100000000001</v>
      </c>
      <c r="P1167" s="297">
        <f t="shared" si="166"/>
        <v>157591</v>
      </c>
      <c r="Q1167" s="298">
        <f t="shared" si="168"/>
        <v>157.59100000000001</v>
      </c>
    </row>
    <row r="1168" spans="1:17" ht="15" customHeight="1" x14ac:dyDescent="0.25">
      <c r="A1168" s="292">
        <v>157</v>
      </c>
      <c r="B1168" s="334" t="s">
        <v>1068</v>
      </c>
      <c r="C1168" s="318" t="s">
        <v>1069</v>
      </c>
      <c r="D1168" s="355"/>
      <c r="E1168" s="338">
        <v>721</v>
      </c>
      <c r="F1168" s="334" t="s">
        <v>47</v>
      </c>
      <c r="G1168" s="339">
        <v>2395</v>
      </c>
      <c r="H1168" s="292" t="s">
        <v>48</v>
      </c>
      <c r="I1168" s="325"/>
      <c r="J1168" s="325">
        <v>11</v>
      </c>
      <c r="K1168" s="339">
        <v>100</v>
      </c>
      <c r="L1168" s="325"/>
      <c r="M1168" s="325">
        <f>SUM(G1168*J1168)</f>
        <v>26345</v>
      </c>
      <c r="N1168" s="325">
        <f t="shared" si="165"/>
        <v>21076</v>
      </c>
      <c r="O1168" s="296">
        <f t="shared" si="167"/>
        <v>21.076000000000001</v>
      </c>
      <c r="P1168" s="299">
        <f t="shared" si="166"/>
        <v>21076</v>
      </c>
      <c r="Q1168" s="300">
        <f t="shared" si="168"/>
        <v>21.076000000000001</v>
      </c>
    </row>
    <row r="1169" spans="1:17" ht="15" customHeight="1" x14ac:dyDescent="0.25">
      <c r="A1169" s="292">
        <v>157</v>
      </c>
      <c r="B1169" s="334" t="s">
        <v>1068</v>
      </c>
      <c r="C1169" s="318" t="s">
        <v>1069</v>
      </c>
      <c r="D1169" s="355"/>
      <c r="E1169" s="338">
        <v>537</v>
      </c>
      <c r="F1169" s="334" t="s">
        <v>47</v>
      </c>
      <c r="G1169" s="339">
        <v>3351</v>
      </c>
      <c r="H1169" s="334" t="s">
        <v>59</v>
      </c>
      <c r="I1169" s="295">
        <v>1639</v>
      </c>
      <c r="J1169" s="325">
        <v>390</v>
      </c>
      <c r="K1169" s="339">
        <v>60</v>
      </c>
      <c r="L1169" s="325">
        <f>SUM((I1169*G1169)/10000)</f>
        <v>549.22889999999995</v>
      </c>
      <c r="M1169" s="325">
        <f>SUM(L1169*J1169)</f>
        <v>214199.27099999998</v>
      </c>
      <c r="N1169" s="325">
        <f t="shared" si="165"/>
        <v>171359.41680000001</v>
      </c>
      <c r="O1169" s="296">
        <f t="shared" si="167"/>
        <v>171.35941680000002</v>
      </c>
      <c r="P1169" s="299">
        <f t="shared" si="166"/>
        <v>102815.65008000001</v>
      </c>
      <c r="Q1169" s="300">
        <f t="shared" si="168"/>
        <v>102.81565008000001</v>
      </c>
    </row>
    <row r="1170" spans="1:17" ht="15" customHeight="1" x14ac:dyDescent="0.25">
      <c r="A1170" s="292">
        <v>157</v>
      </c>
      <c r="B1170" s="334" t="s">
        <v>1068</v>
      </c>
      <c r="C1170" s="318" t="s">
        <v>1069</v>
      </c>
      <c r="D1170" s="355"/>
      <c r="E1170" s="338">
        <v>525</v>
      </c>
      <c r="F1170" s="334" t="s">
        <v>47</v>
      </c>
      <c r="G1170" s="339">
        <v>400</v>
      </c>
      <c r="H1170" s="292" t="s">
        <v>25</v>
      </c>
      <c r="I1170" s="325">
        <v>27692</v>
      </c>
      <c r="J1170" s="325">
        <v>60</v>
      </c>
      <c r="K1170" s="339">
        <v>100</v>
      </c>
      <c r="L1170" s="325">
        <f>SUM((I1170*G1170)/10000)</f>
        <v>1107.68</v>
      </c>
      <c r="M1170" s="325">
        <f>SUM(L1170*J1170)</f>
        <v>66460.800000000003</v>
      </c>
      <c r="N1170" s="325">
        <f t="shared" si="165"/>
        <v>53168.639999999999</v>
      </c>
      <c r="O1170" s="296">
        <f t="shared" si="167"/>
        <v>53.168639999999996</v>
      </c>
      <c r="P1170" s="299">
        <f t="shared" si="166"/>
        <v>53168.639999999999</v>
      </c>
      <c r="Q1170" s="300">
        <f t="shared" si="168"/>
        <v>53.168639999999996</v>
      </c>
    </row>
    <row r="1171" spans="1:17" ht="15" customHeight="1" x14ac:dyDescent="0.25">
      <c r="A1171" s="292">
        <v>157</v>
      </c>
      <c r="B1171" s="334" t="s">
        <v>1068</v>
      </c>
      <c r="C1171" s="318" t="s">
        <v>1069</v>
      </c>
      <c r="D1171" s="355"/>
      <c r="E1171" s="338">
        <v>525</v>
      </c>
      <c r="F1171" s="334" t="s">
        <v>47</v>
      </c>
      <c r="G1171" s="339">
        <v>2000</v>
      </c>
      <c r="H1171" s="334" t="s">
        <v>19</v>
      </c>
      <c r="I1171" s="325">
        <v>17500</v>
      </c>
      <c r="J1171" s="325">
        <v>47</v>
      </c>
      <c r="K1171" s="339">
        <v>100</v>
      </c>
      <c r="L1171" s="325">
        <f>SUM((I1171*G1171)/10000)</f>
        <v>3500</v>
      </c>
      <c r="M1171" s="325">
        <f>SUM(L1171*J1171)</f>
        <v>164500</v>
      </c>
      <c r="N1171" s="325">
        <f t="shared" si="165"/>
        <v>131600</v>
      </c>
      <c r="O1171" s="296">
        <f t="shared" si="167"/>
        <v>131.6</v>
      </c>
      <c r="P1171" s="299">
        <f t="shared" si="166"/>
        <v>131600</v>
      </c>
      <c r="Q1171" s="300">
        <f t="shared" si="168"/>
        <v>131.6</v>
      </c>
    </row>
    <row r="1172" spans="1:17" ht="15" customHeight="1" x14ac:dyDescent="0.25">
      <c r="A1172" s="292">
        <v>157</v>
      </c>
      <c r="B1172" s="334" t="s">
        <v>1068</v>
      </c>
      <c r="C1172" s="318" t="s">
        <v>1069</v>
      </c>
      <c r="D1172" s="355"/>
      <c r="E1172" s="338">
        <v>525</v>
      </c>
      <c r="F1172" s="334" t="s">
        <v>47</v>
      </c>
      <c r="G1172" s="339">
        <v>2000</v>
      </c>
      <c r="H1172" s="292" t="s">
        <v>48</v>
      </c>
      <c r="I1172" s="325"/>
      <c r="J1172" s="325">
        <v>11</v>
      </c>
      <c r="K1172" s="339">
        <v>100</v>
      </c>
      <c r="L1172" s="325"/>
      <c r="M1172" s="325">
        <f>SUM(G1172*J1172)</f>
        <v>22000</v>
      </c>
      <c r="N1172" s="325">
        <f t="shared" si="165"/>
        <v>17600</v>
      </c>
      <c r="O1172" s="296">
        <f t="shared" si="167"/>
        <v>17.600000000000001</v>
      </c>
      <c r="P1172" s="299">
        <f t="shared" si="166"/>
        <v>17600</v>
      </c>
      <c r="Q1172" s="300">
        <f t="shared" si="168"/>
        <v>17.600000000000001</v>
      </c>
    </row>
    <row r="1173" spans="1:17" ht="15" customHeight="1" x14ac:dyDescent="0.25">
      <c r="A1173" s="292">
        <v>157</v>
      </c>
      <c r="B1173" s="334" t="s">
        <v>1068</v>
      </c>
      <c r="C1173" s="318" t="s">
        <v>1069</v>
      </c>
      <c r="D1173" s="355"/>
      <c r="E1173" s="338">
        <v>525</v>
      </c>
      <c r="F1173" s="334" t="s">
        <v>47</v>
      </c>
      <c r="G1173" s="339">
        <v>3000</v>
      </c>
      <c r="H1173" s="334" t="s">
        <v>59</v>
      </c>
      <c r="I1173" s="325">
        <v>1639</v>
      </c>
      <c r="J1173" s="325">
        <v>390</v>
      </c>
      <c r="K1173" s="339">
        <v>60</v>
      </c>
      <c r="L1173" s="325">
        <f>SUM((I1173*G1173)/10000)</f>
        <v>491.7</v>
      </c>
      <c r="M1173" s="325">
        <f>SUM(L1173*J1173)</f>
        <v>191763</v>
      </c>
      <c r="N1173" s="325">
        <f t="shared" si="165"/>
        <v>153410.4</v>
      </c>
      <c r="O1173" s="296">
        <f t="shared" si="167"/>
        <v>153.41039999999998</v>
      </c>
      <c r="P1173" s="299">
        <f t="shared" si="166"/>
        <v>92046.24</v>
      </c>
      <c r="Q1173" s="300">
        <f t="shared" si="168"/>
        <v>92.046240000000012</v>
      </c>
    </row>
    <row r="1174" spans="1:17" ht="15" customHeight="1" x14ac:dyDescent="0.25">
      <c r="A1174" s="292">
        <v>157</v>
      </c>
      <c r="B1174" s="334" t="s">
        <v>1068</v>
      </c>
      <c r="C1174" s="318" t="s">
        <v>1069</v>
      </c>
      <c r="D1174" s="355"/>
      <c r="E1174" s="338">
        <v>525</v>
      </c>
      <c r="F1174" s="334" t="s">
        <v>47</v>
      </c>
      <c r="G1174" s="339">
        <v>2000</v>
      </c>
      <c r="H1174" s="292" t="s">
        <v>26</v>
      </c>
      <c r="I1174" s="325">
        <v>24198</v>
      </c>
      <c r="J1174" s="325">
        <v>19</v>
      </c>
      <c r="K1174" s="339">
        <v>100</v>
      </c>
      <c r="L1174" s="325">
        <f>SUM((I1174*G1174)/10000)</f>
        <v>4839.6000000000004</v>
      </c>
      <c r="M1174" s="325">
        <f>SUM(L1174*J1174)</f>
        <v>91952.400000000009</v>
      </c>
      <c r="N1174" s="325">
        <f t="shared" si="165"/>
        <v>73561.920000000013</v>
      </c>
      <c r="O1174" s="296">
        <f t="shared" si="167"/>
        <v>73.561920000000015</v>
      </c>
      <c r="P1174" s="299">
        <f t="shared" si="166"/>
        <v>73561.920000000013</v>
      </c>
      <c r="Q1174" s="300">
        <f t="shared" si="168"/>
        <v>73.561920000000015</v>
      </c>
    </row>
    <row r="1175" spans="1:17" ht="15" customHeight="1" x14ac:dyDescent="0.25">
      <c r="A1175" s="292">
        <v>157</v>
      </c>
      <c r="B1175" s="334" t="s">
        <v>1068</v>
      </c>
      <c r="C1175" s="318" t="s">
        <v>1069</v>
      </c>
      <c r="D1175" s="355"/>
      <c r="E1175" s="338">
        <v>525</v>
      </c>
      <c r="F1175" s="334" t="s">
        <v>47</v>
      </c>
      <c r="G1175" s="339">
        <v>2000</v>
      </c>
      <c r="H1175" s="292" t="s">
        <v>48</v>
      </c>
      <c r="I1175" s="325"/>
      <c r="J1175" s="325">
        <v>11</v>
      </c>
      <c r="K1175" s="339">
        <v>100</v>
      </c>
      <c r="L1175" s="325"/>
      <c r="M1175" s="325">
        <f>SUM(G1175*J1175)</f>
        <v>22000</v>
      </c>
      <c r="N1175" s="325">
        <f t="shared" si="165"/>
        <v>17600</v>
      </c>
      <c r="O1175" s="296">
        <f t="shared" si="167"/>
        <v>17.600000000000001</v>
      </c>
      <c r="P1175" s="299">
        <f t="shared" si="166"/>
        <v>17600</v>
      </c>
      <c r="Q1175" s="300">
        <f t="shared" si="168"/>
        <v>17.600000000000001</v>
      </c>
    </row>
    <row r="1176" spans="1:17" ht="15" customHeight="1" x14ac:dyDescent="0.25">
      <c r="A1176" s="292">
        <v>157</v>
      </c>
      <c r="B1176" s="334" t="s">
        <v>1068</v>
      </c>
      <c r="C1176" s="318" t="s">
        <v>1069</v>
      </c>
      <c r="D1176" s="355"/>
      <c r="E1176" s="338">
        <v>368</v>
      </c>
      <c r="F1176" s="334" t="s">
        <v>47</v>
      </c>
      <c r="G1176" s="339">
        <v>2500</v>
      </c>
      <c r="H1176" s="292" t="s">
        <v>85</v>
      </c>
      <c r="I1176" s="325">
        <v>3398</v>
      </c>
      <c r="J1176" s="325">
        <v>11</v>
      </c>
      <c r="K1176" s="339">
        <v>60</v>
      </c>
      <c r="L1176" s="325">
        <f>SUM((I1176*G1176)/10000)</f>
        <v>849.5</v>
      </c>
      <c r="M1176" s="325">
        <f>SUM(L1176*J1176)</f>
        <v>9344.5</v>
      </c>
      <c r="N1176" s="325">
        <f t="shared" si="165"/>
        <v>7475.6</v>
      </c>
      <c r="O1176" s="296">
        <f t="shared" si="167"/>
        <v>7.4756</v>
      </c>
      <c r="P1176" s="299">
        <f t="shared" si="166"/>
        <v>4485.3599999999997</v>
      </c>
      <c r="Q1176" s="300">
        <f t="shared" si="168"/>
        <v>4.48536</v>
      </c>
    </row>
    <row r="1177" spans="1:17" ht="15" customHeight="1" x14ac:dyDescent="0.25">
      <c r="A1177" s="292">
        <v>157</v>
      </c>
      <c r="B1177" s="334" t="s">
        <v>1068</v>
      </c>
      <c r="C1177" s="318" t="s">
        <v>1069</v>
      </c>
      <c r="D1177" s="355"/>
      <c r="E1177" s="338">
        <v>525</v>
      </c>
      <c r="F1177" s="334" t="s">
        <v>47</v>
      </c>
      <c r="G1177" s="339">
        <v>250</v>
      </c>
      <c r="H1177" s="324" t="s">
        <v>59</v>
      </c>
      <c r="I1177" s="295">
        <v>1639</v>
      </c>
      <c r="J1177" s="325">
        <v>390</v>
      </c>
      <c r="K1177" s="339">
        <v>30</v>
      </c>
      <c r="L1177" s="325">
        <f>SUM((I1177*G1177)/10000)</f>
        <v>40.975000000000001</v>
      </c>
      <c r="M1177" s="325">
        <f>SUM(L1177*J1177)</f>
        <v>15980.25</v>
      </c>
      <c r="N1177" s="325">
        <f t="shared" si="165"/>
        <v>12784.2</v>
      </c>
      <c r="O1177" s="296">
        <f t="shared" si="167"/>
        <v>12.7842</v>
      </c>
      <c r="P1177" s="299">
        <f t="shared" si="166"/>
        <v>3835.26</v>
      </c>
      <c r="Q1177" s="300">
        <f t="shared" si="168"/>
        <v>3.8352600000000003</v>
      </c>
    </row>
    <row r="1178" spans="1:17" ht="15" customHeight="1" thickBot="1" x14ac:dyDescent="0.3">
      <c r="A1178" s="292">
        <v>157</v>
      </c>
      <c r="B1178" s="334" t="s">
        <v>1068</v>
      </c>
      <c r="C1178" s="318" t="s">
        <v>1069</v>
      </c>
      <c r="D1178" s="355"/>
      <c r="E1178" s="338">
        <v>525</v>
      </c>
      <c r="F1178" s="334" t="s">
        <v>47</v>
      </c>
      <c r="G1178" s="339">
        <v>250</v>
      </c>
      <c r="H1178" s="318" t="s">
        <v>683</v>
      </c>
      <c r="I1178" s="325"/>
      <c r="J1178" s="325">
        <v>31</v>
      </c>
      <c r="K1178" s="339">
        <v>100</v>
      </c>
      <c r="L1178" s="325"/>
      <c r="M1178" s="325">
        <f>SUM(G1178*J1178)</f>
        <v>7750</v>
      </c>
      <c r="N1178" s="325">
        <f t="shared" si="165"/>
        <v>6200</v>
      </c>
      <c r="O1178" s="296">
        <f t="shared" si="167"/>
        <v>6.2</v>
      </c>
      <c r="P1178" s="301">
        <f t="shared" si="166"/>
        <v>6200</v>
      </c>
      <c r="Q1178" s="302">
        <f t="shared" si="168"/>
        <v>6.2</v>
      </c>
    </row>
    <row r="1179" spans="1:17" x14ac:dyDescent="0.25">
      <c r="A1179" s="303">
        <v>158</v>
      </c>
      <c r="B1179" s="326" t="s">
        <v>1074</v>
      </c>
      <c r="C1179" s="354" t="s">
        <v>1075</v>
      </c>
      <c r="D1179" s="312"/>
      <c r="E1179" s="312">
        <v>462</v>
      </c>
      <c r="F1179" s="326" t="s">
        <v>47</v>
      </c>
      <c r="G1179" s="314">
        <v>1930</v>
      </c>
      <c r="H1179" s="313" t="s">
        <v>59</v>
      </c>
      <c r="I1179" s="306">
        <v>1639</v>
      </c>
      <c r="J1179" s="306">
        <v>390</v>
      </c>
      <c r="K1179" s="314">
        <v>60</v>
      </c>
      <c r="L1179" s="306">
        <f>SUM((I1179*G1179)/10000)</f>
        <v>316.327</v>
      </c>
      <c r="M1179" s="306">
        <f>SUM(L1179*J1179)</f>
        <v>123367.53</v>
      </c>
      <c r="N1179" s="306">
        <f t="shared" si="165"/>
        <v>98694.024000000005</v>
      </c>
      <c r="O1179" s="307">
        <f t="shared" si="167"/>
        <v>98.694023999999999</v>
      </c>
      <c r="P1179" s="308">
        <f t="shared" si="166"/>
        <v>59216.414400000001</v>
      </c>
      <c r="Q1179" s="309">
        <f t="shared" si="168"/>
        <v>59.216414400000005</v>
      </c>
    </row>
    <row r="1180" spans="1:17" ht="15" customHeight="1" x14ac:dyDescent="0.25">
      <c r="A1180" s="303">
        <v>158</v>
      </c>
      <c r="B1180" s="326" t="s">
        <v>1074</v>
      </c>
      <c r="C1180" s="354" t="s">
        <v>1075</v>
      </c>
      <c r="D1180" s="312"/>
      <c r="E1180" s="312">
        <v>349</v>
      </c>
      <c r="F1180" s="326" t="s">
        <v>47</v>
      </c>
      <c r="G1180" s="314">
        <v>1355</v>
      </c>
      <c r="H1180" s="313" t="s">
        <v>59</v>
      </c>
      <c r="I1180" s="306">
        <v>1639</v>
      </c>
      <c r="J1180" s="306">
        <v>390</v>
      </c>
      <c r="K1180" s="314">
        <v>60</v>
      </c>
      <c r="L1180" s="306">
        <f>SUM((I1180*G1180)/10000)</f>
        <v>222.08449999999999</v>
      </c>
      <c r="M1180" s="306">
        <f>SUM(L1180*J1180)</f>
        <v>86612.955000000002</v>
      </c>
      <c r="N1180" s="306">
        <f t="shared" si="165"/>
        <v>69290.364000000001</v>
      </c>
      <c r="O1180" s="307">
        <f t="shared" si="167"/>
        <v>69.290363999999997</v>
      </c>
      <c r="P1180" s="310">
        <f t="shared" si="166"/>
        <v>41574.218399999998</v>
      </c>
      <c r="Q1180" s="311">
        <f t="shared" si="168"/>
        <v>41.574218399999999</v>
      </c>
    </row>
    <row r="1181" spans="1:17" ht="15" customHeight="1" x14ac:dyDescent="0.25">
      <c r="A1181" s="303">
        <v>158</v>
      </c>
      <c r="B1181" s="326" t="s">
        <v>1074</v>
      </c>
      <c r="C1181" s="354" t="s">
        <v>1075</v>
      </c>
      <c r="D1181" s="312"/>
      <c r="E1181" s="312">
        <v>352</v>
      </c>
      <c r="F1181" s="326" t="s">
        <v>47</v>
      </c>
      <c r="G1181" s="314">
        <v>2710</v>
      </c>
      <c r="H1181" s="313" t="s">
        <v>59</v>
      </c>
      <c r="I1181" s="306">
        <v>1639</v>
      </c>
      <c r="J1181" s="306">
        <v>390</v>
      </c>
      <c r="K1181" s="314">
        <v>60</v>
      </c>
      <c r="L1181" s="306">
        <f>SUM((I1181*G1181)/10000)</f>
        <v>444.16899999999998</v>
      </c>
      <c r="M1181" s="306">
        <f>SUM(L1181*J1181)</f>
        <v>173225.91</v>
      </c>
      <c r="N1181" s="306">
        <f t="shared" si="165"/>
        <v>138580.728</v>
      </c>
      <c r="O1181" s="307">
        <f t="shared" si="167"/>
        <v>138.58072799999999</v>
      </c>
      <c r="P1181" s="310">
        <f t="shared" si="166"/>
        <v>83148.436799999996</v>
      </c>
      <c r="Q1181" s="311">
        <f t="shared" si="168"/>
        <v>83.148436799999999</v>
      </c>
    </row>
    <row r="1182" spans="1:17" ht="15" customHeight="1" x14ac:dyDescent="0.25">
      <c r="A1182" s="303">
        <v>158</v>
      </c>
      <c r="B1182" s="326" t="s">
        <v>1074</v>
      </c>
      <c r="C1182" s="354" t="s">
        <v>1075</v>
      </c>
      <c r="D1182" s="312"/>
      <c r="E1182" s="312">
        <v>349</v>
      </c>
      <c r="F1182" s="326" t="s">
        <v>47</v>
      </c>
      <c r="G1182" s="314">
        <v>125</v>
      </c>
      <c r="H1182" s="313" t="s">
        <v>59</v>
      </c>
      <c r="I1182" s="306">
        <v>1639</v>
      </c>
      <c r="J1182" s="306">
        <v>390</v>
      </c>
      <c r="K1182" s="314">
        <v>30</v>
      </c>
      <c r="L1182" s="306">
        <f>SUM((I1182*G1182)/10000)</f>
        <v>20.487500000000001</v>
      </c>
      <c r="M1182" s="306">
        <f>SUM(L1182*J1182)</f>
        <v>7990.125</v>
      </c>
      <c r="N1182" s="306">
        <f t="shared" si="165"/>
        <v>6392.1</v>
      </c>
      <c r="O1182" s="307">
        <f t="shared" si="167"/>
        <v>6.3921000000000001</v>
      </c>
      <c r="P1182" s="310">
        <f t="shared" si="166"/>
        <v>1917.63</v>
      </c>
      <c r="Q1182" s="311">
        <f t="shared" si="168"/>
        <v>1.9176300000000002</v>
      </c>
    </row>
    <row r="1183" spans="1:17" ht="15" customHeight="1" thickBot="1" x14ac:dyDescent="0.3">
      <c r="A1183" s="303">
        <v>158</v>
      </c>
      <c r="B1183" s="326" t="s">
        <v>1074</v>
      </c>
      <c r="C1183" s="354" t="s">
        <v>1075</v>
      </c>
      <c r="D1183" s="312"/>
      <c r="E1183" s="312">
        <v>349</v>
      </c>
      <c r="F1183" s="326" t="s">
        <v>47</v>
      </c>
      <c r="G1183" s="314">
        <v>125</v>
      </c>
      <c r="H1183" s="313" t="s">
        <v>683</v>
      </c>
      <c r="I1183" s="306"/>
      <c r="J1183" s="306">
        <v>31</v>
      </c>
      <c r="K1183" s="314">
        <v>100</v>
      </c>
      <c r="L1183" s="306"/>
      <c r="M1183" s="306">
        <f>SUM(G1183*J1183)</f>
        <v>3875</v>
      </c>
      <c r="N1183" s="306">
        <f t="shared" si="165"/>
        <v>3100</v>
      </c>
      <c r="O1183" s="307">
        <f t="shared" si="167"/>
        <v>3.1</v>
      </c>
      <c r="P1183" s="315">
        <f t="shared" si="166"/>
        <v>3100</v>
      </c>
      <c r="Q1183" s="316">
        <f t="shared" si="168"/>
        <v>3.1</v>
      </c>
    </row>
    <row r="1184" spans="1:17" x14ac:dyDescent="0.25">
      <c r="A1184" s="292">
        <v>159</v>
      </c>
      <c r="B1184" s="334" t="s">
        <v>1079</v>
      </c>
      <c r="C1184" s="318" t="s">
        <v>1075</v>
      </c>
      <c r="D1184" s="328"/>
      <c r="E1184" s="328">
        <v>404</v>
      </c>
      <c r="F1184" s="334" t="s">
        <v>47</v>
      </c>
      <c r="G1184" s="329">
        <v>2438</v>
      </c>
      <c r="H1184" s="324" t="s">
        <v>59</v>
      </c>
      <c r="I1184" s="295">
        <v>1639</v>
      </c>
      <c r="J1184" s="325">
        <v>390</v>
      </c>
      <c r="K1184" s="329">
        <v>60</v>
      </c>
      <c r="L1184" s="325">
        <f>SUM((I1184*G1184)/10000)</f>
        <v>399.58819999999997</v>
      </c>
      <c r="M1184" s="325">
        <f>SUM(L1184*J1184)</f>
        <v>155839.39799999999</v>
      </c>
      <c r="N1184" s="325">
        <f t="shared" si="165"/>
        <v>124671.5184</v>
      </c>
      <c r="O1184" s="296">
        <f t="shared" si="167"/>
        <v>124.6715184</v>
      </c>
      <c r="P1184" s="297">
        <f t="shared" si="166"/>
        <v>74802.911040000006</v>
      </c>
      <c r="Q1184" s="298">
        <f t="shared" si="168"/>
        <v>74.802911040000012</v>
      </c>
    </row>
    <row r="1185" spans="1:17" ht="15" customHeight="1" x14ac:dyDescent="0.25">
      <c r="A1185" s="292">
        <v>159</v>
      </c>
      <c r="B1185" s="334" t="s">
        <v>1079</v>
      </c>
      <c r="C1185" s="318" t="s">
        <v>1075</v>
      </c>
      <c r="D1185" s="328"/>
      <c r="E1185" s="328">
        <v>404</v>
      </c>
      <c r="F1185" s="334" t="s">
        <v>47</v>
      </c>
      <c r="G1185" s="329">
        <v>125</v>
      </c>
      <c r="H1185" s="324" t="s">
        <v>59</v>
      </c>
      <c r="I1185" s="295">
        <v>1639</v>
      </c>
      <c r="J1185" s="325">
        <v>390</v>
      </c>
      <c r="K1185" s="329">
        <v>30</v>
      </c>
      <c r="L1185" s="325">
        <f>SUM((I1185*G1185)/10000)</f>
        <v>20.487500000000001</v>
      </c>
      <c r="M1185" s="325">
        <f>SUM(L1185*J1185)</f>
        <v>7990.125</v>
      </c>
      <c r="N1185" s="325">
        <f t="shared" si="165"/>
        <v>6392.1</v>
      </c>
      <c r="O1185" s="296">
        <f t="shared" si="167"/>
        <v>6.3921000000000001</v>
      </c>
      <c r="P1185" s="299">
        <f t="shared" si="166"/>
        <v>1917.63</v>
      </c>
      <c r="Q1185" s="300">
        <f t="shared" si="168"/>
        <v>1.9176300000000002</v>
      </c>
    </row>
    <row r="1186" spans="1:17" ht="15" customHeight="1" thickBot="1" x14ac:dyDescent="0.3">
      <c r="A1186" s="292">
        <v>159</v>
      </c>
      <c r="B1186" s="334" t="s">
        <v>1079</v>
      </c>
      <c r="C1186" s="318" t="s">
        <v>1075</v>
      </c>
      <c r="D1186" s="328"/>
      <c r="E1186" s="328">
        <v>404</v>
      </c>
      <c r="F1186" s="334" t="s">
        <v>47</v>
      </c>
      <c r="G1186" s="329">
        <v>125</v>
      </c>
      <c r="H1186" s="324" t="s">
        <v>683</v>
      </c>
      <c r="I1186" s="325"/>
      <c r="J1186" s="325">
        <v>31</v>
      </c>
      <c r="K1186" s="329">
        <v>100</v>
      </c>
      <c r="L1186" s="325"/>
      <c r="M1186" s="325">
        <f>SUM(G1186*J1186)</f>
        <v>3875</v>
      </c>
      <c r="N1186" s="325">
        <f t="shared" si="165"/>
        <v>3100</v>
      </c>
      <c r="O1186" s="296">
        <f t="shared" si="167"/>
        <v>3.1</v>
      </c>
      <c r="P1186" s="301">
        <f t="shared" si="166"/>
        <v>3100</v>
      </c>
      <c r="Q1186" s="302">
        <f t="shared" si="168"/>
        <v>3.1</v>
      </c>
    </row>
    <row r="1187" spans="1:17" ht="15" customHeight="1" x14ac:dyDescent="0.25">
      <c r="A1187" s="303">
        <v>160</v>
      </c>
      <c r="B1187" s="326" t="s">
        <v>1082</v>
      </c>
      <c r="C1187" s="354" t="s">
        <v>1075</v>
      </c>
      <c r="D1187" s="312"/>
      <c r="E1187" s="312">
        <v>506</v>
      </c>
      <c r="F1187" s="326" t="s">
        <v>47</v>
      </c>
      <c r="G1187" s="314">
        <v>3000</v>
      </c>
      <c r="H1187" s="313" t="s">
        <v>59</v>
      </c>
      <c r="I1187" s="306">
        <v>1639</v>
      </c>
      <c r="J1187" s="306">
        <v>390</v>
      </c>
      <c r="K1187" s="314">
        <v>60</v>
      </c>
      <c r="L1187" s="306">
        <f>SUM((I1187*G1187)/10000)</f>
        <v>491.7</v>
      </c>
      <c r="M1187" s="306">
        <f>SUM(L1187*J1187)</f>
        <v>191763</v>
      </c>
      <c r="N1187" s="306">
        <f t="shared" si="165"/>
        <v>153410.4</v>
      </c>
      <c r="O1187" s="307">
        <f t="shared" si="167"/>
        <v>153.41039999999998</v>
      </c>
      <c r="P1187" s="308">
        <f t="shared" si="166"/>
        <v>92046.24</v>
      </c>
      <c r="Q1187" s="309">
        <f t="shared" si="168"/>
        <v>92.046240000000012</v>
      </c>
    </row>
    <row r="1188" spans="1:17" ht="15" customHeight="1" x14ac:dyDescent="0.25">
      <c r="A1188" s="303">
        <v>160</v>
      </c>
      <c r="B1188" s="326" t="s">
        <v>1082</v>
      </c>
      <c r="C1188" s="354" t="s">
        <v>1075</v>
      </c>
      <c r="D1188" s="312"/>
      <c r="E1188" s="304">
        <v>598</v>
      </c>
      <c r="F1188" s="326" t="s">
        <v>47</v>
      </c>
      <c r="G1188" s="305">
        <v>1484</v>
      </c>
      <c r="H1188" s="303" t="s">
        <v>19</v>
      </c>
      <c r="I1188" s="306">
        <v>17500</v>
      </c>
      <c r="J1188" s="306">
        <v>47</v>
      </c>
      <c r="K1188" s="305">
        <v>100</v>
      </c>
      <c r="L1188" s="306">
        <f>SUM((I1188*G1188)/10000)</f>
        <v>2597</v>
      </c>
      <c r="M1188" s="306">
        <f>SUM(L1188*J1188)</f>
        <v>122059</v>
      </c>
      <c r="N1188" s="306">
        <f t="shared" si="165"/>
        <v>97647.2</v>
      </c>
      <c r="O1188" s="307">
        <f t="shared" si="167"/>
        <v>97.647199999999998</v>
      </c>
      <c r="P1188" s="310">
        <f t="shared" si="166"/>
        <v>97647.2</v>
      </c>
      <c r="Q1188" s="311">
        <f t="shared" si="168"/>
        <v>97.647199999999998</v>
      </c>
    </row>
    <row r="1189" spans="1:17" ht="15" customHeight="1" x14ac:dyDescent="0.25">
      <c r="A1189" s="303">
        <v>160</v>
      </c>
      <c r="B1189" s="326" t="s">
        <v>1082</v>
      </c>
      <c r="C1189" s="354" t="s">
        <v>1075</v>
      </c>
      <c r="D1189" s="312"/>
      <c r="E1189" s="304">
        <v>598</v>
      </c>
      <c r="F1189" s="326" t="s">
        <v>47</v>
      </c>
      <c r="G1189" s="305">
        <v>1484</v>
      </c>
      <c r="H1189" s="303" t="s">
        <v>48</v>
      </c>
      <c r="I1189" s="305"/>
      <c r="J1189" s="306">
        <v>11</v>
      </c>
      <c r="K1189" s="305">
        <v>100</v>
      </c>
      <c r="L1189" s="306"/>
      <c r="M1189" s="306">
        <f>SUM(G1189*J1189)</f>
        <v>16324</v>
      </c>
      <c r="N1189" s="306">
        <f t="shared" si="165"/>
        <v>13059.2</v>
      </c>
      <c r="O1189" s="307">
        <f t="shared" si="167"/>
        <v>13.059200000000001</v>
      </c>
      <c r="P1189" s="310">
        <f t="shared" si="166"/>
        <v>13059.2</v>
      </c>
      <c r="Q1189" s="311">
        <f t="shared" si="168"/>
        <v>13.059200000000001</v>
      </c>
    </row>
    <row r="1190" spans="1:17" ht="15" customHeight="1" x14ac:dyDescent="0.25">
      <c r="A1190" s="303">
        <v>160</v>
      </c>
      <c r="B1190" s="326" t="s">
        <v>1082</v>
      </c>
      <c r="C1190" s="354" t="s">
        <v>1075</v>
      </c>
      <c r="D1190" s="312"/>
      <c r="E1190" s="304">
        <v>782</v>
      </c>
      <c r="F1190" s="326" t="s">
        <v>47</v>
      </c>
      <c r="G1190" s="305">
        <v>2615</v>
      </c>
      <c r="H1190" s="303" t="s">
        <v>26</v>
      </c>
      <c r="I1190" s="306">
        <v>24198</v>
      </c>
      <c r="J1190" s="306">
        <v>19</v>
      </c>
      <c r="K1190" s="305">
        <v>100</v>
      </c>
      <c r="L1190" s="306">
        <f>SUM((I1190*G1190)/10000)</f>
        <v>6327.777</v>
      </c>
      <c r="M1190" s="306">
        <f>SUM(L1190*J1190)</f>
        <v>120227.76300000001</v>
      </c>
      <c r="N1190" s="306">
        <f t="shared" si="165"/>
        <v>96182.210400000011</v>
      </c>
      <c r="O1190" s="307">
        <f t="shared" si="167"/>
        <v>96.182210400000017</v>
      </c>
      <c r="P1190" s="310">
        <f t="shared" si="166"/>
        <v>96182.210400000011</v>
      </c>
      <c r="Q1190" s="311">
        <f t="shared" si="168"/>
        <v>96.182210400000017</v>
      </c>
    </row>
    <row r="1191" spans="1:17" ht="15" customHeight="1" x14ac:dyDescent="0.25">
      <c r="A1191" s="303">
        <v>160</v>
      </c>
      <c r="B1191" s="326" t="s">
        <v>1082</v>
      </c>
      <c r="C1191" s="354" t="s">
        <v>1075</v>
      </c>
      <c r="D1191" s="312"/>
      <c r="E1191" s="304">
        <v>782</v>
      </c>
      <c r="F1191" s="326" t="s">
        <v>47</v>
      </c>
      <c r="G1191" s="305">
        <v>2615</v>
      </c>
      <c r="H1191" s="303" t="s">
        <v>48</v>
      </c>
      <c r="I1191" s="305"/>
      <c r="J1191" s="306">
        <v>11</v>
      </c>
      <c r="K1191" s="305">
        <v>100</v>
      </c>
      <c r="L1191" s="306"/>
      <c r="M1191" s="306">
        <f>SUM(G1191*J1191)</f>
        <v>28765</v>
      </c>
      <c r="N1191" s="306">
        <f t="shared" si="165"/>
        <v>23012</v>
      </c>
      <c r="O1191" s="307">
        <f t="shared" si="167"/>
        <v>23.012</v>
      </c>
      <c r="P1191" s="310">
        <f t="shared" si="166"/>
        <v>23012</v>
      </c>
      <c r="Q1191" s="311">
        <f t="shared" si="168"/>
        <v>23.012</v>
      </c>
    </row>
    <row r="1192" spans="1:17" ht="15" customHeight="1" x14ac:dyDescent="0.25">
      <c r="A1192" s="303">
        <v>160</v>
      </c>
      <c r="B1192" s="326" t="s">
        <v>1082</v>
      </c>
      <c r="C1192" s="354" t="s">
        <v>1075</v>
      </c>
      <c r="D1192" s="312"/>
      <c r="E1192" s="304">
        <v>350</v>
      </c>
      <c r="F1192" s="326" t="s">
        <v>47</v>
      </c>
      <c r="G1192" s="305">
        <v>1357</v>
      </c>
      <c r="H1192" s="303" t="s">
        <v>59</v>
      </c>
      <c r="I1192" s="306">
        <v>1639</v>
      </c>
      <c r="J1192" s="306">
        <v>390</v>
      </c>
      <c r="K1192" s="305">
        <v>60</v>
      </c>
      <c r="L1192" s="306">
        <f>SUM((I1192*G1192)/10000)</f>
        <v>222.41229999999999</v>
      </c>
      <c r="M1192" s="306">
        <f>SUM(L1192*J1192)</f>
        <v>86740.796999999991</v>
      </c>
      <c r="N1192" s="306">
        <f t="shared" si="165"/>
        <v>69392.637600000002</v>
      </c>
      <c r="O1192" s="307">
        <f t="shared" si="167"/>
        <v>69.3926376</v>
      </c>
      <c r="P1192" s="310">
        <f t="shared" si="166"/>
        <v>41635.582560000003</v>
      </c>
      <c r="Q1192" s="311">
        <f t="shared" si="168"/>
        <v>41.635582560000003</v>
      </c>
    </row>
    <row r="1193" spans="1:17" ht="15" customHeight="1" x14ac:dyDescent="0.25">
      <c r="A1193" s="303">
        <v>160</v>
      </c>
      <c r="B1193" s="326" t="s">
        <v>1082</v>
      </c>
      <c r="C1193" s="354" t="s">
        <v>1075</v>
      </c>
      <c r="D1193" s="312"/>
      <c r="E1193" s="304">
        <v>351</v>
      </c>
      <c r="F1193" s="326" t="s">
        <v>47</v>
      </c>
      <c r="G1193" s="305">
        <v>1000</v>
      </c>
      <c r="H1193" s="303" t="s">
        <v>59</v>
      </c>
      <c r="I1193" s="306">
        <v>1639</v>
      </c>
      <c r="J1193" s="306">
        <v>390</v>
      </c>
      <c r="K1193" s="305">
        <v>60</v>
      </c>
      <c r="L1193" s="306">
        <f>SUM((I1193*G1193)/10000)</f>
        <v>163.9</v>
      </c>
      <c r="M1193" s="306">
        <f>SUM(L1193*J1193)</f>
        <v>63921</v>
      </c>
      <c r="N1193" s="306">
        <f t="shared" si="165"/>
        <v>51136.800000000003</v>
      </c>
      <c r="O1193" s="307">
        <f t="shared" si="167"/>
        <v>51.136800000000001</v>
      </c>
      <c r="P1193" s="310">
        <f t="shared" si="166"/>
        <v>30682.080000000002</v>
      </c>
      <c r="Q1193" s="311">
        <f t="shared" si="168"/>
        <v>30.682080000000003</v>
      </c>
    </row>
    <row r="1194" spans="1:17" ht="15" customHeight="1" x14ac:dyDescent="0.25">
      <c r="A1194" s="303">
        <v>160</v>
      </c>
      <c r="B1194" s="326" t="s">
        <v>1082</v>
      </c>
      <c r="C1194" s="354" t="s">
        <v>1075</v>
      </c>
      <c r="D1194" s="312"/>
      <c r="E1194" s="304">
        <v>599</v>
      </c>
      <c r="F1194" s="326" t="s">
        <v>47</v>
      </c>
      <c r="G1194" s="305">
        <v>1610</v>
      </c>
      <c r="H1194" s="303" t="s">
        <v>19</v>
      </c>
      <c r="I1194" s="306">
        <v>17500</v>
      </c>
      <c r="J1194" s="306">
        <v>47</v>
      </c>
      <c r="K1194" s="305">
        <v>100</v>
      </c>
      <c r="L1194" s="306">
        <f>SUM((I1194*G1194)/10000)</f>
        <v>2817.5</v>
      </c>
      <c r="M1194" s="306">
        <f>SUM(L1194*J1194)</f>
        <v>132422.5</v>
      </c>
      <c r="N1194" s="306">
        <f t="shared" si="165"/>
        <v>105938</v>
      </c>
      <c r="O1194" s="307">
        <f t="shared" si="167"/>
        <v>105.938</v>
      </c>
      <c r="P1194" s="310">
        <f t="shared" si="166"/>
        <v>105938</v>
      </c>
      <c r="Q1194" s="311">
        <f t="shared" si="168"/>
        <v>105.938</v>
      </c>
    </row>
    <row r="1195" spans="1:17" ht="15" customHeight="1" x14ac:dyDescent="0.25">
      <c r="A1195" s="303">
        <v>160</v>
      </c>
      <c r="B1195" s="326" t="s">
        <v>1082</v>
      </c>
      <c r="C1195" s="354" t="s">
        <v>1075</v>
      </c>
      <c r="D1195" s="312"/>
      <c r="E1195" s="304">
        <v>599</v>
      </c>
      <c r="F1195" s="326" t="s">
        <v>47</v>
      </c>
      <c r="G1195" s="305">
        <v>1610</v>
      </c>
      <c r="H1195" s="303" t="s">
        <v>48</v>
      </c>
      <c r="I1195" s="305"/>
      <c r="J1195" s="306">
        <v>11</v>
      </c>
      <c r="K1195" s="305">
        <v>100</v>
      </c>
      <c r="L1195" s="306"/>
      <c r="M1195" s="306">
        <f>SUM(G1195*J1195)</f>
        <v>17710</v>
      </c>
      <c r="N1195" s="306">
        <f t="shared" si="165"/>
        <v>14168</v>
      </c>
      <c r="O1195" s="307">
        <f t="shared" si="167"/>
        <v>14.167999999999999</v>
      </c>
      <c r="P1195" s="310">
        <f t="shared" si="166"/>
        <v>14168</v>
      </c>
      <c r="Q1195" s="311">
        <f t="shared" si="168"/>
        <v>14.167999999999999</v>
      </c>
    </row>
    <row r="1196" spans="1:17" ht="15" customHeight="1" x14ac:dyDescent="0.25">
      <c r="A1196" s="303">
        <v>160</v>
      </c>
      <c r="B1196" s="326" t="s">
        <v>1082</v>
      </c>
      <c r="C1196" s="354" t="s">
        <v>1075</v>
      </c>
      <c r="D1196" s="312"/>
      <c r="E1196" s="304">
        <v>571</v>
      </c>
      <c r="F1196" s="326" t="s">
        <v>47</v>
      </c>
      <c r="G1196" s="305">
        <v>2422</v>
      </c>
      <c r="H1196" s="303" t="s">
        <v>59</v>
      </c>
      <c r="I1196" s="306">
        <v>1639</v>
      </c>
      <c r="J1196" s="306">
        <v>390</v>
      </c>
      <c r="K1196" s="305">
        <v>60</v>
      </c>
      <c r="L1196" s="306">
        <f>SUM((I1196*G1196)/10000)</f>
        <v>396.9658</v>
      </c>
      <c r="M1196" s="306">
        <f>SUM(L1196*J1196)</f>
        <v>154816.66200000001</v>
      </c>
      <c r="N1196" s="306">
        <f t="shared" si="165"/>
        <v>123853.32960000001</v>
      </c>
      <c r="O1196" s="307">
        <f t="shared" si="167"/>
        <v>123.85332960000001</v>
      </c>
      <c r="P1196" s="310">
        <f t="shared" si="166"/>
        <v>74311.997759999998</v>
      </c>
      <c r="Q1196" s="311">
        <f t="shared" si="168"/>
        <v>74.311997759999997</v>
      </c>
    </row>
    <row r="1197" spans="1:17" ht="15" customHeight="1" x14ac:dyDescent="0.25">
      <c r="A1197" s="303">
        <v>160</v>
      </c>
      <c r="B1197" s="326" t="s">
        <v>1082</v>
      </c>
      <c r="C1197" s="354" t="s">
        <v>1075</v>
      </c>
      <c r="D1197" s="312"/>
      <c r="E1197" s="304">
        <v>569</v>
      </c>
      <c r="F1197" s="326" t="s">
        <v>47</v>
      </c>
      <c r="G1197" s="305">
        <v>5381</v>
      </c>
      <c r="H1197" s="303" t="s">
        <v>59</v>
      </c>
      <c r="I1197" s="306">
        <v>1639</v>
      </c>
      <c r="J1197" s="306">
        <v>390</v>
      </c>
      <c r="K1197" s="305">
        <v>60</v>
      </c>
      <c r="L1197" s="306">
        <f>SUM((I1197*G1197)/10000)</f>
        <v>881.94590000000005</v>
      </c>
      <c r="M1197" s="306">
        <f>SUM(L1197*J1197)</f>
        <v>343958.90100000001</v>
      </c>
      <c r="N1197" s="306">
        <f t="shared" si="165"/>
        <v>275167.12080000003</v>
      </c>
      <c r="O1197" s="307">
        <f t="shared" si="167"/>
        <v>275.16712080000002</v>
      </c>
      <c r="P1197" s="310">
        <f t="shared" si="166"/>
        <v>165100.27248000001</v>
      </c>
      <c r="Q1197" s="311">
        <f t="shared" si="168"/>
        <v>165.10027248</v>
      </c>
    </row>
    <row r="1198" spans="1:17" ht="15" customHeight="1" x14ac:dyDescent="0.25">
      <c r="A1198" s="303">
        <v>160</v>
      </c>
      <c r="B1198" s="326" t="s">
        <v>1082</v>
      </c>
      <c r="C1198" s="354" t="s">
        <v>1075</v>
      </c>
      <c r="D1198" s="312"/>
      <c r="E1198" s="304">
        <v>351</v>
      </c>
      <c r="F1198" s="326" t="s">
        <v>47</v>
      </c>
      <c r="G1198" s="305">
        <v>375</v>
      </c>
      <c r="H1198" s="313" t="s">
        <v>59</v>
      </c>
      <c r="I1198" s="306">
        <v>1639</v>
      </c>
      <c r="J1198" s="306">
        <v>390</v>
      </c>
      <c r="K1198" s="305">
        <v>30</v>
      </c>
      <c r="L1198" s="306">
        <f>SUM((I1198*G1198)/10000)</f>
        <v>61.462499999999999</v>
      </c>
      <c r="M1198" s="306">
        <f>SUM(L1198*J1198)</f>
        <v>23970.375</v>
      </c>
      <c r="N1198" s="306">
        <f t="shared" si="165"/>
        <v>19176.3</v>
      </c>
      <c r="O1198" s="307">
        <f t="shared" si="167"/>
        <v>19.176299999999998</v>
      </c>
      <c r="P1198" s="310">
        <f t="shared" si="166"/>
        <v>5752.89</v>
      </c>
      <c r="Q1198" s="311">
        <f t="shared" si="168"/>
        <v>5.7528900000000007</v>
      </c>
    </row>
    <row r="1199" spans="1:17" ht="15" customHeight="1" thickBot="1" x14ac:dyDescent="0.3">
      <c r="A1199" s="303">
        <v>160</v>
      </c>
      <c r="B1199" s="326" t="s">
        <v>1082</v>
      </c>
      <c r="C1199" s="354" t="s">
        <v>1075</v>
      </c>
      <c r="D1199" s="312"/>
      <c r="E1199" s="304">
        <v>351</v>
      </c>
      <c r="F1199" s="326" t="s">
        <v>47</v>
      </c>
      <c r="G1199" s="305">
        <v>375</v>
      </c>
      <c r="H1199" s="303" t="s">
        <v>683</v>
      </c>
      <c r="I1199" s="305"/>
      <c r="J1199" s="306">
        <v>31</v>
      </c>
      <c r="K1199" s="305">
        <v>100</v>
      </c>
      <c r="L1199" s="306"/>
      <c r="M1199" s="306">
        <f>SUM(G1199*J1199)</f>
        <v>11625</v>
      </c>
      <c r="N1199" s="306">
        <f t="shared" si="165"/>
        <v>9300</v>
      </c>
      <c r="O1199" s="307">
        <f t="shared" si="167"/>
        <v>9.3000000000000007</v>
      </c>
      <c r="P1199" s="315">
        <f t="shared" si="166"/>
        <v>9300</v>
      </c>
      <c r="Q1199" s="316">
        <f t="shared" si="168"/>
        <v>9.3000000000000007</v>
      </c>
    </row>
    <row r="1200" spans="1:17" x14ac:dyDescent="0.25">
      <c r="A1200" s="292">
        <v>161</v>
      </c>
      <c r="B1200" s="334" t="s">
        <v>1086</v>
      </c>
      <c r="C1200" s="318" t="s">
        <v>1087</v>
      </c>
      <c r="D1200" s="331"/>
      <c r="E1200" s="331">
        <v>472</v>
      </c>
      <c r="F1200" s="334" t="s">
        <v>47</v>
      </c>
      <c r="G1200" s="332">
        <v>6530</v>
      </c>
      <c r="H1200" s="292" t="s">
        <v>26</v>
      </c>
      <c r="I1200" s="295">
        <v>24198</v>
      </c>
      <c r="J1200" s="325">
        <v>19</v>
      </c>
      <c r="K1200" s="332">
        <v>100</v>
      </c>
      <c r="L1200" s="325">
        <f>SUM((I1200*G1200)/10000)</f>
        <v>15801.294</v>
      </c>
      <c r="M1200" s="325">
        <f>SUM(L1200*J1200)</f>
        <v>300224.58600000001</v>
      </c>
      <c r="N1200" s="325">
        <f t="shared" si="165"/>
        <v>240179.66880000001</v>
      </c>
      <c r="O1200" s="296">
        <f t="shared" si="167"/>
        <v>240.1796688</v>
      </c>
      <c r="P1200" s="297">
        <f t="shared" si="166"/>
        <v>240179.66880000001</v>
      </c>
      <c r="Q1200" s="298">
        <f t="shared" si="168"/>
        <v>240.1796688</v>
      </c>
    </row>
    <row r="1201" spans="1:17" ht="15" customHeight="1" x14ac:dyDescent="0.25">
      <c r="A1201" s="292">
        <v>161</v>
      </c>
      <c r="B1201" s="334" t="s">
        <v>1086</v>
      </c>
      <c r="C1201" s="318" t="s">
        <v>1087</v>
      </c>
      <c r="D1201" s="331"/>
      <c r="E1201" s="331">
        <v>472</v>
      </c>
      <c r="F1201" s="334" t="s">
        <v>47</v>
      </c>
      <c r="G1201" s="332">
        <v>6530</v>
      </c>
      <c r="H1201" s="292" t="s">
        <v>48</v>
      </c>
      <c r="I1201" s="332"/>
      <c r="J1201" s="325">
        <v>11</v>
      </c>
      <c r="K1201" s="332">
        <v>100</v>
      </c>
      <c r="L1201" s="325"/>
      <c r="M1201" s="325">
        <f>SUM(G1201*J1201)</f>
        <v>71830</v>
      </c>
      <c r="N1201" s="325">
        <f t="shared" si="165"/>
        <v>57464</v>
      </c>
      <c r="O1201" s="296">
        <f t="shared" si="167"/>
        <v>57.463999999999999</v>
      </c>
      <c r="P1201" s="299">
        <f t="shared" si="166"/>
        <v>57464</v>
      </c>
      <c r="Q1201" s="300">
        <f t="shared" si="168"/>
        <v>57.463999999999999</v>
      </c>
    </row>
    <row r="1202" spans="1:17" ht="15" customHeight="1" x14ac:dyDescent="0.25">
      <c r="A1202" s="292">
        <v>161</v>
      </c>
      <c r="B1202" s="334" t="s">
        <v>1086</v>
      </c>
      <c r="C1202" s="318" t="s">
        <v>1087</v>
      </c>
      <c r="D1202" s="331"/>
      <c r="E1202" s="331">
        <v>789</v>
      </c>
      <c r="F1202" s="334" t="s">
        <v>47</v>
      </c>
      <c r="G1202" s="332">
        <v>3423</v>
      </c>
      <c r="H1202" s="292" t="s">
        <v>19</v>
      </c>
      <c r="I1202" s="325">
        <v>17500</v>
      </c>
      <c r="J1202" s="325">
        <v>47</v>
      </c>
      <c r="K1202" s="332">
        <v>100</v>
      </c>
      <c r="L1202" s="325">
        <f>SUM((I1202*G1202)/10000)</f>
        <v>5990.25</v>
      </c>
      <c r="M1202" s="325">
        <f>SUM(L1202*J1202)</f>
        <v>281541.75</v>
      </c>
      <c r="N1202" s="325">
        <f t="shared" si="165"/>
        <v>225233.4</v>
      </c>
      <c r="O1202" s="296">
        <f t="shared" si="167"/>
        <v>225.23339999999999</v>
      </c>
      <c r="P1202" s="299">
        <f t="shared" si="166"/>
        <v>225233.4</v>
      </c>
      <c r="Q1202" s="300">
        <f t="shared" si="168"/>
        <v>225.23339999999999</v>
      </c>
    </row>
    <row r="1203" spans="1:17" ht="15" customHeight="1" x14ac:dyDescent="0.25">
      <c r="A1203" s="292">
        <v>161</v>
      </c>
      <c r="B1203" s="334" t="s">
        <v>1086</v>
      </c>
      <c r="C1203" s="318" t="s">
        <v>1087</v>
      </c>
      <c r="D1203" s="331"/>
      <c r="E1203" s="331">
        <v>789</v>
      </c>
      <c r="F1203" s="334" t="s">
        <v>47</v>
      </c>
      <c r="G1203" s="332">
        <v>3423</v>
      </c>
      <c r="H1203" s="292" t="s">
        <v>48</v>
      </c>
      <c r="I1203" s="332"/>
      <c r="J1203" s="325">
        <v>11</v>
      </c>
      <c r="K1203" s="332">
        <v>100</v>
      </c>
      <c r="L1203" s="325"/>
      <c r="M1203" s="325">
        <f>SUM(G1203*J1203)</f>
        <v>37653</v>
      </c>
      <c r="N1203" s="325">
        <f t="shared" si="165"/>
        <v>30122.400000000001</v>
      </c>
      <c r="O1203" s="296">
        <f t="shared" si="167"/>
        <v>30.122400000000003</v>
      </c>
      <c r="P1203" s="299">
        <f t="shared" si="166"/>
        <v>30122.400000000001</v>
      </c>
      <c r="Q1203" s="300">
        <f t="shared" si="168"/>
        <v>30.122400000000003</v>
      </c>
    </row>
    <row r="1204" spans="1:17" ht="15" customHeight="1" thickBot="1" x14ac:dyDescent="0.3">
      <c r="A1204" s="292">
        <v>161</v>
      </c>
      <c r="B1204" s="334" t="s">
        <v>1086</v>
      </c>
      <c r="C1204" s="318" t="s">
        <v>1087</v>
      </c>
      <c r="D1204" s="331"/>
      <c r="E1204" s="331">
        <v>506</v>
      </c>
      <c r="F1204" s="334" t="s">
        <v>47</v>
      </c>
      <c r="G1204" s="332">
        <v>66</v>
      </c>
      <c r="H1204" s="292" t="s">
        <v>334</v>
      </c>
      <c r="I1204" s="325">
        <v>17</v>
      </c>
      <c r="J1204" s="325">
        <v>533</v>
      </c>
      <c r="K1204" s="332">
        <v>100</v>
      </c>
      <c r="L1204" s="325">
        <f>SUM((I1204*G1204))</f>
        <v>1122</v>
      </c>
      <c r="M1204" s="325">
        <f>SUM(L1204*J1204)</f>
        <v>598026</v>
      </c>
      <c r="N1204" s="325">
        <f t="shared" si="165"/>
        <v>478420.8</v>
      </c>
      <c r="O1204" s="296">
        <f t="shared" si="167"/>
        <v>478.42079999999999</v>
      </c>
      <c r="P1204" s="301">
        <f t="shared" si="166"/>
        <v>478420.8</v>
      </c>
      <c r="Q1204" s="302">
        <f t="shared" si="168"/>
        <v>478.42079999999999</v>
      </c>
    </row>
    <row r="1205" spans="1:17" ht="15" customHeight="1" x14ac:dyDescent="0.25">
      <c r="A1205" s="303">
        <v>162</v>
      </c>
      <c r="B1205" s="326" t="s">
        <v>1091</v>
      </c>
      <c r="C1205" s="354" t="s">
        <v>1092</v>
      </c>
      <c r="D1205" s="304"/>
      <c r="E1205" s="304">
        <v>155</v>
      </c>
      <c r="F1205" s="326" t="s">
        <v>47</v>
      </c>
      <c r="G1205" s="305">
        <v>150</v>
      </c>
      <c r="H1205" s="303" t="s">
        <v>26</v>
      </c>
      <c r="I1205" s="306">
        <v>24198</v>
      </c>
      <c r="J1205" s="306">
        <v>19</v>
      </c>
      <c r="K1205" s="305">
        <v>100</v>
      </c>
      <c r="L1205" s="306">
        <f>SUM((I1205*G1205)/10000)</f>
        <v>362.97</v>
      </c>
      <c r="M1205" s="306">
        <f>SUM(L1205*J1205)</f>
        <v>6896.43</v>
      </c>
      <c r="N1205" s="306">
        <f t="shared" si="165"/>
        <v>5517.1440000000002</v>
      </c>
      <c r="O1205" s="307">
        <f t="shared" si="167"/>
        <v>5.517144</v>
      </c>
      <c r="P1205" s="308">
        <f t="shared" si="166"/>
        <v>5517.1440000000002</v>
      </c>
      <c r="Q1205" s="309">
        <f t="shared" si="168"/>
        <v>5.517144</v>
      </c>
    </row>
    <row r="1206" spans="1:17" ht="15" customHeight="1" x14ac:dyDescent="0.25">
      <c r="A1206" s="303">
        <v>162</v>
      </c>
      <c r="B1206" s="326" t="s">
        <v>1091</v>
      </c>
      <c r="C1206" s="354" t="s">
        <v>1092</v>
      </c>
      <c r="D1206" s="304"/>
      <c r="E1206" s="304">
        <v>155</v>
      </c>
      <c r="F1206" s="326" t="s">
        <v>47</v>
      </c>
      <c r="G1206" s="305">
        <v>150</v>
      </c>
      <c r="H1206" s="303" t="s">
        <v>48</v>
      </c>
      <c r="I1206" s="305"/>
      <c r="J1206" s="306">
        <v>11</v>
      </c>
      <c r="K1206" s="305">
        <v>100</v>
      </c>
      <c r="L1206" s="306"/>
      <c r="M1206" s="306">
        <f>SUM(G1206*J1206)</f>
        <v>1650</v>
      </c>
      <c r="N1206" s="306">
        <f t="shared" si="165"/>
        <v>1320</v>
      </c>
      <c r="O1206" s="307">
        <f t="shared" si="167"/>
        <v>1.32</v>
      </c>
      <c r="P1206" s="310">
        <f t="shared" si="166"/>
        <v>1320</v>
      </c>
      <c r="Q1206" s="311">
        <f t="shared" si="168"/>
        <v>1.32</v>
      </c>
    </row>
    <row r="1207" spans="1:17" ht="15" customHeight="1" x14ac:dyDescent="0.25">
      <c r="A1207" s="303">
        <v>162</v>
      </c>
      <c r="B1207" s="326" t="s">
        <v>1091</v>
      </c>
      <c r="C1207" s="354" t="s">
        <v>1092</v>
      </c>
      <c r="D1207" s="304"/>
      <c r="E1207" s="304">
        <v>128</v>
      </c>
      <c r="F1207" s="326" t="s">
        <v>47</v>
      </c>
      <c r="G1207" s="305">
        <v>1000</v>
      </c>
      <c r="H1207" s="303" t="s">
        <v>26</v>
      </c>
      <c r="I1207" s="306">
        <v>24198</v>
      </c>
      <c r="J1207" s="306">
        <v>19</v>
      </c>
      <c r="K1207" s="305">
        <v>100</v>
      </c>
      <c r="L1207" s="306">
        <f>SUM((I1207*G1207)/10000)</f>
        <v>2419.8000000000002</v>
      </c>
      <c r="M1207" s="306">
        <f>SUM(L1207*J1207)</f>
        <v>45976.200000000004</v>
      </c>
      <c r="N1207" s="306">
        <f t="shared" si="165"/>
        <v>36780.960000000006</v>
      </c>
      <c r="O1207" s="307">
        <f t="shared" si="167"/>
        <v>36.780960000000007</v>
      </c>
      <c r="P1207" s="310">
        <f t="shared" si="166"/>
        <v>36780.960000000006</v>
      </c>
      <c r="Q1207" s="311">
        <f t="shared" si="168"/>
        <v>36.780960000000007</v>
      </c>
    </row>
    <row r="1208" spans="1:17" ht="15" customHeight="1" x14ac:dyDescent="0.25">
      <c r="A1208" s="303">
        <v>162</v>
      </c>
      <c r="B1208" s="326" t="s">
        <v>1091</v>
      </c>
      <c r="C1208" s="354" t="s">
        <v>1092</v>
      </c>
      <c r="D1208" s="304"/>
      <c r="E1208" s="304">
        <v>128</v>
      </c>
      <c r="F1208" s="326" t="s">
        <v>47</v>
      </c>
      <c r="G1208" s="305">
        <v>1000</v>
      </c>
      <c r="H1208" s="303" t="s">
        <v>48</v>
      </c>
      <c r="I1208" s="305"/>
      <c r="J1208" s="306">
        <v>11</v>
      </c>
      <c r="K1208" s="305">
        <v>100</v>
      </c>
      <c r="L1208" s="306"/>
      <c r="M1208" s="306">
        <f>SUM(G1208*J1208)</f>
        <v>11000</v>
      </c>
      <c r="N1208" s="306">
        <f t="shared" si="165"/>
        <v>8800</v>
      </c>
      <c r="O1208" s="307">
        <f t="shared" si="167"/>
        <v>8.8000000000000007</v>
      </c>
      <c r="P1208" s="310">
        <f t="shared" si="166"/>
        <v>8800</v>
      </c>
      <c r="Q1208" s="311">
        <f t="shared" si="168"/>
        <v>8.8000000000000007</v>
      </c>
    </row>
    <row r="1209" spans="1:17" ht="15" customHeight="1" x14ac:dyDescent="0.25">
      <c r="A1209" s="303">
        <v>162</v>
      </c>
      <c r="B1209" s="326" t="s">
        <v>1091</v>
      </c>
      <c r="C1209" s="354" t="s">
        <v>1092</v>
      </c>
      <c r="D1209" s="304"/>
      <c r="E1209" s="304">
        <v>104</v>
      </c>
      <c r="F1209" s="326" t="s">
        <v>47</v>
      </c>
      <c r="G1209" s="305">
        <v>20</v>
      </c>
      <c r="H1209" s="303" t="s">
        <v>247</v>
      </c>
      <c r="I1209" s="306">
        <v>19</v>
      </c>
      <c r="J1209" s="306">
        <v>70</v>
      </c>
      <c r="K1209" s="305">
        <v>100</v>
      </c>
      <c r="L1209" s="306">
        <f>SUM((I1209*G1209))</f>
        <v>380</v>
      </c>
      <c r="M1209" s="306">
        <f t="shared" ref="M1209:M1214" si="169">SUM(L1209*J1209)</f>
        <v>26600</v>
      </c>
      <c r="N1209" s="306">
        <f t="shared" si="165"/>
        <v>21280</v>
      </c>
      <c r="O1209" s="307">
        <f t="shared" si="167"/>
        <v>21.28</v>
      </c>
      <c r="P1209" s="310">
        <f t="shared" si="166"/>
        <v>21280</v>
      </c>
      <c r="Q1209" s="311">
        <f t="shared" si="168"/>
        <v>21.28</v>
      </c>
    </row>
    <row r="1210" spans="1:17" ht="15" customHeight="1" x14ac:dyDescent="0.25">
      <c r="A1210" s="303">
        <v>162</v>
      </c>
      <c r="B1210" s="326" t="s">
        <v>1091</v>
      </c>
      <c r="C1210" s="354" t="s">
        <v>1092</v>
      </c>
      <c r="D1210" s="304"/>
      <c r="E1210" s="304">
        <v>104</v>
      </c>
      <c r="F1210" s="326" t="s">
        <v>47</v>
      </c>
      <c r="G1210" s="305">
        <v>10</v>
      </c>
      <c r="H1210" s="303" t="s">
        <v>1455</v>
      </c>
      <c r="I1210" s="305">
        <v>2</v>
      </c>
      <c r="J1210" s="306">
        <v>42</v>
      </c>
      <c r="K1210" s="305">
        <v>100</v>
      </c>
      <c r="L1210" s="306">
        <f>SUM((I1210*G1210))</f>
        <v>20</v>
      </c>
      <c r="M1210" s="306">
        <f t="shared" si="169"/>
        <v>840</v>
      </c>
      <c r="N1210" s="306">
        <f t="shared" si="165"/>
        <v>672</v>
      </c>
      <c r="O1210" s="307">
        <f t="shared" si="167"/>
        <v>0.67200000000000004</v>
      </c>
      <c r="P1210" s="310">
        <f t="shared" si="166"/>
        <v>672</v>
      </c>
      <c r="Q1210" s="311">
        <f t="shared" si="168"/>
        <v>0.67200000000000004</v>
      </c>
    </row>
    <row r="1211" spans="1:17" ht="15" customHeight="1" x14ac:dyDescent="0.25">
      <c r="A1211" s="303">
        <v>162</v>
      </c>
      <c r="B1211" s="326" t="s">
        <v>1091</v>
      </c>
      <c r="C1211" s="354" t="s">
        <v>1092</v>
      </c>
      <c r="D1211" s="304"/>
      <c r="E1211" s="304">
        <v>104</v>
      </c>
      <c r="F1211" s="326" t="s">
        <v>47</v>
      </c>
      <c r="G1211" s="305">
        <v>50</v>
      </c>
      <c r="H1211" s="303" t="s">
        <v>25</v>
      </c>
      <c r="I1211" s="306">
        <v>27692</v>
      </c>
      <c r="J1211" s="306">
        <v>60</v>
      </c>
      <c r="K1211" s="305">
        <v>60</v>
      </c>
      <c r="L1211" s="306">
        <f>SUM((I1211*G1211)/10000)</f>
        <v>138.46</v>
      </c>
      <c r="M1211" s="306">
        <f t="shared" si="169"/>
        <v>8307.6</v>
      </c>
      <c r="N1211" s="306">
        <f t="shared" si="165"/>
        <v>6646.08</v>
      </c>
      <c r="O1211" s="307">
        <f t="shared" si="167"/>
        <v>6.6460799999999995</v>
      </c>
      <c r="P1211" s="310">
        <f t="shared" si="166"/>
        <v>3987.6479999999997</v>
      </c>
      <c r="Q1211" s="311">
        <f t="shared" si="168"/>
        <v>3.9876479999999996</v>
      </c>
    </row>
    <row r="1212" spans="1:17" ht="15" customHeight="1" x14ac:dyDescent="0.25">
      <c r="A1212" s="303">
        <v>162</v>
      </c>
      <c r="B1212" s="326" t="s">
        <v>1091</v>
      </c>
      <c r="C1212" s="354" t="s">
        <v>1092</v>
      </c>
      <c r="D1212" s="304"/>
      <c r="E1212" s="304">
        <v>104</v>
      </c>
      <c r="F1212" s="326" t="s">
        <v>47</v>
      </c>
      <c r="G1212" s="305">
        <v>50</v>
      </c>
      <c r="H1212" s="303" t="s">
        <v>1460</v>
      </c>
      <c r="I1212" s="306">
        <v>4551</v>
      </c>
      <c r="J1212" s="306">
        <v>11</v>
      </c>
      <c r="K1212" s="305">
        <v>60</v>
      </c>
      <c r="L1212" s="306">
        <f>SUM((I1212*G1212)/10000)</f>
        <v>22.754999999999999</v>
      </c>
      <c r="M1212" s="306">
        <f t="shared" si="169"/>
        <v>250.30499999999998</v>
      </c>
      <c r="N1212" s="306">
        <f t="shared" si="165"/>
        <v>200.24399999999997</v>
      </c>
      <c r="O1212" s="307">
        <f t="shared" si="167"/>
        <v>0.20024399999999998</v>
      </c>
      <c r="P1212" s="310">
        <f t="shared" si="166"/>
        <v>120.14639999999997</v>
      </c>
      <c r="Q1212" s="311">
        <f t="shared" si="168"/>
        <v>0.12014639999999997</v>
      </c>
    </row>
    <row r="1213" spans="1:17" ht="15" customHeight="1" thickBot="1" x14ac:dyDescent="0.3">
      <c r="A1213" s="303">
        <v>162</v>
      </c>
      <c r="B1213" s="326" t="s">
        <v>1091</v>
      </c>
      <c r="C1213" s="354" t="s">
        <v>1092</v>
      </c>
      <c r="D1213" s="304"/>
      <c r="E1213" s="304">
        <v>104</v>
      </c>
      <c r="F1213" s="326" t="s">
        <v>47</v>
      </c>
      <c r="G1213" s="305">
        <v>50</v>
      </c>
      <c r="H1213" s="303" t="s">
        <v>22</v>
      </c>
      <c r="I1213" s="306">
        <v>23137</v>
      </c>
      <c r="J1213" s="306">
        <v>79</v>
      </c>
      <c r="K1213" s="305">
        <v>60</v>
      </c>
      <c r="L1213" s="306">
        <f>SUM((I1213*G1213)/10000)</f>
        <v>115.685</v>
      </c>
      <c r="M1213" s="306">
        <f t="shared" si="169"/>
        <v>9139.1149999999998</v>
      </c>
      <c r="N1213" s="306">
        <f t="shared" ref="N1213:N1276" si="170">SUM(M1213*80)/100</f>
        <v>7311.2919999999995</v>
      </c>
      <c r="O1213" s="307">
        <f t="shared" si="167"/>
        <v>7.3112919999999999</v>
      </c>
      <c r="P1213" s="315">
        <f t="shared" si="166"/>
        <v>4386.7752</v>
      </c>
      <c r="Q1213" s="316">
        <f t="shared" si="168"/>
        <v>4.3867751999999998</v>
      </c>
    </row>
    <row r="1214" spans="1:17" x14ac:dyDescent="0.25">
      <c r="A1214" s="292">
        <v>163</v>
      </c>
      <c r="B1214" s="334" t="s">
        <v>1097</v>
      </c>
      <c r="C1214" s="318" t="s">
        <v>1098</v>
      </c>
      <c r="D1214" s="328"/>
      <c r="E1214" s="328">
        <v>228</v>
      </c>
      <c r="F1214" s="334" t="s">
        <v>47</v>
      </c>
      <c r="G1214" s="329">
        <v>1200</v>
      </c>
      <c r="H1214" s="324" t="s">
        <v>19</v>
      </c>
      <c r="I1214" s="325">
        <v>17500</v>
      </c>
      <c r="J1214" s="325">
        <v>47</v>
      </c>
      <c r="K1214" s="329">
        <v>100</v>
      </c>
      <c r="L1214" s="325">
        <f>SUM((I1214*G1214)/10000)</f>
        <v>2100</v>
      </c>
      <c r="M1214" s="325">
        <f t="shared" si="169"/>
        <v>98700</v>
      </c>
      <c r="N1214" s="325">
        <f t="shared" si="170"/>
        <v>78960</v>
      </c>
      <c r="O1214" s="296">
        <f t="shared" si="167"/>
        <v>78.959999999999994</v>
      </c>
      <c r="P1214" s="297">
        <f t="shared" si="166"/>
        <v>78960</v>
      </c>
      <c r="Q1214" s="298">
        <f t="shared" si="168"/>
        <v>78.959999999999994</v>
      </c>
    </row>
    <row r="1215" spans="1:17" ht="15" customHeight="1" x14ac:dyDescent="0.25">
      <c r="A1215" s="292">
        <v>163</v>
      </c>
      <c r="B1215" s="334" t="s">
        <v>1097</v>
      </c>
      <c r="C1215" s="318" t="s">
        <v>1098</v>
      </c>
      <c r="D1215" s="328"/>
      <c r="E1215" s="328">
        <v>228</v>
      </c>
      <c r="F1215" s="334" t="s">
        <v>47</v>
      </c>
      <c r="G1215" s="329">
        <v>1200</v>
      </c>
      <c r="H1215" s="292" t="s">
        <v>48</v>
      </c>
      <c r="I1215" s="325"/>
      <c r="J1215" s="325">
        <v>11</v>
      </c>
      <c r="K1215" s="329">
        <v>100</v>
      </c>
      <c r="L1215" s="325"/>
      <c r="M1215" s="325">
        <f>SUM(G1215*J1215)</f>
        <v>13200</v>
      </c>
      <c r="N1215" s="325">
        <f t="shared" si="170"/>
        <v>10560</v>
      </c>
      <c r="O1215" s="296">
        <f t="shared" si="167"/>
        <v>10.56</v>
      </c>
      <c r="P1215" s="299">
        <f t="shared" si="166"/>
        <v>10560</v>
      </c>
      <c r="Q1215" s="300">
        <f t="shared" si="168"/>
        <v>10.56</v>
      </c>
    </row>
    <row r="1216" spans="1:17" x14ac:dyDescent="0.25">
      <c r="A1216" s="292">
        <v>163</v>
      </c>
      <c r="B1216" s="334" t="s">
        <v>1097</v>
      </c>
      <c r="C1216" s="318" t="s">
        <v>1098</v>
      </c>
      <c r="D1216" s="328"/>
      <c r="E1216" s="328">
        <v>228</v>
      </c>
      <c r="F1216" s="334" t="s">
        <v>47</v>
      </c>
      <c r="G1216" s="329">
        <v>60</v>
      </c>
      <c r="H1216" s="324" t="s">
        <v>1446</v>
      </c>
      <c r="I1216" s="325">
        <v>93</v>
      </c>
      <c r="J1216" s="325">
        <v>25</v>
      </c>
      <c r="K1216" s="329">
        <v>60</v>
      </c>
      <c r="L1216" s="325">
        <f>SUM((I1216*G1216))</f>
        <v>5580</v>
      </c>
      <c r="M1216" s="325">
        <f t="shared" ref="M1216:M1235" si="171">SUM(L1216*J1216)</f>
        <v>139500</v>
      </c>
      <c r="N1216" s="325">
        <f t="shared" si="170"/>
        <v>111600</v>
      </c>
      <c r="O1216" s="296">
        <f t="shared" si="167"/>
        <v>111.6</v>
      </c>
      <c r="P1216" s="299">
        <f t="shared" si="166"/>
        <v>66960</v>
      </c>
      <c r="Q1216" s="300">
        <f t="shared" si="168"/>
        <v>66.959999999999994</v>
      </c>
    </row>
    <row r="1217" spans="1:17" ht="15" customHeight="1" x14ac:dyDescent="0.25">
      <c r="A1217" s="292">
        <v>163</v>
      </c>
      <c r="B1217" s="334" t="s">
        <v>1097</v>
      </c>
      <c r="C1217" s="318" t="s">
        <v>1098</v>
      </c>
      <c r="D1217" s="328"/>
      <c r="E1217" s="328">
        <v>228</v>
      </c>
      <c r="F1217" s="334" t="s">
        <v>47</v>
      </c>
      <c r="G1217" s="329">
        <v>25</v>
      </c>
      <c r="H1217" s="292" t="s">
        <v>25</v>
      </c>
      <c r="I1217" s="325">
        <v>27692</v>
      </c>
      <c r="J1217" s="325">
        <v>60</v>
      </c>
      <c r="K1217" s="329">
        <v>100</v>
      </c>
      <c r="L1217" s="325">
        <f>SUM((I1217*G1217)/10000)</f>
        <v>69.23</v>
      </c>
      <c r="M1217" s="325">
        <f t="shared" si="171"/>
        <v>4153.8</v>
      </c>
      <c r="N1217" s="325">
        <f t="shared" si="170"/>
        <v>3323.04</v>
      </c>
      <c r="O1217" s="296">
        <f t="shared" si="167"/>
        <v>3.3230399999999998</v>
      </c>
      <c r="P1217" s="299">
        <f t="shared" si="166"/>
        <v>3323.04</v>
      </c>
      <c r="Q1217" s="300">
        <f t="shared" si="168"/>
        <v>3.3230399999999998</v>
      </c>
    </row>
    <row r="1218" spans="1:17" ht="15" customHeight="1" x14ac:dyDescent="0.25">
      <c r="A1218" s="292">
        <v>163</v>
      </c>
      <c r="B1218" s="334" t="s">
        <v>1097</v>
      </c>
      <c r="C1218" s="318" t="s">
        <v>1098</v>
      </c>
      <c r="D1218" s="328"/>
      <c r="E1218" s="328">
        <v>228</v>
      </c>
      <c r="F1218" s="334" t="s">
        <v>47</v>
      </c>
      <c r="G1218" s="329">
        <v>20</v>
      </c>
      <c r="H1218" s="292" t="s">
        <v>22</v>
      </c>
      <c r="I1218" s="325">
        <v>23137</v>
      </c>
      <c r="J1218" s="325">
        <v>79</v>
      </c>
      <c r="K1218" s="329">
        <v>60</v>
      </c>
      <c r="L1218" s="325">
        <f>SUM((I1218*G1218)/10000)</f>
        <v>46.274000000000001</v>
      </c>
      <c r="M1218" s="325">
        <f t="shared" si="171"/>
        <v>3655.6460000000002</v>
      </c>
      <c r="N1218" s="325">
        <f t="shared" si="170"/>
        <v>2924.5167999999999</v>
      </c>
      <c r="O1218" s="296">
        <f t="shared" si="167"/>
        <v>2.9245167999999997</v>
      </c>
      <c r="P1218" s="299">
        <f t="shared" ref="P1218:P1281" si="172">SUM(N1218*K1218)/100</f>
        <v>1754.7100800000001</v>
      </c>
      <c r="Q1218" s="300">
        <f t="shared" si="168"/>
        <v>1.7547100800000002</v>
      </c>
    </row>
    <row r="1219" spans="1:17" ht="15" customHeight="1" x14ac:dyDescent="0.25">
      <c r="A1219" s="292">
        <v>163</v>
      </c>
      <c r="B1219" s="334" t="s">
        <v>1097</v>
      </c>
      <c r="C1219" s="318" t="s">
        <v>1098</v>
      </c>
      <c r="D1219" s="328"/>
      <c r="E1219" s="328">
        <v>228</v>
      </c>
      <c r="F1219" s="334" t="s">
        <v>47</v>
      </c>
      <c r="G1219" s="329">
        <v>6</v>
      </c>
      <c r="H1219" s="292" t="s">
        <v>1449</v>
      </c>
      <c r="I1219" s="325">
        <v>30</v>
      </c>
      <c r="J1219" s="325">
        <v>80</v>
      </c>
      <c r="K1219" s="329">
        <v>100</v>
      </c>
      <c r="L1219" s="325">
        <f>SUM((I1219*G1219))</f>
        <v>180</v>
      </c>
      <c r="M1219" s="325">
        <f t="shared" si="171"/>
        <v>14400</v>
      </c>
      <c r="N1219" s="325">
        <f t="shared" si="170"/>
        <v>11520</v>
      </c>
      <c r="O1219" s="296">
        <f t="shared" ref="O1219:O1282" si="173">SUM(N1219/1000)</f>
        <v>11.52</v>
      </c>
      <c r="P1219" s="299">
        <f t="shared" si="172"/>
        <v>11520</v>
      </c>
      <c r="Q1219" s="300">
        <f t="shared" ref="Q1219:Q1282" si="174">SUM(P1219/1000)</f>
        <v>11.52</v>
      </c>
    </row>
    <row r="1220" spans="1:17" ht="15" customHeight="1" thickBot="1" x14ac:dyDescent="0.3">
      <c r="A1220" s="292">
        <v>163</v>
      </c>
      <c r="B1220" s="334" t="s">
        <v>1097</v>
      </c>
      <c r="C1220" s="318" t="s">
        <v>1098</v>
      </c>
      <c r="D1220" s="328"/>
      <c r="E1220" s="328">
        <v>228</v>
      </c>
      <c r="F1220" s="334" t="s">
        <v>47</v>
      </c>
      <c r="G1220" s="329">
        <v>6</v>
      </c>
      <c r="H1220" s="334" t="s">
        <v>592</v>
      </c>
      <c r="I1220" s="325">
        <v>20</v>
      </c>
      <c r="J1220" s="325">
        <v>34</v>
      </c>
      <c r="K1220" s="329">
        <v>100</v>
      </c>
      <c r="L1220" s="325">
        <f>SUM((I1220*G1220))</f>
        <v>120</v>
      </c>
      <c r="M1220" s="325">
        <f t="shared" si="171"/>
        <v>4080</v>
      </c>
      <c r="N1220" s="325">
        <f t="shared" si="170"/>
        <v>3264</v>
      </c>
      <c r="O1220" s="296">
        <f t="shared" si="173"/>
        <v>3.2639999999999998</v>
      </c>
      <c r="P1220" s="301">
        <f t="shared" si="172"/>
        <v>3264</v>
      </c>
      <c r="Q1220" s="302">
        <f t="shared" si="174"/>
        <v>3.2639999999999998</v>
      </c>
    </row>
    <row r="1221" spans="1:17" x14ac:dyDescent="0.25">
      <c r="A1221" s="303">
        <v>164</v>
      </c>
      <c r="B1221" s="326" t="s">
        <v>1102</v>
      </c>
      <c r="C1221" s="354" t="s">
        <v>215</v>
      </c>
      <c r="D1221" s="312"/>
      <c r="E1221" s="312">
        <v>228</v>
      </c>
      <c r="F1221" s="326" t="s">
        <v>47</v>
      </c>
      <c r="G1221" s="314">
        <v>100</v>
      </c>
      <c r="H1221" s="303" t="s">
        <v>22</v>
      </c>
      <c r="I1221" s="306">
        <v>23137</v>
      </c>
      <c r="J1221" s="306">
        <v>79</v>
      </c>
      <c r="K1221" s="314">
        <v>60</v>
      </c>
      <c r="L1221" s="306">
        <f>SUM((I1221*G1221)/10000)</f>
        <v>231.37</v>
      </c>
      <c r="M1221" s="306">
        <f t="shared" si="171"/>
        <v>18278.23</v>
      </c>
      <c r="N1221" s="306">
        <f t="shared" si="170"/>
        <v>14622.583999999999</v>
      </c>
      <c r="O1221" s="340">
        <f t="shared" si="173"/>
        <v>14.622584</v>
      </c>
      <c r="P1221" s="341">
        <f t="shared" si="172"/>
        <v>8773.5504000000001</v>
      </c>
      <c r="Q1221" s="342">
        <f t="shared" si="174"/>
        <v>8.7735503999999995</v>
      </c>
    </row>
    <row r="1222" spans="1:17" ht="15" customHeight="1" x14ac:dyDescent="0.25">
      <c r="A1222" s="303">
        <v>164</v>
      </c>
      <c r="B1222" s="326" t="s">
        <v>1102</v>
      </c>
      <c r="C1222" s="354" t="s">
        <v>215</v>
      </c>
      <c r="D1222" s="312"/>
      <c r="E1222" s="312">
        <v>228</v>
      </c>
      <c r="F1222" s="326" t="s">
        <v>47</v>
      </c>
      <c r="G1222" s="314">
        <v>100</v>
      </c>
      <c r="H1222" s="303" t="s">
        <v>25</v>
      </c>
      <c r="I1222" s="306">
        <v>27692</v>
      </c>
      <c r="J1222" s="306">
        <v>60</v>
      </c>
      <c r="K1222" s="314">
        <v>60</v>
      </c>
      <c r="L1222" s="306">
        <f>SUM((I1222*G1222)/10000)</f>
        <v>276.92</v>
      </c>
      <c r="M1222" s="306">
        <f t="shared" si="171"/>
        <v>16615.2</v>
      </c>
      <c r="N1222" s="306">
        <f t="shared" si="170"/>
        <v>13292.16</v>
      </c>
      <c r="O1222" s="340">
        <f t="shared" si="173"/>
        <v>13.292159999999999</v>
      </c>
      <c r="P1222" s="343">
        <f t="shared" si="172"/>
        <v>7975.2959999999994</v>
      </c>
      <c r="Q1222" s="344">
        <f t="shared" si="174"/>
        <v>7.9752959999999993</v>
      </c>
    </row>
    <row r="1223" spans="1:17" ht="15" customHeight="1" x14ac:dyDescent="0.25">
      <c r="A1223" s="303">
        <v>164</v>
      </c>
      <c r="B1223" s="326" t="s">
        <v>1102</v>
      </c>
      <c r="C1223" s="354" t="s">
        <v>215</v>
      </c>
      <c r="D1223" s="312"/>
      <c r="E1223" s="312">
        <v>228</v>
      </c>
      <c r="F1223" s="326" t="s">
        <v>47</v>
      </c>
      <c r="G1223" s="314">
        <v>2</v>
      </c>
      <c r="H1223" s="303" t="s">
        <v>455</v>
      </c>
      <c r="I1223" s="306">
        <v>19</v>
      </c>
      <c r="J1223" s="306">
        <v>49</v>
      </c>
      <c r="K1223" s="314">
        <v>100</v>
      </c>
      <c r="L1223" s="306">
        <f t="shared" ref="L1223:L1231" si="175">SUM((I1223*G1223))</f>
        <v>38</v>
      </c>
      <c r="M1223" s="306">
        <f t="shared" si="171"/>
        <v>1862</v>
      </c>
      <c r="N1223" s="306">
        <f t="shared" si="170"/>
        <v>1489.6</v>
      </c>
      <c r="O1223" s="340">
        <f t="shared" si="173"/>
        <v>1.4895999999999998</v>
      </c>
      <c r="P1223" s="343">
        <f t="shared" si="172"/>
        <v>1489.6</v>
      </c>
      <c r="Q1223" s="344">
        <f t="shared" si="174"/>
        <v>1.4895999999999998</v>
      </c>
    </row>
    <row r="1224" spans="1:17" ht="15" customHeight="1" x14ac:dyDescent="0.25">
      <c r="A1224" s="303">
        <v>164</v>
      </c>
      <c r="B1224" s="326" t="s">
        <v>1102</v>
      </c>
      <c r="C1224" s="354" t="s">
        <v>215</v>
      </c>
      <c r="D1224" s="312"/>
      <c r="E1224" s="312">
        <v>228</v>
      </c>
      <c r="F1224" s="326" t="s">
        <v>47</v>
      </c>
      <c r="G1224" s="314">
        <v>1</v>
      </c>
      <c r="H1224" s="313" t="s">
        <v>1445</v>
      </c>
      <c r="I1224" s="306">
        <v>18</v>
      </c>
      <c r="J1224" s="306">
        <v>20</v>
      </c>
      <c r="K1224" s="314">
        <v>100</v>
      </c>
      <c r="L1224" s="306">
        <f t="shared" si="175"/>
        <v>18</v>
      </c>
      <c r="M1224" s="306">
        <f t="shared" si="171"/>
        <v>360</v>
      </c>
      <c r="N1224" s="306">
        <f t="shared" si="170"/>
        <v>288</v>
      </c>
      <c r="O1224" s="340">
        <f t="shared" si="173"/>
        <v>0.28799999999999998</v>
      </c>
      <c r="P1224" s="343">
        <f t="shared" si="172"/>
        <v>288</v>
      </c>
      <c r="Q1224" s="344">
        <f t="shared" si="174"/>
        <v>0.28799999999999998</v>
      </c>
    </row>
    <row r="1225" spans="1:17" ht="15" customHeight="1" x14ac:dyDescent="0.25">
      <c r="A1225" s="303">
        <v>164</v>
      </c>
      <c r="B1225" s="326" t="s">
        <v>1102</v>
      </c>
      <c r="C1225" s="354" t="s">
        <v>215</v>
      </c>
      <c r="D1225" s="312"/>
      <c r="E1225" s="312">
        <v>228</v>
      </c>
      <c r="F1225" s="326" t="s">
        <v>47</v>
      </c>
      <c r="G1225" s="314">
        <v>1</v>
      </c>
      <c r="H1225" s="303" t="s">
        <v>436</v>
      </c>
      <c r="I1225" s="306">
        <v>27</v>
      </c>
      <c r="J1225" s="306">
        <v>45</v>
      </c>
      <c r="K1225" s="314">
        <v>100</v>
      </c>
      <c r="L1225" s="306">
        <f t="shared" si="175"/>
        <v>27</v>
      </c>
      <c r="M1225" s="306">
        <f t="shared" si="171"/>
        <v>1215</v>
      </c>
      <c r="N1225" s="306">
        <f t="shared" si="170"/>
        <v>972</v>
      </c>
      <c r="O1225" s="340">
        <f t="shared" si="173"/>
        <v>0.97199999999999998</v>
      </c>
      <c r="P1225" s="343">
        <f t="shared" si="172"/>
        <v>972</v>
      </c>
      <c r="Q1225" s="344">
        <f t="shared" si="174"/>
        <v>0.97199999999999998</v>
      </c>
    </row>
    <row r="1226" spans="1:17" ht="15" customHeight="1" x14ac:dyDescent="0.25">
      <c r="A1226" s="303">
        <v>164</v>
      </c>
      <c r="B1226" s="326" t="s">
        <v>1102</v>
      </c>
      <c r="C1226" s="354" t="s">
        <v>215</v>
      </c>
      <c r="D1226" s="312"/>
      <c r="E1226" s="312">
        <v>228</v>
      </c>
      <c r="F1226" s="326" t="s">
        <v>47</v>
      </c>
      <c r="G1226" s="314">
        <v>1</v>
      </c>
      <c r="H1226" s="313" t="s">
        <v>1444</v>
      </c>
      <c r="I1226" s="306">
        <v>9</v>
      </c>
      <c r="J1226" s="306">
        <v>45</v>
      </c>
      <c r="K1226" s="314">
        <v>100</v>
      </c>
      <c r="L1226" s="306">
        <f t="shared" si="175"/>
        <v>9</v>
      </c>
      <c r="M1226" s="306">
        <f t="shared" si="171"/>
        <v>405</v>
      </c>
      <c r="N1226" s="306">
        <f t="shared" si="170"/>
        <v>324</v>
      </c>
      <c r="O1226" s="340">
        <f t="shared" si="173"/>
        <v>0.32400000000000001</v>
      </c>
      <c r="P1226" s="343">
        <f t="shared" si="172"/>
        <v>324</v>
      </c>
      <c r="Q1226" s="344">
        <f t="shared" si="174"/>
        <v>0.32400000000000001</v>
      </c>
    </row>
    <row r="1227" spans="1:17" ht="15" customHeight="1" x14ac:dyDescent="0.25">
      <c r="A1227" s="303">
        <v>164</v>
      </c>
      <c r="B1227" s="326" t="s">
        <v>1102</v>
      </c>
      <c r="C1227" s="354" t="s">
        <v>215</v>
      </c>
      <c r="D1227" s="312"/>
      <c r="E1227" s="312">
        <v>228</v>
      </c>
      <c r="F1227" s="326" t="s">
        <v>47</v>
      </c>
      <c r="G1227" s="314">
        <v>1</v>
      </c>
      <c r="H1227" s="326" t="s">
        <v>592</v>
      </c>
      <c r="I1227" s="306">
        <v>20</v>
      </c>
      <c r="J1227" s="306">
        <v>34</v>
      </c>
      <c r="K1227" s="314">
        <v>100</v>
      </c>
      <c r="L1227" s="306">
        <f t="shared" si="175"/>
        <v>20</v>
      </c>
      <c r="M1227" s="306">
        <f t="shared" si="171"/>
        <v>680</v>
      </c>
      <c r="N1227" s="306">
        <f t="shared" si="170"/>
        <v>544</v>
      </c>
      <c r="O1227" s="340">
        <f t="shared" si="173"/>
        <v>0.54400000000000004</v>
      </c>
      <c r="P1227" s="343">
        <f t="shared" si="172"/>
        <v>544</v>
      </c>
      <c r="Q1227" s="344">
        <f t="shared" si="174"/>
        <v>0.54400000000000004</v>
      </c>
    </row>
    <row r="1228" spans="1:17" ht="15" customHeight="1" x14ac:dyDescent="0.25">
      <c r="A1228" s="303">
        <v>164</v>
      </c>
      <c r="B1228" s="326" t="s">
        <v>1102</v>
      </c>
      <c r="C1228" s="354" t="s">
        <v>215</v>
      </c>
      <c r="D1228" s="312"/>
      <c r="E1228" s="312">
        <v>228</v>
      </c>
      <c r="F1228" s="326" t="s">
        <v>47</v>
      </c>
      <c r="G1228" s="314">
        <v>1</v>
      </c>
      <c r="H1228" s="303" t="s">
        <v>247</v>
      </c>
      <c r="I1228" s="306">
        <v>19</v>
      </c>
      <c r="J1228" s="306">
        <v>70</v>
      </c>
      <c r="K1228" s="314">
        <v>100</v>
      </c>
      <c r="L1228" s="306">
        <f t="shared" si="175"/>
        <v>19</v>
      </c>
      <c r="M1228" s="306">
        <f t="shared" si="171"/>
        <v>1330</v>
      </c>
      <c r="N1228" s="306">
        <f t="shared" si="170"/>
        <v>1064</v>
      </c>
      <c r="O1228" s="340">
        <f t="shared" si="173"/>
        <v>1.0640000000000001</v>
      </c>
      <c r="P1228" s="343">
        <f t="shared" si="172"/>
        <v>1064</v>
      </c>
      <c r="Q1228" s="344">
        <f t="shared" si="174"/>
        <v>1.0640000000000001</v>
      </c>
    </row>
    <row r="1229" spans="1:17" ht="15" customHeight="1" x14ac:dyDescent="0.25">
      <c r="A1229" s="303">
        <v>164</v>
      </c>
      <c r="B1229" s="326" t="s">
        <v>1102</v>
      </c>
      <c r="C1229" s="354" t="s">
        <v>215</v>
      </c>
      <c r="D1229" s="312"/>
      <c r="E1229" s="312">
        <v>228</v>
      </c>
      <c r="F1229" s="326" t="s">
        <v>47</v>
      </c>
      <c r="G1229" s="314">
        <v>1</v>
      </c>
      <c r="H1229" s="326" t="s">
        <v>1448</v>
      </c>
      <c r="I1229" s="306">
        <v>18</v>
      </c>
      <c r="J1229" s="306">
        <v>52</v>
      </c>
      <c r="K1229" s="314">
        <v>100</v>
      </c>
      <c r="L1229" s="306">
        <f t="shared" si="175"/>
        <v>18</v>
      </c>
      <c r="M1229" s="306">
        <f t="shared" si="171"/>
        <v>936</v>
      </c>
      <c r="N1229" s="306">
        <f t="shared" si="170"/>
        <v>748.8</v>
      </c>
      <c r="O1229" s="340">
        <f t="shared" si="173"/>
        <v>0.74879999999999991</v>
      </c>
      <c r="P1229" s="343">
        <f t="shared" si="172"/>
        <v>748.8</v>
      </c>
      <c r="Q1229" s="344">
        <f t="shared" si="174"/>
        <v>0.74879999999999991</v>
      </c>
    </row>
    <row r="1230" spans="1:17" ht="15" customHeight="1" x14ac:dyDescent="0.25">
      <c r="A1230" s="303">
        <v>164</v>
      </c>
      <c r="B1230" s="326" t="s">
        <v>1102</v>
      </c>
      <c r="C1230" s="354" t="s">
        <v>215</v>
      </c>
      <c r="D1230" s="312"/>
      <c r="E1230" s="312">
        <v>228</v>
      </c>
      <c r="F1230" s="326" t="s">
        <v>47</v>
      </c>
      <c r="G1230" s="314">
        <v>2</v>
      </c>
      <c r="H1230" s="313" t="s">
        <v>1305</v>
      </c>
      <c r="I1230" s="306">
        <v>22</v>
      </c>
      <c r="J1230" s="306">
        <v>90</v>
      </c>
      <c r="K1230" s="314">
        <v>100</v>
      </c>
      <c r="L1230" s="306">
        <f t="shared" si="175"/>
        <v>44</v>
      </c>
      <c r="M1230" s="306">
        <f t="shared" si="171"/>
        <v>3960</v>
      </c>
      <c r="N1230" s="306">
        <f t="shared" si="170"/>
        <v>3168</v>
      </c>
      <c r="O1230" s="340">
        <f t="shared" si="173"/>
        <v>3.1680000000000001</v>
      </c>
      <c r="P1230" s="343">
        <f t="shared" si="172"/>
        <v>3168</v>
      </c>
      <c r="Q1230" s="344">
        <f t="shared" si="174"/>
        <v>3.1680000000000001</v>
      </c>
    </row>
    <row r="1231" spans="1:17" ht="15" customHeight="1" x14ac:dyDescent="0.25">
      <c r="A1231" s="303">
        <v>164</v>
      </c>
      <c r="B1231" s="326" t="s">
        <v>1102</v>
      </c>
      <c r="C1231" s="354" t="s">
        <v>215</v>
      </c>
      <c r="D1231" s="312"/>
      <c r="E1231" s="312">
        <v>228</v>
      </c>
      <c r="F1231" s="326" t="s">
        <v>47</v>
      </c>
      <c r="G1231" s="314">
        <v>1</v>
      </c>
      <c r="H1231" s="303" t="s">
        <v>1458</v>
      </c>
      <c r="I1231" s="306">
        <v>10</v>
      </c>
      <c r="J1231" s="306">
        <v>83</v>
      </c>
      <c r="K1231" s="314">
        <v>100</v>
      </c>
      <c r="L1231" s="306">
        <f t="shared" si="175"/>
        <v>10</v>
      </c>
      <c r="M1231" s="306">
        <f t="shared" si="171"/>
        <v>830</v>
      </c>
      <c r="N1231" s="306">
        <f t="shared" si="170"/>
        <v>664</v>
      </c>
      <c r="O1231" s="340">
        <f t="shared" si="173"/>
        <v>0.66400000000000003</v>
      </c>
      <c r="P1231" s="343">
        <f t="shared" si="172"/>
        <v>664</v>
      </c>
      <c r="Q1231" s="344">
        <f t="shared" si="174"/>
        <v>0.66400000000000003</v>
      </c>
    </row>
    <row r="1232" spans="1:17" ht="15" customHeight="1" x14ac:dyDescent="0.25">
      <c r="A1232" s="303">
        <v>164</v>
      </c>
      <c r="B1232" s="326" t="s">
        <v>1102</v>
      </c>
      <c r="C1232" s="354" t="s">
        <v>215</v>
      </c>
      <c r="D1232" s="312"/>
      <c r="E1232" s="312">
        <v>228</v>
      </c>
      <c r="F1232" s="326" t="s">
        <v>47</v>
      </c>
      <c r="G1232" s="314">
        <v>2</v>
      </c>
      <c r="H1232" s="313" t="s">
        <v>152</v>
      </c>
      <c r="I1232" s="306">
        <v>16</v>
      </c>
      <c r="J1232" s="306">
        <v>74</v>
      </c>
      <c r="K1232" s="314">
        <v>100</v>
      </c>
      <c r="L1232" s="306">
        <f>SUM((J1232*G1232))</f>
        <v>148</v>
      </c>
      <c r="M1232" s="306">
        <f t="shared" si="171"/>
        <v>10952</v>
      </c>
      <c r="N1232" s="306">
        <f t="shared" si="170"/>
        <v>8761.6</v>
      </c>
      <c r="O1232" s="340">
        <f t="shared" si="173"/>
        <v>8.7615999999999996</v>
      </c>
      <c r="P1232" s="343">
        <f t="shared" si="172"/>
        <v>8761.6</v>
      </c>
      <c r="Q1232" s="344">
        <f t="shared" si="174"/>
        <v>8.7615999999999996</v>
      </c>
    </row>
    <row r="1233" spans="1:17" x14ac:dyDescent="0.25">
      <c r="A1233" s="292">
        <v>165</v>
      </c>
      <c r="B1233" s="334" t="s">
        <v>1107</v>
      </c>
      <c r="C1233" s="318" t="s">
        <v>1108</v>
      </c>
      <c r="D1233" s="328"/>
      <c r="E1233" s="328">
        <v>493</v>
      </c>
      <c r="F1233" s="334" t="s">
        <v>47</v>
      </c>
      <c r="G1233" s="329">
        <v>2876</v>
      </c>
      <c r="H1233" s="324" t="s">
        <v>59</v>
      </c>
      <c r="I1233" s="295">
        <v>1639</v>
      </c>
      <c r="J1233" s="325">
        <v>390</v>
      </c>
      <c r="K1233" s="329">
        <v>60</v>
      </c>
      <c r="L1233" s="325">
        <f>SUM((I1233*G1233)/10000)</f>
        <v>471.37639999999999</v>
      </c>
      <c r="M1233" s="325">
        <f t="shared" si="171"/>
        <v>183836.796</v>
      </c>
      <c r="N1233" s="325">
        <f t="shared" si="170"/>
        <v>147069.4368</v>
      </c>
      <c r="O1233" s="360">
        <f t="shared" si="173"/>
        <v>147.06943680000001</v>
      </c>
      <c r="P1233" s="361">
        <f t="shared" si="172"/>
        <v>88241.662080000009</v>
      </c>
      <c r="Q1233" s="362">
        <f t="shared" si="174"/>
        <v>88.241662080000012</v>
      </c>
    </row>
    <row r="1234" spans="1:17" ht="15" customHeight="1" x14ac:dyDescent="0.25">
      <c r="A1234" s="292">
        <v>165</v>
      </c>
      <c r="B1234" s="334" t="s">
        <v>1107</v>
      </c>
      <c r="C1234" s="318" t="s">
        <v>1108</v>
      </c>
      <c r="D1234" s="328"/>
      <c r="E1234" s="328">
        <v>492</v>
      </c>
      <c r="F1234" s="334" t="s">
        <v>47</v>
      </c>
      <c r="G1234" s="329">
        <v>6000</v>
      </c>
      <c r="H1234" s="324" t="s">
        <v>59</v>
      </c>
      <c r="I1234" s="295">
        <v>1639</v>
      </c>
      <c r="J1234" s="325">
        <v>390</v>
      </c>
      <c r="K1234" s="329">
        <v>60</v>
      </c>
      <c r="L1234" s="325">
        <f>SUM((I1234*G1234)/10000)</f>
        <v>983.4</v>
      </c>
      <c r="M1234" s="325">
        <f t="shared" si="171"/>
        <v>383526</v>
      </c>
      <c r="N1234" s="325">
        <f t="shared" si="170"/>
        <v>306820.8</v>
      </c>
      <c r="O1234" s="360">
        <f t="shared" si="173"/>
        <v>306.82079999999996</v>
      </c>
      <c r="P1234" s="361">
        <f t="shared" si="172"/>
        <v>184092.48</v>
      </c>
      <c r="Q1234" s="362">
        <f t="shared" si="174"/>
        <v>184.09248000000002</v>
      </c>
    </row>
    <row r="1235" spans="1:17" ht="15" customHeight="1" x14ac:dyDescent="0.25">
      <c r="A1235" s="292">
        <v>165</v>
      </c>
      <c r="B1235" s="334" t="s">
        <v>1107</v>
      </c>
      <c r="C1235" s="318" t="s">
        <v>1108</v>
      </c>
      <c r="D1235" s="328"/>
      <c r="E1235" s="328">
        <v>626</v>
      </c>
      <c r="F1235" s="334" t="s">
        <v>47</v>
      </c>
      <c r="G1235" s="329">
        <v>7915</v>
      </c>
      <c r="H1235" s="292" t="s">
        <v>26</v>
      </c>
      <c r="I1235" s="295">
        <v>24198</v>
      </c>
      <c r="J1235" s="325">
        <v>19</v>
      </c>
      <c r="K1235" s="329">
        <v>100</v>
      </c>
      <c r="L1235" s="325">
        <f>SUM((I1235*G1235)/10000)</f>
        <v>19152.717000000001</v>
      </c>
      <c r="M1235" s="325">
        <f t="shared" si="171"/>
        <v>363901.62300000002</v>
      </c>
      <c r="N1235" s="325">
        <f t="shared" si="170"/>
        <v>291121.29840000003</v>
      </c>
      <c r="O1235" s="360">
        <f t="shared" si="173"/>
        <v>291.1212984</v>
      </c>
      <c r="P1235" s="361">
        <f t="shared" si="172"/>
        <v>291121.29840000003</v>
      </c>
      <c r="Q1235" s="362">
        <f t="shared" si="174"/>
        <v>291.1212984</v>
      </c>
    </row>
    <row r="1236" spans="1:17" ht="15" customHeight="1" x14ac:dyDescent="0.25">
      <c r="A1236" s="292">
        <v>165</v>
      </c>
      <c r="B1236" s="334" t="s">
        <v>1107</v>
      </c>
      <c r="C1236" s="318" t="s">
        <v>1108</v>
      </c>
      <c r="D1236" s="328"/>
      <c r="E1236" s="328">
        <v>626</v>
      </c>
      <c r="F1236" s="334" t="s">
        <v>47</v>
      </c>
      <c r="G1236" s="329">
        <v>7915</v>
      </c>
      <c r="H1236" s="292" t="s">
        <v>48</v>
      </c>
      <c r="I1236" s="325"/>
      <c r="J1236" s="325">
        <v>11</v>
      </c>
      <c r="K1236" s="329">
        <v>100</v>
      </c>
      <c r="L1236" s="325"/>
      <c r="M1236" s="325">
        <f>SUM(G1236*J1236)</f>
        <v>87065</v>
      </c>
      <c r="N1236" s="325">
        <f t="shared" si="170"/>
        <v>69652</v>
      </c>
      <c r="O1236" s="360">
        <f t="shared" si="173"/>
        <v>69.652000000000001</v>
      </c>
      <c r="P1236" s="361">
        <f t="shared" si="172"/>
        <v>69652</v>
      </c>
      <c r="Q1236" s="362">
        <f t="shared" si="174"/>
        <v>69.652000000000001</v>
      </c>
    </row>
    <row r="1237" spans="1:17" ht="15" customHeight="1" x14ac:dyDescent="0.25">
      <c r="A1237" s="292">
        <v>165</v>
      </c>
      <c r="B1237" s="334" t="s">
        <v>1107</v>
      </c>
      <c r="C1237" s="318" t="s">
        <v>1108</v>
      </c>
      <c r="D1237" s="328"/>
      <c r="E1237" s="328">
        <v>911</v>
      </c>
      <c r="F1237" s="334" t="s">
        <v>47</v>
      </c>
      <c r="G1237" s="329">
        <v>2792</v>
      </c>
      <c r="H1237" s="292" t="s">
        <v>26</v>
      </c>
      <c r="I1237" s="295">
        <v>24198</v>
      </c>
      <c r="J1237" s="325">
        <v>19</v>
      </c>
      <c r="K1237" s="329">
        <v>100</v>
      </c>
      <c r="L1237" s="325">
        <f>SUM((I1237*G1237)/10000)</f>
        <v>6756.0816000000004</v>
      </c>
      <c r="M1237" s="325">
        <f>SUM(L1237*J1237)</f>
        <v>128365.55040000001</v>
      </c>
      <c r="N1237" s="325">
        <f t="shared" si="170"/>
        <v>102692.44032000001</v>
      </c>
      <c r="O1237" s="360">
        <f t="shared" si="173"/>
        <v>102.69244032</v>
      </c>
      <c r="P1237" s="361">
        <f t="shared" si="172"/>
        <v>102692.44032000001</v>
      </c>
      <c r="Q1237" s="362">
        <f t="shared" si="174"/>
        <v>102.69244032</v>
      </c>
    </row>
    <row r="1238" spans="1:17" ht="15" customHeight="1" x14ac:dyDescent="0.25">
      <c r="A1238" s="292">
        <v>165</v>
      </c>
      <c r="B1238" s="334" t="s">
        <v>1107</v>
      </c>
      <c r="C1238" s="318" t="s">
        <v>1108</v>
      </c>
      <c r="D1238" s="328"/>
      <c r="E1238" s="328">
        <v>911</v>
      </c>
      <c r="F1238" s="334" t="s">
        <v>47</v>
      </c>
      <c r="G1238" s="329">
        <v>2792</v>
      </c>
      <c r="H1238" s="292" t="s">
        <v>25</v>
      </c>
      <c r="I1238" s="325">
        <v>27692</v>
      </c>
      <c r="J1238" s="325">
        <v>60</v>
      </c>
      <c r="K1238" s="329">
        <v>100</v>
      </c>
      <c r="L1238" s="325">
        <f>SUM((I1238*G1238)/10000)</f>
        <v>7731.6063999999997</v>
      </c>
      <c r="M1238" s="325">
        <f>SUM(L1238*J1238)</f>
        <v>463896.38399999996</v>
      </c>
      <c r="N1238" s="325">
        <f t="shared" si="170"/>
        <v>371117.10719999997</v>
      </c>
      <c r="O1238" s="360">
        <f t="shared" si="173"/>
        <v>371.11710719999996</v>
      </c>
      <c r="P1238" s="361">
        <f t="shared" si="172"/>
        <v>371117.10719999997</v>
      </c>
      <c r="Q1238" s="362">
        <f t="shared" si="174"/>
        <v>371.11710719999996</v>
      </c>
    </row>
    <row r="1239" spans="1:17" ht="15" customHeight="1" x14ac:dyDescent="0.25">
      <c r="A1239" s="292">
        <v>165</v>
      </c>
      <c r="B1239" s="334" t="s">
        <v>1107</v>
      </c>
      <c r="C1239" s="318" t="s">
        <v>1108</v>
      </c>
      <c r="D1239" s="328"/>
      <c r="E1239" s="328">
        <v>911</v>
      </c>
      <c r="F1239" s="334" t="s">
        <v>47</v>
      </c>
      <c r="G1239" s="329">
        <v>5584</v>
      </c>
      <c r="H1239" s="292" t="s">
        <v>48</v>
      </c>
      <c r="I1239" s="325"/>
      <c r="J1239" s="325">
        <v>11</v>
      </c>
      <c r="K1239" s="329">
        <v>100</v>
      </c>
      <c r="L1239" s="325"/>
      <c r="M1239" s="325">
        <f>SUM(G1239*J1239)</f>
        <v>61424</v>
      </c>
      <c r="N1239" s="325">
        <f t="shared" si="170"/>
        <v>49139.199999999997</v>
      </c>
      <c r="O1239" s="360">
        <f t="shared" si="173"/>
        <v>49.139199999999995</v>
      </c>
      <c r="P1239" s="361">
        <f t="shared" si="172"/>
        <v>49139.199999999997</v>
      </c>
      <c r="Q1239" s="362">
        <f t="shared" si="174"/>
        <v>49.139199999999995</v>
      </c>
    </row>
    <row r="1240" spans="1:17" ht="15" customHeight="1" x14ac:dyDescent="0.25">
      <c r="A1240" s="292">
        <v>165</v>
      </c>
      <c r="B1240" s="334" t="s">
        <v>1107</v>
      </c>
      <c r="C1240" s="318" t="s">
        <v>1108</v>
      </c>
      <c r="D1240" s="328"/>
      <c r="E1240" s="328">
        <v>492</v>
      </c>
      <c r="F1240" s="334" t="s">
        <v>47</v>
      </c>
      <c r="G1240" s="329">
        <v>500</v>
      </c>
      <c r="H1240" s="324" t="s">
        <v>59</v>
      </c>
      <c r="I1240" s="295">
        <v>1639</v>
      </c>
      <c r="J1240" s="325">
        <v>390</v>
      </c>
      <c r="K1240" s="329">
        <v>30</v>
      </c>
      <c r="L1240" s="325">
        <f>SUM((I1240*G1240)/10000)</f>
        <v>81.95</v>
      </c>
      <c r="M1240" s="325">
        <f>SUM(L1240*J1240)</f>
        <v>31960.5</v>
      </c>
      <c r="N1240" s="325">
        <f t="shared" si="170"/>
        <v>25568.400000000001</v>
      </c>
      <c r="O1240" s="360">
        <f t="shared" si="173"/>
        <v>25.5684</v>
      </c>
      <c r="P1240" s="361">
        <f t="shared" si="172"/>
        <v>7670.52</v>
      </c>
      <c r="Q1240" s="362">
        <f t="shared" si="174"/>
        <v>7.6705200000000007</v>
      </c>
    </row>
    <row r="1241" spans="1:17" ht="15" customHeight="1" thickBot="1" x14ac:dyDescent="0.3">
      <c r="A1241" s="292">
        <v>165</v>
      </c>
      <c r="B1241" s="334" t="s">
        <v>1107</v>
      </c>
      <c r="C1241" s="318" t="s">
        <v>1108</v>
      </c>
      <c r="D1241" s="328"/>
      <c r="E1241" s="328">
        <v>492</v>
      </c>
      <c r="F1241" s="334" t="s">
        <v>47</v>
      </c>
      <c r="G1241" s="329">
        <v>500</v>
      </c>
      <c r="H1241" s="324" t="s">
        <v>683</v>
      </c>
      <c r="I1241" s="325"/>
      <c r="J1241" s="325">
        <v>31</v>
      </c>
      <c r="K1241" s="329">
        <v>100</v>
      </c>
      <c r="L1241" s="325"/>
      <c r="M1241" s="325">
        <f>SUM(G1241*J1241)</f>
        <v>15500</v>
      </c>
      <c r="N1241" s="325">
        <f t="shared" si="170"/>
        <v>12400</v>
      </c>
      <c r="O1241" s="360">
        <f t="shared" si="173"/>
        <v>12.4</v>
      </c>
      <c r="P1241" s="363">
        <f t="shared" si="172"/>
        <v>12400</v>
      </c>
      <c r="Q1241" s="364">
        <f t="shared" si="174"/>
        <v>12.4</v>
      </c>
    </row>
    <row r="1242" spans="1:17" x14ac:dyDescent="0.25">
      <c r="A1242" s="354">
        <v>166</v>
      </c>
      <c r="B1242" s="359" t="s">
        <v>1114</v>
      </c>
      <c r="C1242" s="354" t="s">
        <v>1115</v>
      </c>
      <c r="D1242" s="356"/>
      <c r="E1242" s="356" t="s">
        <v>1119</v>
      </c>
      <c r="F1242" s="359" t="s">
        <v>47</v>
      </c>
      <c r="G1242" s="365">
        <v>1016</v>
      </c>
      <c r="H1242" s="354" t="s">
        <v>59</v>
      </c>
      <c r="I1242" s="306">
        <v>1639</v>
      </c>
      <c r="J1242" s="306">
        <v>390</v>
      </c>
      <c r="K1242" s="365">
        <v>60</v>
      </c>
      <c r="L1242" s="306">
        <f>SUM((I1242*G1242)/10000)</f>
        <v>166.5224</v>
      </c>
      <c r="M1242" s="306">
        <f>SUM(L1242*J1242)</f>
        <v>64943.736000000004</v>
      </c>
      <c r="N1242" s="306">
        <f t="shared" si="170"/>
        <v>51954.988800000006</v>
      </c>
      <c r="O1242" s="307">
        <f t="shared" si="173"/>
        <v>51.95498880000001</v>
      </c>
      <c r="P1242" s="308">
        <f t="shared" si="172"/>
        <v>31172.993280000002</v>
      </c>
      <c r="Q1242" s="309">
        <f t="shared" si="174"/>
        <v>31.172993280000004</v>
      </c>
    </row>
    <row r="1243" spans="1:17" ht="15.75" thickBot="1" x14ac:dyDescent="0.3">
      <c r="A1243" s="354">
        <v>166</v>
      </c>
      <c r="B1243" s="359" t="s">
        <v>1114</v>
      </c>
      <c r="C1243" s="354" t="s">
        <v>1115</v>
      </c>
      <c r="D1243" s="356"/>
      <c r="E1243" s="356" t="s">
        <v>1120</v>
      </c>
      <c r="F1243" s="359" t="s">
        <v>47</v>
      </c>
      <c r="G1243" s="365">
        <v>8982</v>
      </c>
      <c r="H1243" s="354" t="s">
        <v>59</v>
      </c>
      <c r="I1243" s="306">
        <v>1639</v>
      </c>
      <c r="J1243" s="306">
        <v>390</v>
      </c>
      <c r="K1243" s="365">
        <v>60</v>
      </c>
      <c r="L1243" s="306">
        <f>SUM((I1243*G1243)/10000)</f>
        <v>1472.1497999999999</v>
      </c>
      <c r="M1243" s="306">
        <f>SUM(L1243*J1243)</f>
        <v>574138.42200000002</v>
      </c>
      <c r="N1243" s="306">
        <f t="shared" si="170"/>
        <v>459310.73760000005</v>
      </c>
      <c r="O1243" s="307">
        <f t="shared" si="173"/>
        <v>459.31073760000004</v>
      </c>
      <c r="P1243" s="315">
        <f t="shared" si="172"/>
        <v>275586.44256000005</v>
      </c>
      <c r="Q1243" s="316">
        <f t="shared" si="174"/>
        <v>275.58644256000008</v>
      </c>
    </row>
    <row r="1244" spans="1:17" x14ac:dyDescent="0.25">
      <c r="A1244" s="292">
        <v>167</v>
      </c>
      <c r="B1244" s="334" t="s">
        <v>1114</v>
      </c>
      <c r="C1244" s="318" t="s">
        <v>1115</v>
      </c>
      <c r="D1244" s="355"/>
      <c r="E1244" s="328">
        <v>601</v>
      </c>
      <c r="F1244" s="334" t="s">
        <v>47</v>
      </c>
      <c r="G1244" s="329">
        <v>1523</v>
      </c>
      <c r="H1244" s="324" t="s">
        <v>19</v>
      </c>
      <c r="I1244" s="325">
        <v>17500</v>
      </c>
      <c r="J1244" s="325">
        <v>47</v>
      </c>
      <c r="K1244" s="329">
        <v>100</v>
      </c>
      <c r="L1244" s="325">
        <f>SUM((I1244*G1244)/10000)</f>
        <v>2665.25</v>
      </c>
      <c r="M1244" s="325">
        <f>SUM(L1244*J1244)</f>
        <v>125266.75</v>
      </c>
      <c r="N1244" s="325">
        <f t="shared" si="170"/>
        <v>100213.4</v>
      </c>
      <c r="O1244" s="296">
        <f t="shared" si="173"/>
        <v>100.21339999999999</v>
      </c>
      <c r="P1244" s="297">
        <f t="shared" si="172"/>
        <v>100213.4</v>
      </c>
      <c r="Q1244" s="298">
        <f t="shared" si="174"/>
        <v>100.21339999999999</v>
      </c>
    </row>
    <row r="1245" spans="1:17" ht="15" customHeight="1" x14ac:dyDescent="0.25">
      <c r="A1245" s="292">
        <v>167</v>
      </c>
      <c r="B1245" s="334" t="s">
        <v>1114</v>
      </c>
      <c r="C1245" s="318" t="s">
        <v>1115</v>
      </c>
      <c r="D1245" s="355"/>
      <c r="E1245" s="328">
        <v>601</v>
      </c>
      <c r="F1245" s="334" t="s">
        <v>47</v>
      </c>
      <c r="G1245" s="329">
        <v>1523</v>
      </c>
      <c r="H1245" s="292" t="s">
        <v>48</v>
      </c>
      <c r="I1245" s="325"/>
      <c r="J1245" s="325">
        <v>11</v>
      </c>
      <c r="K1245" s="329">
        <v>100</v>
      </c>
      <c r="L1245" s="325"/>
      <c r="M1245" s="325">
        <f>SUM(G1245*J1245)</f>
        <v>16753</v>
      </c>
      <c r="N1245" s="325">
        <f t="shared" si="170"/>
        <v>13402.4</v>
      </c>
      <c r="O1245" s="296">
        <f t="shared" si="173"/>
        <v>13.4024</v>
      </c>
      <c r="P1245" s="299">
        <f t="shared" si="172"/>
        <v>13402.4</v>
      </c>
      <c r="Q1245" s="300">
        <f t="shared" si="174"/>
        <v>13.4024</v>
      </c>
    </row>
    <row r="1246" spans="1:17" ht="15" customHeight="1" x14ac:dyDescent="0.25">
      <c r="A1246" s="292">
        <v>167</v>
      </c>
      <c r="B1246" s="334" t="s">
        <v>1114</v>
      </c>
      <c r="C1246" s="318" t="s">
        <v>1115</v>
      </c>
      <c r="D1246" s="355"/>
      <c r="E1246" s="328">
        <v>603</v>
      </c>
      <c r="F1246" s="334" t="s">
        <v>47</v>
      </c>
      <c r="G1246" s="329">
        <v>1735</v>
      </c>
      <c r="H1246" s="324" t="s">
        <v>154</v>
      </c>
      <c r="I1246" s="325">
        <v>20000</v>
      </c>
      <c r="J1246" s="325">
        <v>140</v>
      </c>
      <c r="K1246" s="329">
        <v>100</v>
      </c>
      <c r="L1246" s="325">
        <f>SUM((I1246*G1246)/10000)</f>
        <v>3470</v>
      </c>
      <c r="M1246" s="325">
        <f>SUM(L1246*J1246)</f>
        <v>485800</v>
      </c>
      <c r="N1246" s="325">
        <f t="shared" si="170"/>
        <v>388640</v>
      </c>
      <c r="O1246" s="296">
        <f t="shared" si="173"/>
        <v>388.64</v>
      </c>
      <c r="P1246" s="299">
        <f t="shared" si="172"/>
        <v>388640</v>
      </c>
      <c r="Q1246" s="300">
        <f t="shared" si="174"/>
        <v>388.64</v>
      </c>
    </row>
    <row r="1247" spans="1:17" ht="15" customHeight="1" x14ac:dyDescent="0.25">
      <c r="A1247" s="292">
        <v>167</v>
      </c>
      <c r="B1247" s="334" t="s">
        <v>1114</v>
      </c>
      <c r="C1247" s="318" t="s">
        <v>1115</v>
      </c>
      <c r="D1247" s="355"/>
      <c r="E1247" s="328">
        <v>603</v>
      </c>
      <c r="F1247" s="334" t="s">
        <v>47</v>
      </c>
      <c r="G1247" s="329">
        <v>1735</v>
      </c>
      <c r="H1247" s="292" t="s">
        <v>48</v>
      </c>
      <c r="I1247" s="325"/>
      <c r="J1247" s="325">
        <v>11</v>
      </c>
      <c r="K1247" s="329">
        <v>100</v>
      </c>
      <c r="L1247" s="325"/>
      <c r="M1247" s="325">
        <f>SUM(G1247*J1247)</f>
        <v>19085</v>
      </c>
      <c r="N1247" s="325">
        <f t="shared" si="170"/>
        <v>15268</v>
      </c>
      <c r="O1247" s="296">
        <f t="shared" si="173"/>
        <v>15.268000000000001</v>
      </c>
      <c r="P1247" s="299">
        <f t="shared" si="172"/>
        <v>15268</v>
      </c>
      <c r="Q1247" s="300">
        <f t="shared" si="174"/>
        <v>15.268000000000001</v>
      </c>
    </row>
    <row r="1248" spans="1:17" ht="15" customHeight="1" thickBot="1" x14ac:dyDescent="0.3">
      <c r="A1248" s="292">
        <v>167</v>
      </c>
      <c r="B1248" s="334" t="s">
        <v>1114</v>
      </c>
      <c r="C1248" s="318" t="s">
        <v>1115</v>
      </c>
      <c r="D1248" s="355"/>
      <c r="E1248" s="328">
        <v>603</v>
      </c>
      <c r="F1248" s="334" t="s">
        <v>47</v>
      </c>
      <c r="G1248" s="329">
        <v>400</v>
      </c>
      <c r="H1248" s="292" t="s">
        <v>25</v>
      </c>
      <c r="I1248" s="325">
        <v>27692</v>
      </c>
      <c r="J1248" s="325">
        <v>60</v>
      </c>
      <c r="K1248" s="329">
        <v>100</v>
      </c>
      <c r="L1248" s="325">
        <f>SUM((I1248*G1248)/10000)</f>
        <v>1107.68</v>
      </c>
      <c r="M1248" s="325">
        <f>SUM(L1248*J1248)</f>
        <v>66460.800000000003</v>
      </c>
      <c r="N1248" s="325">
        <f t="shared" si="170"/>
        <v>53168.639999999999</v>
      </c>
      <c r="O1248" s="296">
        <f t="shared" si="173"/>
        <v>53.168639999999996</v>
      </c>
      <c r="P1248" s="301">
        <f t="shared" si="172"/>
        <v>53168.639999999999</v>
      </c>
      <c r="Q1248" s="302">
        <f t="shared" si="174"/>
        <v>53.168639999999996</v>
      </c>
    </row>
    <row r="1249" spans="1:17" x14ac:dyDescent="0.25">
      <c r="A1249" s="303">
        <v>168</v>
      </c>
      <c r="B1249" s="326" t="s">
        <v>1123</v>
      </c>
      <c r="C1249" s="354" t="s">
        <v>1124</v>
      </c>
      <c r="D1249" s="312"/>
      <c r="E1249" s="327">
        <v>521</v>
      </c>
      <c r="F1249" s="326" t="s">
        <v>47</v>
      </c>
      <c r="G1249" s="337">
        <v>4960</v>
      </c>
      <c r="H1249" s="326" t="s">
        <v>59</v>
      </c>
      <c r="I1249" s="306">
        <v>1639</v>
      </c>
      <c r="J1249" s="306">
        <v>390</v>
      </c>
      <c r="K1249" s="337">
        <v>60</v>
      </c>
      <c r="L1249" s="306">
        <f>SUM((I1249*G1249)/10000)</f>
        <v>812.94399999999996</v>
      </c>
      <c r="M1249" s="306">
        <f>SUM(L1249*J1249)</f>
        <v>317048.15999999997</v>
      </c>
      <c r="N1249" s="306">
        <f t="shared" si="170"/>
        <v>253638.52799999996</v>
      </c>
      <c r="O1249" s="307">
        <f t="shared" si="173"/>
        <v>253.63852799999995</v>
      </c>
      <c r="P1249" s="308">
        <f t="shared" si="172"/>
        <v>152183.11679999999</v>
      </c>
      <c r="Q1249" s="309">
        <f t="shared" si="174"/>
        <v>152.18311679999999</v>
      </c>
    </row>
    <row r="1250" spans="1:17" ht="15" customHeight="1" x14ac:dyDescent="0.25">
      <c r="A1250" s="303">
        <v>168</v>
      </c>
      <c r="B1250" s="326" t="s">
        <v>1123</v>
      </c>
      <c r="C1250" s="354" t="s">
        <v>1124</v>
      </c>
      <c r="D1250" s="312"/>
      <c r="E1250" s="327">
        <v>567</v>
      </c>
      <c r="F1250" s="326" t="s">
        <v>47</v>
      </c>
      <c r="G1250" s="337">
        <v>5240</v>
      </c>
      <c r="H1250" s="326" t="s">
        <v>59</v>
      </c>
      <c r="I1250" s="306">
        <v>1639</v>
      </c>
      <c r="J1250" s="306">
        <v>390</v>
      </c>
      <c r="K1250" s="337">
        <v>60</v>
      </c>
      <c r="L1250" s="306">
        <f>SUM((I1250*G1250)/10000)</f>
        <v>858.83600000000001</v>
      </c>
      <c r="M1250" s="306">
        <f>SUM(L1250*J1250)</f>
        <v>334946.03999999998</v>
      </c>
      <c r="N1250" s="306">
        <f t="shared" si="170"/>
        <v>267956.83199999999</v>
      </c>
      <c r="O1250" s="307">
        <f t="shared" si="173"/>
        <v>267.95683200000002</v>
      </c>
      <c r="P1250" s="310">
        <f t="shared" si="172"/>
        <v>160774.0992</v>
      </c>
      <c r="Q1250" s="311">
        <f t="shared" si="174"/>
        <v>160.77409919999999</v>
      </c>
    </row>
    <row r="1251" spans="1:17" ht="15" customHeight="1" x14ac:dyDescent="0.25">
      <c r="A1251" s="303">
        <v>168</v>
      </c>
      <c r="B1251" s="326" t="s">
        <v>1123</v>
      </c>
      <c r="C1251" s="354" t="s">
        <v>1124</v>
      </c>
      <c r="D1251" s="312"/>
      <c r="E1251" s="327">
        <v>479</v>
      </c>
      <c r="F1251" s="326" t="s">
        <v>47</v>
      </c>
      <c r="G1251" s="337">
        <v>2740</v>
      </c>
      <c r="H1251" s="326" t="s">
        <v>19</v>
      </c>
      <c r="I1251" s="306">
        <v>17500</v>
      </c>
      <c r="J1251" s="306">
        <v>47</v>
      </c>
      <c r="K1251" s="337">
        <v>100</v>
      </c>
      <c r="L1251" s="306">
        <f>SUM((I1251*G1251)/10000)</f>
        <v>4795</v>
      </c>
      <c r="M1251" s="306">
        <f>SUM(L1251*J1251)</f>
        <v>225365</v>
      </c>
      <c r="N1251" s="306">
        <f t="shared" si="170"/>
        <v>180292</v>
      </c>
      <c r="O1251" s="307">
        <f t="shared" si="173"/>
        <v>180.292</v>
      </c>
      <c r="P1251" s="310">
        <f t="shared" si="172"/>
        <v>180292</v>
      </c>
      <c r="Q1251" s="311">
        <f t="shared" si="174"/>
        <v>180.292</v>
      </c>
    </row>
    <row r="1252" spans="1:17" ht="15" customHeight="1" x14ac:dyDescent="0.25">
      <c r="A1252" s="303">
        <v>168</v>
      </c>
      <c r="B1252" s="326" t="s">
        <v>1123</v>
      </c>
      <c r="C1252" s="354" t="s">
        <v>1124</v>
      </c>
      <c r="D1252" s="312"/>
      <c r="E1252" s="327">
        <v>479</v>
      </c>
      <c r="F1252" s="326" t="s">
        <v>47</v>
      </c>
      <c r="G1252" s="337">
        <v>2740</v>
      </c>
      <c r="H1252" s="303" t="s">
        <v>48</v>
      </c>
      <c r="I1252" s="306"/>
      <c r="J1252" s="306">
        <v>11</v>
      </c>
      <c r="K1252" s="337">
        <v>100</v>
      </c>
      <c r="L1252" s="306"/>
      <c r="M1252" s="306">
        <f>SUM(G1252*J1252)</f>
        <v>30140</v>
      </c>
      <c r="N1252" s="306">
        <f t="shared" si="170"/>
        <v>24112</v>
      </c>
      <c r="O1252" s="307">
        <f t="shared" si="173"/>
        <v>24.111999999999998</v>
      </c>
      <c r="P1252" s="310">
        <f t="shared" si="172"/>
        <v>24112</v>
      </c>
      <c r="Q1252" s="311">
        <f t="shared" si="174"/>
        <v>24.111999999999998</v>
      </c>
    </row>
    <row r="1253" spans="1:17" ht="15" customHeight="1" x14ac:dyDescent="0.25">
      <c r="A1253" s="303">
        <v>168</v>
      </c>
      <c r="B1253" s="326" t="s">
        <v>1123</v>
      </c>
      <c r="C1253" s="354" t="s">
        <v>1124</v>
      </c>
      <c r="D1253" s="312"/>
      <c r="E1253" s="327">
        <v>521</v>
      </c>
      <c r="F1253" s="326" t="s">
        <v>47</v>
      </c>
      <c r="G1253" s="337">
        <v>125</v>
      </c>
      <c r="H1253" s="326" t="s">
        <v>683</v>
      </c>
      <c r="I1253" s="306"/>
      <c r="J1253" s="306">
        <v>31</v>
      </c>
      <c r="K1253" s="337">
        <v>100</v>
      </c>
      <c r="L1253" s="306"/>
      <c r="M1253" s="306">
        <f>SUM(G1253*J1253)</f>
        <v>3875</v>
      </c>
      <c r="N1253" s="306">
        <f t="shared" si="170"/>
        <v>3100</v>
      </c>
      <c r="O1253" s="307">
        <f t="shared" si="173"/>
        <v>3.1</v>
      </c>
      <c r="P1253" s="310">
        <f t="shared" si="172"/>
        <v>3100</v>
      </c>
      <c r="Q1253" s="311">
        <f t="shared" si="174"/>
        <v>3.1</v>
      </c>
    </row>
    <row r="1254" spans="1:17" ht="15" customHeight="1" thickBot="1" x14ac:dyDescent="0.3">
      <c r="A1254" s="303">
        <v>168</v>
      </c>
      <c r="B1254" s="326" t="s">
        <v>1123</v>
      </c>
      <c r="C1254" s="354" t="s">
        <v>1124</v>
      </c>
      <c r="D1254" s="312"/>
      <c r="E1254" s="327">
        <v>521</v>
      </c>
      <c r="F1254" s="326" t="s">
        <v>47</v>
      </c>
      <c r="G1254" s="337">
        <v>125</v>
      </c>
      <c r="H1254" s="313" t="s">
        <v>59</v>
      </c>
      <c r="I1254" s="306">
        <v>1639</v>
      </c>
      <c r="J1254" s="306">
        <v>390</v>
      </c>
      <c r="K1254" s="337">
        <v>30</v>
      </c>
      <c r="L1254" s="306">
        <f>SUM((I1254*G1254)/10000)</f>
        <v>20.487500000000001</v>
      </c>
      <c r="M1254" s="306">
        <f>SUM(L1254*J1254)</f>
        <v>7990.125</v>
      </c>
      <c r="N1254" s="306">
        <f t="shared" si="170"/>
        <v>6392.1</v>
      </c>
      <c r="O1254" s="307">
        <f t="shared" si="173"/>
        <v>6.3921000000000001</v>
      </c>
      <c r="P1254" s="315">
        <f t="shared" si="172"/>
        <v>1917.63</v>
      </c>
      <c r="Q1254" s="316">
        <f t="shared" si="174"/>
        <v>1.9176300000000002</v>
      </c>
    </row>
    <row r="1255" spans="1:17" ht="15" customHeight="1" x14ac:dyDescent="0.25">
      <c r="A1255" s="292">
        <v>169</v>
      </c>
      <c r="B1255" s="334" t="s">
        <v>1128</v>
      </c>
      <c r="C1255" s="318" t="s">
        <v>1129</v>
      </c>
      <c r="D1255" s="328"/>
      <c r="E1255" s="328">
        <v>522</v>
      </c>
      <c r="F1255" s="334" t="s">
        <v>47</v>
      </c>
      <c r="G1255" s="329">
        <v>1200</v>
      </c>
      <c r="H1255" s="324" t="s">
        <v>154</v>
      </c>
      <c r="I1255" s="325">
        <v>20000</v>
      </c>
      <c r="J1255" s="325">
        <v>140</v>
      </c>
      <c r="K1255" s="329">
        <v>100</v>
      </c>
      <c r="L1255" s="325">
        <f>SUM((I1255*G1255)/10000)</f>
        <v>2400</v>
      </c>
      <c r="M1255" s="325">
        <f>SUM(L1255*J1255)</f>
        <v>336000</v>
      </c>
      <c r="N1255" s="325">
        <f t="shared" si="170"/>
        <v>268800</v>
      </c>
      <c r="O1255" s="296">
        <f t="shared" si="173"/>
        <v>268.8</v>
      </c>
      <c r="P1255" s="297">
        <f t="shared" si="172"/>
        <v>268800</v>
      </c>
      <c r="Q1255" s="298">
        <f t="shared" si="174"/>
        <v>268.8</v>
      </c>
    </row>
    <row r="1256" spans="1:17" ht="15" customHeight="1" x14ac:dyDescent="0.25">
      <c r="A1256" s="292">
        <v>169</v>
      </c>
      <c r="B1256" s="334" t="s">
        <v>1128</v>
      </c>
      <c r="C1256" s="318" t="s">
        <v>1129</v>
      </c>
      <c r="D1256" s="328"/>
      <c r="E1256" s="328">
        <v>522</v>
      </c>
      <c r="F1256" s="334" t="s">
        <v>47</v>
      </c>
      <c r="G1256" s="329">
        <v>1200</v>
      </c>
      <c r="H1256" s="292" t="s">
        <v>48</v>
      </c>
      <c r="I1256" s="325"/>
      <c r="J1256" s="325">
        <v>11</v>
      </c>
      <c r="K1256" s="329">
        <v>100</v>
      </c>
      <c r="L1256" s="325"/>
      <c r="M1256" s="325">
        <f>SUM(G1256*J1256)</f>
        <v>13200</v>
      </c>
      <c r="N1256" s="325">
        <f t="shared" si="170"/>
        <v>10560</v>
      </c>
      <c r="O1256" s="296">
        <f t="shared" si="173"/>
        <v>10.56</v>
      </c>
      <c r="P1256" s="299">
        <f t="shared" si="172"/>
        <v>10560</v>
      </c>
      <c r="Q1256" s="300">
        <f t="shared" si="174"/>
        <v>10.56</v>
      </c>
    </row>
    <row r="1257" spans="1:17" ht="15" customHeight="1" x14ac:dyDescent="0.25">
      <c r="A1257" s="292">
        <v>169</v>
      </c>
      <c r="B1257" s="334" t="s">
        <v>1128</v>
      </c>
      <c r="C1257" s="318" t="s">
        <v>1129</v>
      </c>
      <c r="D1257" s="328"/>
      <c r="E1257" s="328">
        <v>522</v>
      </c>
      <c r="F1257" s="334" t="s">
        <v>47</v>
      </c>
      <c r="G1257" s="329">
        <v>1200</v>
      </c>
      <c r="H1257" s="324" t="s">
        <v>19</v>
      </c>
      <c r="I1257" s="325">
        <v>17500</v>
      </c>
      <c r="J1257" s="325">
        <v>47</v>
      </c>
      <c r="K1257" s="329">
        <v>100</v>
      </c>
      <c r="L1257" s="325">
        <f>SUM((I1257*G1257)/10000)</f>
        <v>2100</v>
      </c>
      <c r="M1257" s="325">
        <f>SUM(L1257*J1257)</f>
        <v>98700</v>
      </c>
      <c r="N1257" s="325">
        <f t="shared" si="170"/>
        <v>78960</v>
      </c>
      <c r="O1257" s="296">
        <f t="shared" si="173"/>
        <v>78.959999999999994</v>
      </c>
      <c r="P1257" s="299">
        <f t="shared" si="172"/>
        <v>78960</v>
      </c>
      <c r="Q1257" s="300">
        <f t="shared" si="174"/>
        <v>78.959999999999994</v>
      </c>
    </row>
    <row r="1258" spans="1:17" ht="15" customHeight="1" x14ac:dyDescent="0.25">
      <c r="A1258" s="292">
        <v>169</v>
      </c>
      <c r="B1258" s="334" t="s">
        <v>1128</v>
      </c>
      <c r="C1258" s="318" t="s">
        <v>1129</v>
      </c>
      <c r="D1258" s="328"/>
      <c r="E1258" s="328">
        <v>522</v>
      </c>
      <c r="F1258" s="334" t="s">
        <v>47</v>
      </c>
      <c r="G1258" s="329">
        <v>1200</v>
      </c>
      <c r="H1258" s="292" t="s">
        <v>48</v>
      </c>
      <c r="I1258" s="325"/>
      <c r="J1258" s="325">
        <v>11</v>
      </c>
      <c r="K1258" s="329">
        <v>100</v>
      </c>
      <c r="L1258" s="325"/>
      <c r="M1258" s="325">
        <f>SUM(G1258*J1258)</f>
        <v>13200</v>
      </c>
      <c r="N1258" s="325">
        <f t="shared" si="170"/>
        <v>10560</v>
      </c>
      <c r="O1258" s="296">
        <f t="shared" si="173"/>
        <v>10.56</v>
      </c>
      <c r="P1258" s="299">
        <f t="shared" si="172"/>
        <v>10560</v>
      </c>
      <c r="Q1258" s="300">
        <f t="shared" si="174"/>
        <v>10.56</v>
      </c>
    </row>
    <row r="1259" spans="1:17" ht="15" customHeight="1" x14ac:dyDescent="0.25">
      <c r="A1259" s="292">
        <v>169</v>
      </c>
      <c r="B1259" s="334" t="s">
        <v>1128</v>
      </c>
      <c r="C1259" s="318" t="s">
        <v>1129</v>
      </c>
      <c r="D1259" s="328"/>
      <c r="E1259" s="328">
        <v>522</v>
      </c>
      <c r="F1259" s="334" t="s">
        <v>47</v>
      </c>
      <c r="G1259" s="329">
        <v>9</v>
      </c>
      <c r="H1259" s="324" t="s">
        <v>1305</v>
      </c>
      <c r="I1259" s="325">
        <v>22</v>
      </c>
      <c r="J1259" s="325">
        <v>90</v>
      </c>
      <c r="K1259" s="329">
        <v>100</v>
      </c>
      <c r="L1259" s="325">
        <f>SUM((I1259*G1259))</f>
        <v>198</v>
      </c>
      <c r="M1259" s="325">
        <f t="shared" ref="M1259:M1264" si="176">SUM(L1259*J1259)</f>
        <v>17820</v>
      </c>
      <c r="N1259" s="325">
        <f t="shared" si="170"/>
        <v>14256</v>
      </c>
      <c r="O1259" s="296">
        <f t="shared" si="173"/>
        <v>14.256</v>
      </c>
      <c r="P1259" s="299">
        <f t="shared" si="172"/>
        <v>14256</v>
      </c>
      <c r="Q1259" s="300">
        <f t="shared" si="174"/>
        <v>14.256</v>
      </c>
    </row>
    <row r="1260" spans="1:17" ht="15" customHeight="1" x14ac:dyDescent="0.25">
      <c r="A1260" s="292">
        <v>169</v>
      </c>
      <c r="B1260" s="334" t="s">
        <v>1128</v>
      </c>
      <c r="C1260" s="318" t="s">
        <v>1129</v>
      </c>
      <c r="D1260" s="328"/>
      <c r="E1260" s="328">
        <v>522</v>
      </c>
      <c r="F1260" s="334" t="s">
        <v>47</v>
      </c>
      <c r="G1260" s="329">
        <v>6</v>
      </c>
      <c r="H1260" s="324" t="s">
        <v>152</v>
      </c>
      <c r="I1260" s="325">
        <v>16</v>
      </c>
      <c r="J1260" s="325">
        <v>74</v>
      </c>
      <c r="K1260" s="329">
        <v>100</v>
      </c>
      <c r="L1260" s="325">
        <f>SUM((J1260*G1260))</f>
        <v>444</v>
      </c>
      <c r="M1260" s="325">
        <f t="shared" si="176"/>
        <v>32856</v>
      </c>
      <c r="N1260" s="325">
        <f t="shared" si="170"/>
        <v>26284.799999999999</v>
      </c>
      <c r="O1260" s="296">
        <f t="shared" si="173"/>
        <v>26.284800000000001</v>
      </c>
      <c r="P1260" s="299">
        <f t="shared" si="172"/>
        <v>26284.799999999999</v>
      </c>
      <c r="Q1260" s="300">
        <f t="shared" si="174"/>
        <v>26.284800000000001</v>
      </c>
    </row>
    <row r="1261" spans="1:17" ht="15" customHeight="1" thickBot="1" x14ac:dyDescent="0.3">
      <c r="A1261" s="292">
        <v>169</v>
      </c>
      <c r="B1261" s="334" t="s">
        <v>1128</v>
      </c>
      <c r="C1261" s="318" t="s">
        <v>1129</v>
      </c>
      <c r="D1261" s="328"/>
      <c r="E1261" s="328">
        <v>522</v>
      </c>
      <c r="F1261" s="334" t="s">
        <v>47</v>
      </c>
      <c r="G1261" s="329">
        <v>8</v>
      </c>
      <c r="H1261" s="292" t="s">
        <v>334</v>
      </c>
      <c r="I1261" s="325">
        <v>17</v>
      </c>
      <c r="J1261" s="325">
        <v>533</v>
      </c>
      <c r="K1261" s="329">
        <v>100</v>
      </c>
      <c r="L1261" s="325">
        <f>SUM((I1261*G1261))</f>
        <v>136</v>
      </c>
      <c r="M1261" s="325">
        <f t="shared" si="176"/>
        <v>72488</v>
      </c>
      <c r="N1261" s="325">
        <f t="shared" si="170"/>
        <v>57990.400000000001</v>
      </c>
      <c r="O1261" s="296">
        <f t="shared" si="173"/>
        <v>57.990400000000001</v>
      </c>
      <c r="P1261" s="301">
        <f t="shared" si="172"/>
        <v>57990.400000000001</v>
      </c>
      <c r="Q1261" s="302">
        <f t="shared" si="174"/>
        <v>57.990400000000001</v>
      </c>
    </row>
    <row r="1262" spans="1:17" x14ac:dyDescent="0.25">
      <c r="A1262" s="303">
        <v>170</v>
      </c>
      <c r="B1262" s="326" t="s">
        <v>1133</v>
      </c>
      <c r="C1262" s="354" t="s">
        <v>234</v>
      </c>
      <c r="D1262" s="312"/>
      <c r="E1262" s="312">
        <v>174</v>
      </c>
      <c r="F1262" s="326" t="s">
        <v>47</v>
      </c>
      <c r="G1262" s="314">
        <v>22</v>
      </c>
      <c r="H1262" s="303" t="s">
        <v>334</v>
      </c>
      <c r="I1262" s="306">
        <v>17</v>
      </c>
      <c r="J1262" s="306">
        <v>533</v>
      </c>
      <c r="K1262" s="314">
        <v>100</v>
      </c>
      <c r="L1262" s="306">
        <f>SUM((I1262*G1262))</f>
        <v>374</v>
      </c>
      <c r="M1262" s="306">
        <f t="shared" si="176"/>
        <v>199342</v>
      </c>
      <c r="N1262" s="306">
        <f t="shared" si="170"/>
        <v>159473.60000000001</v>
      </c>
      <c r="O1262" s="307">
        <f t="shared" si="173"/>
        <v>159.4736</v>
      </c>
      <c r="P1262" s="308">
        <f t="shared" si="172"/>
        <v>159473.60000000001</v>
      </c>
      <c r="Q1262" s="309">
        <f t="shared" si="174"/>
        <v>159.4736</v>
      </c>
    </row>
    <row r="1263" spans="1:17" ht="15" customHeight="1" x14ac:dyDescent="0.25">
      <c r="A1263" s="303">
        <v>170</v>
      </c>
      <c r="B1263" s="326" t="s">
        <v>1133</v>
      </c>
      <c r="C1263" s="354" t="s">
        <v>234</v>
      </c>
      <c r="D1263" s="312"/>
      <c r="E1263" s="356">
        <v>173</v>
      </c>
      <c r="F1263" s="359" t="s">
        <v>47</v>
      </c>
      <c r="G1263" s="365">
        <v>100</v>
      </c>
      <c r="H1263" s="354" t="s">
        <v>22</v>
      </c>
      <c r="I1263" s="306">
        <v>23137</v>
      </c>
      <c r="J1263" s="366">
        <v>79</v>
      </c>
      <c r="K1263" s="365">
        <v>100</v>
      </c>
      <c r="L1263" s="366">
        <f>SUM((I1263*G1263)/10000)</f>
        <v>231.37</v>
      </c>
      <c r="M1263" s="366">
        <f t="shared" si="176"/>
        <v>18278.23</v>
      </c>
      <c r="N1263" s="306">
        <f t="shared" si="170"/>
        <v>14622.583999999999</v>
      </c>
      <c r="O1263" s="307">
        <f t="shared" si="173"/>
        <v>14.622584</v>
      </c>
      <c r="P1263" s="310">
        <f t="shared" si="172"/>
        <v>14622.583999999999</v>
      </c>
      <c r="Q1263" s="311">
        <f t="shared" si="174"/>
        <v>14.622584</v>
      </c>
    </row>
    <row r="1264" spans="1:17" ht="15" customHeight="1" x14ac:dyDescent="0.25">
      <c r="A1264" s="303">
        <v>170</v>
      </c>
      <c r="B1264" s="326" t="s">
        <v>1133</v>
      </c>
      <c r="C1264" s="354" t="s">
        <v>234</v>
      </c>
      <c r="D1264" s="312"/>
      <c r="E1264" s="312">
        <v>170</v>
      </c>
      <c r="F1264" s="326" t="s">
        <v>47</v>
      </c>
      <c r="G1264" s="314">
        <v>4686</v>
      </c>
      <c r="H1264" s="313" t="s">
        <v>19</v>
      </c>
      <c r="I1264" s="306">
        <v>17500</v>
      </c>
      <c r="J1264" s="306">
        <v>47</v>
      </c>
      <c r="K1264" s="314">
        <v>100</v>
      </c>
      <c r="L1264" s="306">
        <f>SUM((I1264*G1264)/10000)</f>
        <v>8200.5</v>
      </c>
      <c r="M1264" s="306">
        <f t="shared" si="176"/>
        <v>385423.5</v>
      </c>
      <c r="N1264" s="306">
        <f t="shared" si="170"/>
        <v>308338.8</v>
      </c>
      <c r="O1264" s="307">
        <f t="shared" si="173"/>
        <v>308.33879999999999</v>
      </c>
      <c r="P1264" s="310">
        <f t="shared" si="172"/>
        <v>308338.8</v>
      </c>
      <c r="Q1264" s="311">
        <f t="shared" si="174"/>
        <v>308.33879999999999</v>
      </c>
    </row>
    <row r="1265" spans="1:17" ht="15" customHeight="1" x14ac:dyDescent="0.25">
      <c r="A1265" s="303">
        <v>170</v>
      </c>
      <c r="B1265" s="326" t="s">
        <v>1133</v>
      </c>
      <c r="C1265" s="354" t="s">
        <v>234</v>
      </c>
      <c r="D1265" s="312"/>
      <c r="E1265" s="312">
        <v>170</v>
      </c>
      <c r="F1265" s="326" t="s">
        <v>47</v>
      </c>
      <c r="G1265" s="314">
        <v>4686</v>
      </c>
      <c r="H1265" s="303" t="s">
        <v>48</v>
      </c>
      <c r="I1265" s="306"/>
      <c r="J1265" s="306">
        <v>11</v>
      </c>
      <c r="K1265" s="314">
        <v>100</v>
      </c>
      <c r="L1265" s="306"/>
      <c r="M1265" s="306">
        <f>SUM(G1265*J1265)</f>
        <v>51546</v>
      </c>
      <c r="N1265" s="306">
        <f t="shared" si="170"/>
        <v>41236.800000000003</v>
      </c>
      <c r="O1265" s="307">
        <f t="shared" si="173"/>
        <v>41.236800000000002</v>
      </c>
      <c r="P1265" s="310">
        <f t="shared" si="172"/>
        <v>41236.800000000003</v>
      </c>
      <c r="Q1265" s="311">
        <f t="shared" si="174"/>
        <v>41.236800000000002</v>
      </c>
    </row>
    <row r="1266" spans="1:17" ht="15" customHeight="1" x14ac:dyDescent="0.25">
      <c r="A1266" s="303">
        <v>170</v>
      </c>
      <c r="B1266" s="326" t="s">
        <v>1133</v>
      </c>
      <c r="C1266" s="354" t="s">
        <v>234</v>
      </c>
      <c r="D1266" s="312"/>
      <c r="E1266" s="312">
        <v>170</v>
      </c>
      <c r="F1266" s="326" t="s">
        <v>47</v>
      </c>
      <c r="G1266" s="314">
        <v>50</v>
      </c>
      <c r="H1266" s="303" t="s">
        <v>25</v>
      </c>
      <c r="I1266" s="306">
        <v>27692</v>
      </c>
      <c r="J1266" s="306">
        <v>60</v>
      </c>
      <c r="K1266" s="314">
        <v>100</v>
      </c>
      <c r="L1266" s="306">
        <f>SUM((I1266*G1266)/10000)</f>
        <v>138.46</v>
      </c>
      <c r="M1266" s="306">
        <f>SUM(L1266*J1266)</f>
        <v>8307.6</v>
      </c>
      <c r="N1266" s="306">
        <f t="shared" si="170"/>
        <v>6646.08</v>
      </c>
      <c r="O1266" s="307">
        <f t="shared" si="173"/>
        <v>6.6460799999999995</v>
      </c>
      <c r="P1266" s="310">
        <f t="shared" si="172"/>
        <v>6646.08</v>
      </c>
      <c r="Q1266" s="311">
        <f t="shared" si="174"/>
        <v>6.6460799999999995</v>
      </c>
    </row>
    <row r="1267" spans="1:17" ht="15.75" thickBot="1" x14ac:dyDescent="0.3">
      <c r="A1267" s="303">
        <v>170</v>
      </c>
      <c r="B1267" s="326" t="s">
        <v>1133</v>
      </c>
      <c r="C1267" s="354" t="s">
        <v>234</v>
      </c>
      <c r="D1267" s="312"/>
      <c r="E1267" s="312">
        <v>170</v>
      </c>
      <c r="F1267" s="326" t="s">
        <v>47</v>
      </c>
      <c r="G1267" s="314">
        <v>100</v>
      </c>
      <c r="H1267" s="303" t="s">
        <v>735</v>
      </c>
      <c r="I1267" s="306">
        <v>16</v>
      </c>
      <c r="J1267" s="306">
        <v>20</v>
      </c>
      <c r="K1267" s="314">
        <v>60</v>
      </c>
      <c r="L1267" s="306">
        <f>SUM((I1267*G1267))</f>
        <v>1600</v>
      </c>
      <c r="M1267" s="306">
        <f>SUM(L1267*J1267)</f>
        <v>32000</v>
      </c>
      <c r="N1267" s="306">
        <f t="shared" si="170"/>
        <v>25600</v>
      </c>
      <c r="O1267" s="307">
        <f t="shared" si="173"/>
        <v>25.6</v>
      </c>
      <c r="P1267" s="315">
        <f t="shared" si="172"/>
        <v>15360</v>
      </c>
      <c r="Q1267" s="316">
        <f t="shared" si="174"/>
        <v>15.36</v>
      </c>
    </row>
    <row r="1268" spans="1:17" x14ac:dyDescent="0.25">
      <c r="A1268" s="292">
        <v>171</v>
      </c>
      <c r="B1268" s="334" t="s">
        <v>1137</v>
      </c>
      <c r="C1268" s="318" t="s">
        <v>86</v>
      </c>
      <c r="D1268" s="328"/>
      <c r="E1268" s="328">
        <v>596</v>
      </c>
      <c r="F1268" s="334" t="s">
        <v>47</v>
      </c>
      <c r="G1268" s="329">
        <v>3522</v>
      </c>
      <c r="H1268" s="292" t="s">
        <v>85</v>
      </c>
      <c r="I1268" s="325">
        <v>3398</v>
      </c>
      <c r="J1268" s="325">
        <v>11</v>
      </c>
      <c r="K1268" s="329">
        <v>60</v>
      </c>
      <c r="L1268" s="325">
        <f>SUM((I1268*G1268)/10000)</f>
        <v>1196.7755999999999</v>
      </c>
      <c r="M1268" s="325">
        <f>SUM(L1268*J1268)</f>
        <v>13164.531599999998</v>
      </c>
      <c r="N1268" s="325">
        <f t="shared" si="170"/>
        <v>10531.62528</v>
      </c>
      <c r="O1268" s="296">
        <f t="shared" si="173"/>
        <v>10.53162528</v>
      </c>
      <c r="P1268" s="297">
        <f t="shared" si="172"/>
        <v>6318.9751679999999</v>
      </c>
      <c r="Q1268" s="298">
        <f t="shared" si="174"/>
        <v>6.3189751679999997</v>
      </c>
    </row>
    <row r="1269" spans="1:17" ht="15" customHeight="1" x14ac:dyDescent="0.25">
      <c r="A1269" s="292">
        <v>171</v>
      </c>
      <c r="B1269" s="334" t="s">
        <v>1137</v>
      </c>
      <c r="C1269" s="318" t="s">
        <v>86</v>
      </c>
      <c r="D1269" s="328"/>
      <c r="E1269" s="328">
        <v>319</v>
      </c>
      <c r="F1269" s="334" t="s">
        <v>47</v>
      </c>
      <c r="G1269" s="329">
        <v>3081</v>
      </c>
      <c r="H1269" s="324" t="s">
        <v>59</v>
      </c>
      <c r="I1269" s="295">
        <v>1639</v>
      </c>
      <c r="J1269" s="325">
        <v>390</v>
      </c>
      <c r="K1269" s="329">
        <v>60</v>
      </c>
      <c r="L1269" s="325">
        <f>SUM((I1269*G1269)/10000)</f>
        <v>504.97590000000002</v>
      </c>
      <c r="M1269" s="325">
        <f>SUM(L1269*J1269)</f>
        <v>196940.601</v>
      </c>
      <c r="N1269" s="325">
        <f t="shared" si="170"/>
        <v>157552.48079999999</v>
      </c>
      <c r="O1269" s="296">
        <f t="shared" si="173"/>
        <v>157.55248079999998</v>
      </c>
      <c r="P1269" s="299">
        <f t="shared" si="172"/>
        <v>94531.48848</v>
      </c>
      <c r="Q1269" s="300">
        <f t="shared" si="174"/>
        <v>94.531488479999993</v>
      </c>
    </row>
    <row r="1270" spans="1:17" ht="15" customHeight="1" x14ac:dyDescent="0.25">
      <c r="A1270" s="292">
        <v>171</v>
      </c>
      <c r="B1270" s="334" t="s">
        <v>1137</v>
      </c>
      <c r="C1270" s="318" t="s">
        <v>86</v>
      </c>
      <c r="D1270" s="328"/>
      <c r="E1270" s="328">
        <v>319</v>
      </c>
      <c r="F1270" s="334" t="s">
        <v>47</v>
      </c>
      <c r="G1270" s="329">
        <v>3081</v>
      </c>
      <c r="H1270" s="292" t="s">
        <v>48</v>
      </c>
      <c r="I1270" s="325"/>
      <c r="J1270" s="325">
        <v>11</v>
      </c>
      <c r="K1270" s="329">
        <v>100</v>
      </c>
      <c r="L1270" s="325"/>
      <c r="M1270" s="325">
        <f>SUM(G1270*J1270)</f>
        <v>33891</v>
      </c>
      <c r="N1270" s="325">
        <f t="shared" si="170"/>
        <v>27112.799999999999</v>
      </c>
      <c r="O1270" s="296">
        <f t="shared" si="173"/>
        <v>27.1128</v>
      </c>
      <c r="P1270" s="299">
        <f t="shared" si="172"/>
        <v>27112.799999999999</v>
      </c>
      <c r="Q1270" s="300">
        <f t="shared" si="174"/>
        <v>27.1128</v>
      </c>
    </row>
    <row r="1271" spans="1:17" ht="15" customHeight="1" x14ac:dyDescent="0.25">
      <c r="A1271" s="292">
        <v>171</v>
      </c>
      <c r="B1271" s="334" t="s">
        <v>1137</v>
      </c>
      <c r="C1271" s="318" t="s">
        <v>86</v>
      </c>
      <c r="D1271" s="328"/>
      <c r="E1271" s="328" t="s">
        <v>1141</v>
      </c>
      <c r="F1271" s="334" t="s">
        <v>47</v>
      </c>
      <c r="G1271" s="329">
        <v>1900</v>
      </c>
      <c r="H1271" s="324" t="s">
        <v>59</v>
      </c>
      <c r="I1271" s="295">
        <v>1639</v>
      </c>
      <c r="J1271" s="325">
        <v>390</v>
      </c>
      <c r="K1271" s="329">
        <v>60</v>
      </c>
      <c r="L1271" s="325">
        <f>SUM((I1271*G1271)/10000)</f>
        <v>311.41000000000003</v>
      </c>
      <c r="M1271" s="325">
        <f>SUM(L1271*J1271)</f>
        <v>121449.90000000001</v>
      </c>
      <c r="N1271" s="325">
        <f t="shared" si="170"/>
        <v>97159.92</v>
      </c>
      <c r="O1271" s="296">
        <f t="shared" si="173"/>
        <v>97.15992</v>
      </c>
      <c r="P1271" s="299">
        <f t="shared" si="172"/>
        <v>58295.952000000005</v>
      </c>
      <c r="Q1271" s="300">
        <f t="shared" si="174"/>
        <v>58.295952000000007</v>
      </c>
    </row>
    <row r="1272" spans="1:17" ht="15" customHeight="1" x14ac:dyDescent="0.25">
      <c r="A1272" s="292">
        <v>171</v>
      </c>
      <c r="B1272" s="334" t="s">
        <v>1137</v>
      </c>
      <c r="C1272" s="318" t="s">
        <v>86</v>
      </c>
      <c r="D1272" s="328"/>
      <c r="E1272" s="328" t="s">
        <v>1142</v>
      </c>
      <c r="F1272" s="334" t="s">
        <v>47</v>
      </c>
      <c r="G1272" s="329">
        <v>1900</v>
      </c>
      <c r="H1272" s="292" t="s">
        <v>48</v>
      </c>
      <c r="I1272" s="325"/>
      <c r="J1272" s="325">
        <v>11</v>
      </c>
      <c r="K1272" s="329">
        <v>100</v>
      </c>
      <c r="L1272" s="325"/>
      <c r="M1272" s="325">
        <f>SUM(G1272*J1272)</f>
        <v>20900</v>
      </c>
      <c r="N1272" s="325">
        <f t="shared" si="170"/>
        <v>16720</v>
      </c>
      <c r="O1272" s="296">
        <f t="shared" si="173"/>
        <v>16.72</v>
      </c>
      <c r="P1272" s="299">
        <f t="shared" si="172"/>
        <v>16720</v>
      </c>
      <c r="Q1272" s="300">
        <f t="shared" si="174"/>
        <v>16.72</v>
      </c>
    </row>
    <row r="1273" spans="1:17" ht="15" customHeight="1" x14ac:dyDescent="0.25">
      <c r="A1273" s="292">
        <v>171</v>
      </c>
      <c r="B1273" s="334" t="s">
        <v>1137</v>
      </c>
      <c r="C1273" s="318" t="s">
        <v>86</v>
      </c>
      <c r="D1273" s="328"/>
      <c r="E1273" s="328">
        <v>701</v>
      </c>
      <c r="F1273" s="334" t="s">
        <v>61</v>
      </c>
      <c r="G1273" s="329">
        <v>8380</v>
      </c>
      <c r="H1273" s="324" t="s">
        <v>19</v>
      </c>
      <c r="I1273" s="325">
        <v>17500</v>
      </c>
      <c r="J1273" s="325">
        <v>47</v>
      </c>
      <c r="K1273" s="329">
        <v>100</v>
      </c>
      <c r="L1273" s="325">
        <f>SUM((I1273*G1273)/10000)</f>
        <v>14665</v>
      </c>
      <c r="M1273" s="325">
        <f>SUM(L1273*J1273)</f>
        <v>689255</v>
      </c>
      <c r="N1273" s="325">
        <f t="shared" si="170"/>
        <v>551404</v>
      </c>
      <c r="O1273" s="296">
        <f t="shared" si="173"/>
        <v>551.404</v>
      </c>
      <c r="P1273" s="299">
        <f t="shared" si="172"/>
        <v>551404</v>
      </c>
      <c r="Q1273" s="300">
        <f t="shared" si="174"/>
        <v>551.404</v>
      </c>
    </row>
    <row r="1274" spans="1:17" ht="15" customHeight="1" x14ac:dyDescent="0.25">
      <c r="A1274" s="292">
        <v>171</v>
      </c>
      <c r="B1274" s="334" t="s">
        <v>1137</v>
      </c>
      <c r="C1274" s="318" t="s">
        <v>86</v>
      </c>
      <c r="D1274" s="328"/>
      <c r="E1274" s="328">
        <v>701</v>
      </c>
      <c r="F1274" s="334" t="s">
        <v>61</v>
      </c>
      <c r="G1274" s="329">
        <v>8380</v>
      </c>
      <c r="H1274" s="292" t="s">
        <v>48</v>
      </c>
      <c r="I1274" s="325"/>
      <c r="J1274" s="325">
        <v>11</v>
      </c>
      <c r="K1274" s="329">
        <v>100</v>
      </c>
      <c r="L1274" s="325"/>
      <c r="M1274" s="325">
        <f>SUM(G1274*J1274)</f>
        <v>92180</v>
      </c>
      <c r="N1274" s="325">
        <f t="shared" si="170"/>
        <v>73744</v>
      </c>
      <c r="O1274" s="296">
        <f t="shared" si="173"/>
        <v>73.744</v>
      </c>
      <c r="P1274" s="299">
        <f t="shared" si="172"/>
        <v>73744</v>
      </c>
      <c r="Q1274" s="300">
        <f t="shared" si="174"/>
        <v>73.744</v>
      </c>
    </row>
    <row r="1275" spans="1:17" ht="15" customHeight="1" x14ac:dyDescent="0.25">
      <c r="A1275" s="292">
        <v>171</v>
      </c>
      <c r="B1275" s="334" t="s">
        <v>1137</v>
      </c>
      <c r="C1275" s="318" t="s">
        <v>86</v>
      </c>
      <c r="D1275" s="328"/>
      <c r="E1275" s="328">
        <v>463</v>
      </c>
      <c r="F1275" s="334" t="s">
        <v>61</v>
      </c>
      <c r="G1275" s="329">
        <v>3000</v>
      </c>
      <c r="H1275" s="324" t="s">
        <v>19</v>
      </c>
      <c r="I1275" s="325">
        <v>17500</v>
      </c>
      <c r="J1275" s="325">
        <v>47</v>
      </c>
      <c r="K1275" s="329">
        <v>100</v>
      </c>
      <c r="L1275" s="325">
        <f>SUM((I1275*G1275)/10000)</f>
        <v>5250</v>
      </c>
      <c r="M1275" s="325">
        <f>SUM(L1275*J1275)</f>
        <v>246750</v>
      </c>
      <c r="N1275" s="325">
        <f t="shared" si="170"/>
        <v>197400</v>
      </c>
      <c r="O1275" s="296">
        <f t="shared" si="173"/>
        <v>197.4</v>
      </c>
      <c r="P1275" s="299">
        <f t="shared" si="172"/>
        <v>197400</v>
      </c>
      <c r="Q1275" s="300">
        <f t="shared" si="174"/>
        <v>197.4</v>
      </c>
    </row>
    <row r="1276" spans="1:17" ht="15" customHeight="1" x14ac:dyDescent="0.25">
      <c r="A1276" s="292">
        <v>171</v>
      </c>
      <c r="B1276" s="334" t="s">
        <v>1137</v>
      </c>
      <c r="C1276" s="318" t="s">
        <v>86</v>
      </c>
      <c r="D1276" s="328"/>
      <c r="E1276" s="328">
        <v>463</v>
      </c>
      <c r="F1276" s="334" t="s">
        <v>61</v>
      </c>
      <c r="G1276" s="329">
        <v>3000</v>
      </c>
      <c r="H1276" s="292" t="s">
        <v>48</v>
      </c>
      <c r="I1276" s="325"/>
      <c r="J1276" s="325">
        <v>11</v>
      </c>
      <c r="K1276" s="329">
        <v>100</v>
      </c>
      <c r="L1276" s="325"/>
      <c r="M1276" s="325">
        <f>SUM(G1276*J1276)</f>
        <v>33000</v>
      </c>
      <c r="N1276" s="325">
        <f t="shared" si="170"/>
        <v>26400</v>
      </c>
      <c r="O1276" s="296">
        <f t="shared" si="173"/>
        <v>26.4</v>
      </c>
      <c r="P1276" s="299">
        <f t="shared" si="172"/>
        <v>26400</v>
      </c>
      <c r="Q1276" s="300">
        <f t="shared" si="174"/>
        <v>26.4</v>
      </c>
    </row>
    <row r="1277" spans="1:17" ht="15" customHeight="1" x14ac:dyDescent="0.25">
      <c r="A1277" s="292">
        <v>171</v>
      </c>
      <c r="B1277" s="334" t="s">
        <v>1137</v>
      </c>
      <c r="C1277" s="318" t="s">
        <v>86</v>
      </c>
      <c r="D1277" s="328"/>
      <c r="E1277" s="328" t="s">
        <v>1141</v>
      </c>
      <c r="F1277" s="334" t="s">
        <v>47</v>
      </c>
      <c r="G1277" s="329">
        <v>125</v>
      </c>
      <c r="H1277" s="324" t="s">
        <v>59</v>
      </c>
      <c r="I1277" s="295">
        <v>1639</v>
      </c>
      <c r="J1277" s="325">
        <v>390</v>
      </c>
      <c r="K1277" s="329">
        <v>30</v>
      </c>
      <c r="L1277" s="325">
        <f>SUM((I1277*G1277)/10000)</f>
        <v>20.487500000000001</v>
      </c>
      <c r="M1277" s="325">
        <f>SUM(L1277*J1277)</f>
        <v>7990.125</v>
      </c>
      <c r="N1277" s="325">
        <f t="shared" ref="N1277:N1340" si="177">SUM(M1277*80)/100</f>
        <v>6392.1</v>
      </c>
      <c r="O1277" s="296">
        <f t="shared" si="173"/>
        <v>6.3921000000000001</v>
      </c>
      <c r="P1277" s="299">
        <f t="shared" si="172"/>
        <v>1917.63</v>
      </c>
      <c r="Q1277" s="300">
        <f t="shared" si="174"/>
        <v>1.9176300000000002</v>
      </c>
    </row>
    <row r="1278" spans="1:17" ht="15" customHeight="1" thickBot="1" x14ac:dyDescent="0.3">
      <c r="A1278" s="292">
        <v>171</v>
      </c>
      <c r="B1278" s="334" t="s">
        <v>1137</v>
      </c>
      <c r="C1278" s="318" t="s">
        <v>86</v>
      </c>
      <c r="D1278" s="328"/>
      <c r="E1278" s="328" t="s">
        <v>1142</v>
      </c>
      <c r="F1278" s="334" t="s">
        <v>47</v>
      </c>
      <c r="G1278" s="329">
        <v>125</v>
      </c>
      <c r="H1278" s="324" t="s">
        <v>683</v>
      </c>
      <c r="I1278" s="325"/>
      <c r="J1278" s="325">
        <v>31</v>
      </c>
      <c r="K1278" s="329">
        <v>100</v>
      </c>
      <c r="L1278" s="325"/>
      <c r="M1278" s="325">
        <f>SUM(G1278*J1278)</f>
        <v>3875</v>
      </c>
      <c r="N1278" s="325">
        <f t="shared" si="177"/>
        <v>3100</v>
      </c>
      <c r="O1278" s="296">
        <f t="shared" si="173"/>
        <v>3.1</v>
      </c>
      <c r="P1278" s="301">
        <f t="shared" si="172"/>
        <v>3100</v>
      </c>
      <c r="Q1278" s="302">
        <f t="shared" si="174"/>
        <v>3.1</v>
      </c>
    </row>
    <row r="1279" spans="1:17" ht="15" customHeight="1" x14ac:dyDescent="0.25">
      <c r="A1279" s="303">
        <v>172</v>
      </c>
      <c r="B1279" s="326" t="s">
        <v>1144</v>
      </c>
      <c r="C1279" s="354" t="s">
        <v>86</v>
      </c>
      <c r="D1279" s="312"/>
      <c r="E1279" s="312">
        <v>448</v>
      </c>
      <c r="F1279" s="326" t="s">
        <v>61</v>
      </c>
      <c r="G1279" s="314">
        <v>4782</v>
      </c>
      <c r="H1279" s="303" t="s">
        <v>77</v>
      </c>
      <c r="I1279" s="306">
        <v>3164</v>
      </c>
      <c r="J1279" s="306">
        <v>9</v>
      </c>
      <c r="K1279" s="314">
        <v>60</v>
      </c>
      <c r="L1279" s="306">
        <f>SUM((I1279*G1279)/10000)</f>
        <v>1513.0247999999999</v>
      </c>
      <c r="M1279" s="306">
        <f>SUM(L1279*J1279)</f>
        <v>13617.223199999999</v>
      </c>
      <c r="N1279" s="306">
        <f t="shared" si="177"/>
        <v>10893.778559999999</v>
      </c>
      <c r="O1279" s="307">
        <f t="shared" si="173"/>
        <v>10.893778559999999</v>
      </c>
      <c r="P1279" s="308">
        <f t="shared" si="172"/>
        <v>6536.2671359999986</v>
      </c>
      <c r="Q1279" s="309">
        <f t="shared" si="174"/>
        <v>6.5362671359999984</v>
      </c>
    </row>
    <row r="1280" spans="1:17" ht="15" customHeight="1" x14ac:dyDescent="0.25">
      <c r="A1280" s="303">
        <v>172</v>
      </c>
      <c r="B1280" s="326" t="s">
        <v>1144</v>
      </c>
      <c r="C1280" s="354" t="s">
        <v>86</v>
      </c>
      <c r="D1280" s="312"/>
      <c r="E1280" s="312">
        <v>376</v>
      </c>
      <c r="F1280" s="326" t="s">
        <v>61</v>
      </c>
      <c r="G1280" s="314">
        <v>4784</v>
      </c>
      <c r="H1280" s="313" t="s">
        <v>19</v>
      </c>
      <c r="I1280" s="306">
        <v>17500</v>
      </c>
      <c r="J1280" s="306">
        <v>47</v>
      </c>
      <c r="K1280" s="314">
        <v>100</v>
      </c>
      <c r="L1280" s="306">
        <f>SUM((I1280*G1280)/10000)</f>
        <v>8372</v>
      </c>
      <c r="M1280" s="306">
        <f>SUM(L1280*J1280)</f>
        <v>393484</v>
      </c>
      <c r="N1280" s="306">
        <f t="shared" si="177"/>
        <v>314787.20000000001</v>
      </c>
      <c r="O1280" s="307">
        <f t="shared" si="173"/>
        <v>314.78719999999998</v>
      </c>
      <c r="P1280" s="310">
        <f t="shared" si="172"/>
        <v>314787.20000000001</v>
      </c>
      <c r="Q1280" s="311">
        <f t="shared" si="174"/>
        <v>314.78719999999998</v>
      </c>
    </row>
    <row r="1281" spans="1:17" ht="15" customHeight="1" x14ac:dyDescent="0.25">
      <c r="A1281" s="303">
        <v>172</v>
      </c>
      <c r="B1281" s="326" t="s">
        <v>1144</v>
      </c>
      <c r="C1281" s="354" t="s">
        <v>86</v>
      </c>
      <c r="D1281" s="312"/>
      <c r="E1281" s="312">
        <v>376</v>
      </c>
      <c r="F1281" s="326" t="s">
        <v>61</v>
      </c>
      <c r="G1281" s="314">
        <v>4784</v>
      </c>
      <c r="H1281" s="303" t="s">
        <v>48</v>
      </c>
      <c r="I1281" s="306"/>
      <c r="J1281" s="306">
        <v>11</v>
      </c>
      <c r="K1281" s="314">
        <v>100</v>
      </c>
      <c r="L1281" s="306"/>
      <c r="M1281" s="306">
        <f>SUM(G1281*J1281)</f>
        <v>52624</v>
      </c>
      <c r="N1281" s="306">
        <f t="shared" si="177"/>
        <v>42099.199999999997</v>
      </c>
      <c r="O1281" s="307">
        <f t="shared" si="173"/>
        <v>42.099199999999996</v>
      </c>
      <c r="P1281" s="310">
        <f t="shared" si="172"/>
        <v>42099.199999999997</v>
      </c>
      <c r="Q1281" s="311">
        <f t="shared" si="174"/>
        <v>42.099199999999996</v>
      </c>
    </row>
    <row r="1282" spans="1:17" ht="15" customHeight="1" x14ac:dyDescent="0.25">
      <c r="A1282" s="303">
        <v>172</v>
      </c>
      <c r="B1282" s="326" t="s">
        <v>1144</v>
      </c>
      <c r="C1282" s="354" t="s">
        <v>86</v>
      </c>
      <c r="D1282" s="312"/>
      <c r="E1282" s="312">
        <v>526</v>
      </c>
      <c r="F1282" s="326" t="s">
        <v>61</v>
      </c>
      <c r="G1282" s="314">
        <v>6228</v>
      </c>
      <c r="H1282" s="313" t="s">
        <v>19</v>
      </c>
      <c r="I1282" s="306">
        <v>17500</v>
      </c>
      <c r="J1282" s="306">
        <v>47</v>
      </c>
      <c r="K1282" s="314">
        <v>100</v>
      </c>
      <c r="L1282" s="306">
        <f>SUM((I1282*G1282)/10000)</f>
        <v>10899</v>
      </c>
      <c r="M1282" s="306">
        <f>SUM(L1282*J1282)</f>
        <v>512253</v>
      </c>
      <c r="N1282" s="306">
        <f t="shared" si="177"/>
        <v>409802.4</v>
      </c>
      <c r="O1282" s="307">
        <f t="shared" si="173"/>
        <v>409.80240000000003</v>
      </c>
      <c r="P1282" s="310">
        <f t="shared" ref="P1282:P1345" si="178">SUM(N1282*K1282)/100</f>
        <v>409802.4</v>
      </c>
      <c r="Q1282" s="311">
        <f t="shared" si="174"/>
        <v>409.80240000000003</v>
      </c>
    </row>
    <row r="1283" spans="1:17" ht="15" customHeight="1" thickBot="1" x14ac:dyDescent="0.3">
      <c r="A1283" s="303">
        <v>172</v>
      </c>
      <c r="B1283" s="326" t="s">
        <v>1144</v>
      </c>
      <c r="C1283" s="354" t="s">
        <v>86</v>
      </c>
      <c r="D1283" s="312"/>
      <c r="E1283" s="312">
        <v>526</v>
      </c>
      <c r="F1283" s="326" t="s">
        <v>61</v>
      </c>
      <c r="G1283" s="314">
        <v>6228</v>
      </c>
      <c r="H1283" s="303" t="s">
        <v>48</v>
      </c>
      <c r="I1283" s="306"/>
      <c r="J1283" s="306">
        <v>11</v>
      </c>
      <c r="K1283" s="314">
        <v>100</v>
      </c>
      <c r="L1283" s="306"/>
      <c r="M1283" s="306">
        <f>SUM(G1283*J1283)</f>
        <v>68508</v>
      </c>
      <c r="N1283" s="306">
        <f t="shared" si="177"/>
        <v>54806.400000000001</v>
      </c>
      <c r="O1283" s="307">
        <f t="shared" ref="O1283:O1346" si="179">SUM(N1283/1000)</f>
        <v>54.806400000000004</v>
      </c>
      <c r="P1283" s="315">
        <f t="shared" si="178"/>
        <v>54806.400000000001</v>
      </c>
      <c r="Q1283" s="316">
        <f t="shared" ref="Q1283:Q1346" si="180">SUM(P1283/1000)</f>
        <v>54.806400000000004</v>
      </c>
    </row>
    <row r="1284" spans="1:17" ht="15" customHeight="1" x14ac:dyDescent="0.25">
      <c r="A1284" s="292">
        <v>173</v>
      </c>
      <c r="B1284" s="334" t="s">
        <v>1148</v>
      </c>
      <c r="C1284" s="318" t="s">
        <v>258</v>
      </c>
      <c r="D1284" s="328"/>
      <c r="E1284" s="328">
        <v>671</v>
      </c>
      <c r="F1284" s="334" t="s">
        <v>47</v>
      </c>
      <c r="G1284" s="329">
        <v>2732</v>
      </c>
      <c r="H1284" s="324" t="s">
        <v>19</v>
      </c>
      <c r="I1284" s="325">
        <v>17500</v>
      </c>
      <c r="J1284" s="325">
        <v>47</v>
      </c>
      <c r="K1284" s="329">
        <v>100</v>
      </c>
      <c r="L1284" s="325">
        <f>SUM((I1284*G1284)/10000)</f>
        <v>4781</v>
      </c>
      <c r="M1284" s="325">
        <f>SUM(L1284*J1284)</f>
        <v>224707</v>
      </c>
      <c r="N1284" s="325">
        <f t="shared" si="177"/>
        <v>179765.6</v>
      </c>
      <c r="O1284" s="296">
        <f t="shared" si="179"/>
        <v>179.76560000000001</v>
      </c>
      <c r="P1284" s="297">
        <f t="shared" si="178"/>
        <v>179765.6</v>
      </c>
      <c r="Q1284" s="298">
        <f t="shared" si="180"/>
        <v>179.76560000000001</v>
      </c>
    </row>
    <row r="1285" spans="1:17" ht="15" customHeight="1" x14ac:dyDescent="0.25">
      <c r="A1285" s="292">
        <v>173</v>
      </c>
      <c r="B1285" s="334" t="s">
        <v>1148</v>
      </c>
      <c r="C1285" s="318" t="s">
        <v>258</v>
      </c>
      <c r="D1285" s="328"/>
      <c r="E1285" s="328">
        <v>671</v>
      </c>
      <c r="F1285" s="334" t="s">
        <v>47</v>
      </c>
      <c r="G1285" s="329">
        <v>2732</v>
      </c>
      <c r="H1285" s="292" t="s">
        <v>48</v>
      </c>
      <c r="I1285" s="325"/>
      <c r="J1285" s="325">
        <v>11</v>
      </c>
      <c r="K1285" s="329">
        <v>100</v>
      </c>
      <c r="L1285" s="325"/>
      <c r="M1285" s="325">
        <f>SUM(G1285*J1285)</f>
        <v>30052</v>
      </c>
      <c r="N1285" s="325">
        <f t="shared" si="177"/>
        <v>24041.599999999999</v>
      </c>
      <c r="O1285" s="296">
        <f t="shared" si="179"/>
        <v>24.041599999999999</v>
      </c>
      <c r="P1285" s="299">
        <f t="shared" si="178"/>
        <v>24041.599999999999</v>
      </c>
      <c r="Q1285" s="300">
        <f t="shared" si="180"/>
        <v>24.041599999999999</v>
      </c>
    </row>
    <row r="1286" spans="1:17" ht="15" customHeight="1" x14ac:dyDescent="0.25">
      <c r="A1286" s="292">
        <v>173</v>
      </c>
      <c r="B1286" s="334" t="s">
        <v>1148</v>
      </c>
      <c r="C1286" s="318" t="s">
        <v>258</v>
      </c>
      <c r="D1286" s="328"/>
      <c r="E1286" s="328">
        <v>536</v>
      </c>
      <c r="F1286" s="334" t="s">
        <v>47</v>
      </c>
      <c r="G1286" s="329">
        <v>3590</v>
      </c>
      <c r="H1286" s="324" t="s">
        <v>19</v>
      </c>
      <c r="I1286" s="325">
        <v>17500</v>
      </c>
      <c r="J1286" s="325">
        <v>47</v>
      </c>
      <c r="K1286" s="329">
        <v>100</v>
      </c>
      <c r="L1286" s="325">
        <f>SUM((I1286*G1286)/10000)</f>
        <v>6282.5</v>
      </c>
      <c r="M1286" s="325">
        <f>SUM(L1286*J1286)</f>
        <v>295277.5</v>
      </c>
      <c r="N1286" s="325">
        <f t="shared" si="177"/>
        <v>236222</v>
      </c>
      <c r="O1286" s="296">
        <f t="shared" si="179"/>
        <v>236.22200000000001</v>
      </c>
      <c r="P1286" s="299">
        <f t="shared" si="178"/>
        <v>236222</v>
      </c>
      <c r="Q1286" s="300">
        <f t="shared" si="180"/>
        <v>236.22200000000001</v>
      </c>
    </row>
    <row r="1287" spans="1:17" ht="15" customHeight="1" x14ac:dyDescent="0.25">
      <c r="A1287" s="292">
        <v>173</v>
      </c>
      <c r="B1287" s="334" t="s">
        <v>1148</v>
      </c>
      <c r="C1287" s="318" t="s">
        <v>258</v>
      </c>
      <c r="D1287" s="328"/>
      <c r="E1287" s="328">
        <v>536</v>
      </c>
      <c r="F1287" s="334" t="s">
        <v>47</v>
      </c>
      <c r="G1287" s="329">
        <v>3590</v>
      </c>
      <c r="H1287" s="292" t="s">
        <v>48</v>
      </c>
      <c r="I1287" s="325"/>
      <c r="J1287" s="325">
        <v>11</v>
      </c>
      <c r="K1287" s="329">
        <v>100</v>
      </c>
      <c r="L1287" s="325"/>
      <c r="M1287" s="325">
        <f>SUM(G1287*J1287)</f>
        <v>39490</v>
      </c>
      <c r="N1287" s="325">
        <f t="shared" si="177"/>
        <v>31592</v>
      </c>
      <c r="O1287" s="296">
        <f t="shared" si="179"/>
        <v>31.591999999999999</v>
      </c>
      <c r="P1287" s="299">
        <f t="shared" si="178"/>
        <v>31592</v>
      </c>
      <c r="Q1287" s="300">
        <f t="shared" si="180"/>
        <v>31.591999999999999</v>
      </c>
    </row>
    <row r="1288" spans="1:17" ht="15" customHeight="1" x14ac:dyDescent="0.25">
      <c r="A1288" s="292">
        <v>173</v>
      </c>
      <c r="B1288" s="334" t="s">
        <v>1148</v>
      </c>
      <c r="C1288" s="318" t="s">
        <v>258</v>
      </c>
      <c r="D1288" s="328"/>
      <c r="E1288" s="328" t="s">
        <v>1152</v>
      </c>
      <c r="F1288" s="334" t="s">
        <v>47</v>
      </c>
      <c r="G1288" s="329">
        <v>3542</v>
      </c>
      <c r="H1288" s="324" t="s">
        <v>19</v>
      </c>
      <c r="I1288" s="325">
        <v>17500</v>
      </c>
      <c r="J1288" s="325">
        <v>47</v>
      </c>
      <c r="K1288" s="329">
        <v>100</v>
      </c>
      <c r="L1288" s="325">
        <f>SUM((I1288*G1288)/10000)</f>
        <v>6198.5</v>
      </c>
      <c r="M1288" s="325">
        <f>SUM(L1288*J1288)</f>
        <v>291329.5</v>
      </c>
      <c r="N1288" s="325">
        <f t="shared" si="177"/>
        <v>233063.6</v>
      </c>
      <c r="O1288" s="296">
        <f t="shared" si="179"/>
        <v>233.06360000000001</v>
      </c>
      <c r="P1288" s="299">
        <f t="shared" si="178"/>
        <v>233063.6</v>
      </c>
      <c r="Q1288" s="300">
        <f t="shared" si="180"/>
        <v>233.06360000000001</v>
      </c>
    </row>
    <row r="1289" spans="1:17" ht="15" customHeight="1" thickBot="1" x14ac:dyDescent="0.3">
      <c r="A1289" s="292">
        <v>173</v>
      </c>
      <c r="B1289" s="334" t="s">
        <v>1148</v>
      </c>
      <c r="C1289" s="318" t="s">
        <v>258</v>
      </c>
      <c r="D1289" s="328"/>
      <c r="E1289" s="328" t="s">
        <v>1153</v>
      </c>
      <c r="F1289" s="334" t="s">
        <v>47</v>
      </c>
      <c r="G1289" s="329">
        <v>3542</v>
      </c>
      <c r="H1289" s="292" t="s">
        <v>48</v>
      </c>
      <c r="I1289" s="325"/>
      <c r="J1289" s="325">
        <v>11</v>
      </c>
      <c r="K1289" s="329">
        <v>100</v>
      </c>
      <c r="L1289" s="325"/>
      <c r="M1289" s="325">
        <f>SUM(G1289*J1289)</f>
        <v>38962</v>
      </c>
      <c r="N1289" s="325">
        <f t="shared" si="177"/>
        <v>31169.599999999999</v>
      </c>
      <c r="O1289" s="296">
        <f t="shared" si="179"/>
        <v>31.169599999999999</v>
      </c>
      <c r="P1289" s="367">
        <f t="shared" si="178"/>
        <v>31169.599999999999</v>
      </c>
      <c r="Q1289" s="368">
        <f t="shared" si="180"/>
        <v>31.169599999999999</v>
      </c>
    </row>
    <row r="1290" spans="1:17" x14ac:dyDescent="0.25">
      <c r="A1290" s="303">
        <v>174</v>
      </c>
      <c r="B1290" s="326" t="s">
        <v>1155</v>
      </c>
      <c r="C1290" s="354" t="s">
        <v>244</v>
      </c>
      <c r="D1290" s="312"/>
      <c r="E1290" s="312">
        <v>448</v>
      </c>
      <c r="F1290" s="326" t="s">
        <v>47</v>
      </c>
      <c r="G1290" s="314">
        <v>1495</v>
      </c>
      <c r="H1290" s="313" t="s">
        <v>59</v>
      </c>
      <c r="I1290" s="306">
        <v>1639</v>
      </c>
      <c r="J1290" s="306">
        <v>390</v>
      </c>
      <c r="K1290" s="314">
        <v>60</v>
      </c>
      <c r="L1290" s="306">
        <f>SUM((I1290*G1290)/10000)</f>
        <v>245.03049999999999</v>
      </c>
      <c r="M1290" s="306">
        <f>SUM(L1290*J1290)</f>
        <v>95561.89499999999</v>
      </c>
      <c r="N1290" s="306">
        <f t="shared" si="177"/>
        <v>76449.516000000003</v>
      </c>
      <c r="O1290" s="307">
        <f t="shared" si="179"/>
        <v>76.449516000000003</v>
      </c>
      <c r="P1290" s="308">
        <f t="shared" si="178"/>
        <v>45869.709600000002</v>
      </c>
      <c r="Q1290" s="309">
        <f t="shared" si="180"/>
        <v>45.8697096</v>
      </c>
    </row>
    <row r="1291" spans="1:17" x14ac:dyDescent="0.25">
      <c r="A1291" s="303">
        <v>174</v>
      </c>
      <c r="B1291" s="326" t="s">
        <v>1155</v>
      </c>
      <c r="C1291" s="354" t="s">
        <v>244</v>
      </c>
      <c r="D1291" s="312"/>
      <c r="E1291" s="312">
        <v>448</v>
      </c>
      <c r="F1291" s="326" t="s">
        <v>47</v>
      </c>
      <c r="G1291" s="314">
        <v>1495</v>
      </c>
      <c r="H1291" s="303" t="s">
        <v>48</v>
      </c>
      <c r="I1291" s="306"/>
      <c r="J1291" s="306">
        <v>11</v>
      </c>
      <c r="K1291" s="314">
        <v>100</v>
      </c>
      <c r="L1291" s="306"/>
      <c r="M1291" s="306">
        <f>SUM(G1291*J1291)</f>
        <v>16445</v>
      </c>
      <c r="N1291" s="306">
        <f t="shared" si="177"/>
        <v>13156</v>
      </c>
      <c r="O1291" s="307">
        <f t="shared" si="179"/>
        <v>13.156000000000001</v>
      </c>
      <c r="P1291" s="310">
        <f t="shared" si="178"/>
        <v>13156</v>
      </c>
      <c r="Q1291" s="311">
        <f t="shared" si="180"/>
        <v>13.156000000000001</v>
      </c>
    </row>
    <row r="1292" spans="1:17" ht="15" customHeight="1" x14ac:dyDescent="0.25">
      <c r="A1292" s="303">
        <v>174</v>
      </c>
      <c r="B1292" s="326" t="s">
        <v>1155</v>
      </c>
      <c r="C1292" s="354" t="s">
        <v>244</v>
      </c>
      <c r="D1292" s="312"/>
      <c r="E1292" s="312">
        <v>450</v>
      </c>
      <c r="F1292" s="326" t="s">
        <v>47</v>
      </c>
      <c r="G1292" s="314">
        <v>1535</v>
      </c>
      <c r="H1292" s="313" t="s">
        <v>59</v>
      </c>
      <c r="I1292" s="306">
        <v>1639</v>
      </c>
      <c r="J1292" s="306">
        <v>390</v>
      </c>
      <c r="K1292" s="314">
        <v>100</v>
      </c>
      <c r="L1292" s="306">
        <f t="shared" ref="L1292:L1297" si="181">SUM((I1292*G1292)/10000)</f>
        <v>251.5865</v>
      </c>
      <c r="M1292" s="306">
        <f t="shared" ref="M1292:M1297" si="182">SUM(L1292*J1292)</f>
        <v>98118.735000000001</v>
      </c>
      <c r="N1292" s="306">
        <f t="shared" si="177"/>
        <v>78494.987999999998</v>
      </c>
      <c r="O1292" s="307">
        <f t="shared" si="179"/>
        <v>78.494987999999992</v>
      </c>
      <c r="P1292" s="310">
        <f t="shared" si="178"/>
        <v>78494.987999999998</v>
      </c>
      <c r="Q1292" s="311">
        <f t="shared" si="180"/>
        <v>78.494987999999992</v>
      </c>
    </row>
    <row r="1293" spans="1:17" ht="15" customHeight="1" x14ac:dyDescent="0.25">
      <c r="A1293" s="303">
        <v>174</v>
      </c>
      <c r="B1293" s="326" t="s">
        <v>1155</v>
      </c>
      <c r="C1293" s="354" t="s">
        <v>244</v>
      </c>
      <c r="D1293" s="312"/>
      <c r="E1293" s="312">
        <v>285</v>
      </c>
      <c r="F1293" s="326" t="s">
        <v>47</v>
      </c>
      <c r="G1293" s="314">
        <v>1844</v>
      </c>
      <c r="H1293" s="313" t="s">
        <v>59</v>
      </c>
      <c r="I1293" s="306">
        <v>1639</v>
      </c>
      <c r="J1293" s="306">
        <v>390</v>
      </c>
      <c r="K1293" s="314">
        <v>60</v>
      </c>
      <c r="L1293" s="306">
        <f t="shared" si="181"/>
        <v>302.23160000000001</v>
      </c>
      <c r="M1293" s="306">
        <f t="shared" si="182"/>
        <v>117870.32400000001</v>
      </c>
      <c r="N1293" s="306">
        <f t="shared" si="177"/>
        <v>94296.2592</v>
      </c>
      <c r="O1293" s="307">
        <f t="shared" si="179"/>
        <v>94.296259199999994</v>
      </c>
      <c r="P1293" s="310">
        <f t="shared" si="178"/>
        <v>56577.755519999999</v>
      </c>
      <c r="Q1293" s="311">
        <f t="shared" si="180"/>
        <v>56.577755519999997</v>
      </c>
    </row>
    <row r="1294" spans="1:17" ht="15" customHeight="1" x14ac:dyDescent="0.25">
      <c r="A1294" s="303">
        <v>174</v>
      </c>
      <c r="B1294" s="326" t="s">
        <v>1155</v>
      </c>
      <c r="C1294" s="354" t="s">
        <v>244</v>
      </c>
      <c r="D1294" s="312"/>
      <c r="E1294" s="312">
        <v>447</v>
      </c>
      <c r="F1294" s="326" t="s">
        <v>47</v>
      </c>
      <c r="G1294" s="314">
        <v>1746</v>
      </c>
      <c r="H1294" s="313" t="s">
        <v>59</v>
      </c>
      <c r="I1294" s="306">
        <v>1639</v>
      </c>
      <c r="J1294" s="306">
        <v>390</v>
      </c>
      <c r="K1294" s="314">
        <v>60</v>
      </c>
      <c r="L1294" s="306">
        <f t="shared" si="181"/>
        <v>286.1694</v>
      </c>
      <c r="M1294" s="306">
        <f t="shared" si="182"/>
        <v>111606.06599999999</v>
      </c>
      <c r="N1294" s="306">
        <f t="shared" si="177"/>
        <v>89284.852799999993</v>
      </c>
      <c r="O1294" s="307">
        <f t="shared" si="179"/>
        <v>89.284852799999996</v>
      </c>
      <c r="P1294" s="310">
        <f t="shared" si="178"/>
        <v>53570.911679999997</v>
      </c>
      <c r="Q1294" s="311">
        <f t="shared" si="180"/>
        <v>53.570911679999995</v>
      </c>
    </row>
    <row r="1295" spans="1:17" ht="15" customHeight="1" x14ac:dyDescent="0.25">
      <c r="A1295" s="303">
        <v>174</v>
      </c>
      <c r="B1295" s="326" t="s">
        <v>1155</v>
      </c>
      <c r="C1295" s="354" t="s">
        <v>244</v>
      </c>
      <c r="D1295" s="312"/>
      <c r="E1295" s="312" t="s">
        <v>1159</v>
      </c>
      <c r="F1295" s="326" t="s">
        <v>47</v>
      </c>
      <c r="G1295" s="314">
        <v>4250</v>
      </c>
      <c r="H1295" s="313" t="s">
        <v>59</v>
      </c>
      <c r="I1295" s="306">
        <v>1639</v>
      </c>
      <c r="J1295" s="306">
        <v>390</v>
      </c>
      <c r="K1295" s="314">
        <v>60</v>
      </c>
      <c r="L1295" s="306">
        <f t="shared" si="181"/>
        <v>696.57500000000005</v>
      </c>
      <c r="M1295" s="306">
        <f t="shared" si="182"/>
        <v>271664.25</v>
      </c>
      <c r="N1295" s="306">
        <f t="shared" si="177"/>
        <v>217331.4</v>
      </c>
      <c r="O1295" s="307">
        <f t="shared" si="179"/>
        <v>217.3314</v>
      </c>
      <c r="P1295" s="310">
        <f t="shared" si="178"/>
        <v>130398.84</v>
      </c>
      <c r="Q1295" s="311">
        <f t="shared" si="180"/>
        <v>130.39884000000001</v>
      </c>
    </row>
    <row r="1296" spans="1:17" ht="15" customHeight="1" x14ac:dyDescent="0.25">
      <c r="A1296" s="303">
        <v>174</v>
      </c>
      <c r="B1296" s="326" t="s">
        <v>1155</v>
      </c>
      <c r="C1296" s="354" t="s">
        <v>244</v>
      </c>
      <c r="D1296" s="312"/>
      <c r="E1296" s="312" t="s">
        <v>1159</v>
      </c>
      <c r="F1296" s="326" t="s">
        <v>47</v>
      </c>
      <c r="G1296" s="314">
        <v>4250</v>
      </c>
      <c r="H1296" s="303" t="s">
        <v>85</v>
      </c>
      <c r="I1296" s="306">
        <v>3398</v>
      </c>
      <c r="J1296" s="306">
        <v>11</v>
      </c>
      <c r="K1296" s="314">
        <v>60</v>
      </c>
      <c r="L1296" s="306">
        <f t="shared" si="181"/>
        <v>1444.15</v>
      </c>
      <c r="M1296" s="306">
        <f t="shared" si="182"/>
        <v>15885.650000000001</v>
      </c>
      <c r="N1296" s="306">
        <f t="shared" si="177"/>
        <v>12708.52</v>
      </c>
      <c r="O1296" s="307">
        <f t="shared" si="179"/>
        <v>12.70852</v>
      </c>
      <c r="P1296" s="310">
        <f t="shared" si="178"/>
        <v>7625.112000000001</v>
      </c>
      <c r="Q1296" s="311">
        <f t="shared" si="180"/>
        <v>7.6251120000000006</v>
      </c>
    </row>
    <row r="1297" spans="1:17" ht="15" customHeight="1" x14ac:dyDescent="0.25">
      <c r="A1297" s="303">
        <v>174</v>
      </c>
      <c r="B1297" s="326" t="s">
        <v>1155</v>
      </c>
      <c r="C1297" s="354" t="s">
        <v>244</v>
      </c>
      <c r="D1297" s="312"/>
      <c r="E1297" s="312" t="s">
        <v>1160</v>
      </c>
      <c r="F1297" s="326" t="s">
        <v>47</v>
      </c>
      <c r="G1297" s="314">
        <v>7644</v>
      </c>
      <c r="H1297" s="313" t="s">
        <v>19</v>
      </c>
      <c r="I1297" s="306">
        <v>17500</v>
      </c>
      <c r="J1297" s="306">
        <v>47</v>
      </c>
      <c r="K1297" s="314">
        <v>100</v>
      </c>
      <c r="L1297" s="306">
        <f t="shared" si="181"/>
        <v>13377</v>
      </c>
      <c r="M1297" s="306">
        <f t="shared" si="182"/>
        <v>628719</v>
      </c>
      <c r="N1297" s="306">
        <f t="shared" si="177"/>
        <v>502975.2</v>
      </c>
      <c r="O1297" s="307">
        <f t="shared" si="179"/>
        <v>502.97520000000003</v>
      </c>
      <c r="P1297" s="310">
        <f t="shared" si="178"/>
        <v>502975.2</v>
      </c>
      <c r="Q1297" s="311">
        <f t="shared" si="180"/>
        <v>502.97520000000003</v>
      </c>
    </row>
    <row r="1298" spans="1:17" ht="15" customHeight="1" thickBot="1" x14ac:dyDescent="0.3">
      <c r="A1298" s="303">
        <v>174</v>
      </c>
      <c r="B1298" s="326" t="s">
        <v>1155</v>
      </c>
      <c r="C1298" s="354" t="s">
        <v>244</v>
      </c>
      <c r="D1298" s="312"/>
      <c r="E1298" s="312" t="s">
        <v>1160</v>
      </c>
      <c r="F1298" s="326" t="s">
        <v>47</v>
      </c>
      <c r="G1298" s="314">
        <v>7644</v>
      </c>
      <c r="H1298" s="303" t="s">
        <v>48</v>
      </c>
      <c r="I1298" s="306"/>
      <c r="J1298" s="306">
        <v>11</v>
      </c>
      <c r="K1298" s="314">
        <v>100</v>
      </c>
      <c r="L1298" s="306"/>
      <c r="M1298" s="306">
        <f>SUM(G1298*J1298)</f>
        <v>84084</v>
      </c>
      <c r="N1298" s="306">
        <f t="shared" si="177"/>
        <v>67267.199999999997</v>
      </c>
      <c r="O1298" s="307">
        <f t="shared" si="179"/>
        <v>67.267200000000003</v>
      </c>
      <c r="P1298" s="315">
        <f t="shared" si="178"/>
        <v>67267.199999999997</v>
      </c>
      <c r="Q1298" s="316">
        <f t="shared" si="180"/>
        <v>67.267200000000003</v>
      </c>
    </row>
    <row r="1299" spans="1:17" x14ac:dyDescent="0.25">
      <c r="A1299" s="292">
        <v>175</v>
      </c>
      <c r="B1299" s="334" t="s">
        <v>1162</v>
      </c>
      <c r="C1299" s="318" t="s">
        <v>208</v>
      </c>
      <c r="D1299" s="328"/>
      <c r="E1299" s="328">
        <v>320</v>
      </c>
      <c r="F1299" s="334" t="s">
        <v>61</v>
      </c>
      <c r="G1299" s="329">
        <v>3237</v>
      </c>
      <c r="H1299" s="324" t="s">
        <v>19</v>
      </c>
      <c r="I1299" s="325">
        <v>17500</v>
      </c>
      <c r="J1299" s="325">
        <v>47</v>
      </c>
      <c r="K1299" s="329">
        <v>100</v>
      </c>
      <c r="L1299" s="325">
        <f>SUM((I1299*G1299)/10000)</f>
        <v>5664.75</v>
      </c>
      <c r="M1299" s="325">
        <f>SUM(L1299*J1299)</f>
        <v>266243.25</v>
      </c>
      <c r="N1299" s="325">
        <f t="shared" si="177"/>
        <v>212994.6</v>
      </c>
      <c r="O1299" s="330">
        <f t="shared" si="179"/>
        <v>212.99460000000002</v>
      </c>
      <c r="P1299" s="297">
        <f t="shared" si="178"/>
        <v>212994.6</v>
      </c>
      <c r="Q1299" s="298">
        <f t="shared" si="180"/>
        <v>212.99460000000002</v>
      </c>
    </row>
    <row r="1300" spans="1:17" ht="15" customHeight="1" x14ac:dyDescent="0.25">
      <c r="A1300" s="292">
        <v>175</v>
      </c>
      <c r="B1300" s="334" t="s">
        <v>1162</v>
      </c>
      <c r="C1300" s="318" t="s">
        <v>208</v>
      </c>
      <c r="D1300" s="328"/>
      <c r="E1300" s="328">
        <v>320</v>
      </c>
      <c r="F1300" s="334" t="s">
        <v>61</v>
      </c>
      <c r="G1300" s="329">
        <v>3237</v>
      </c>
      <c r="H1300" s="292" t="s">
        <v>48</v>
      </c>
      <c r="I1300" s="325"/>
      <c r="J1300" s="325">
        <v>11</v>
      </c>
      <c r="K1300" s="329">
        <v>100</v>
      </c>
      <c r="L1300" s="325"/>
      <c r="M1300" s="325">
        <f>SUM(G1300*J1300)</f>
        <v>35607</v>
      </c>
      <c r="N1300" s="325">
        <f t="shared" si="177"/>
        <v>28485.599999999999</v>
      </c>
      <c r="O1300" s="330">
        <f t="shared" si="179"/>
        <v>28.485599999999998</v>
      </c>
      <c r="P1300" s="299">
        <f t="shared" si="178"/>
        <v>28485.599999999999</v>
      </c>
      <c r="Q1300" s="300">
        <f t="shared" si="180"/>
        <v>28.485599999999998</v>
      </c>
    </row>
    <row r="1301" spans="1:17" ht="15" customHeight="1" x14ac:dyDescent="0.25">
      <c r="A1301" s="292">
        <v>175</v>
      </c>
      <c r="B1301" s="334" t="s">
        <v>1162</v>
      </c>
      <c r="C1301" s="318" t="s">
        <v>208</v>
      </c>
      <c r="D1301" s="328"/>
      <c r="E1301" s="328">
        <v>790</v>
      </c>
      <c r="F1301" s="334" t="s">
        <v>47</v>
      </c>
      <c r="G1301" s="329">
        <v>4446</v>
      </c>
      <c r="H1301" s="292" t="s">
        <v>26</v>
      </c>
      <c r="I1301" s="325">
        <v>24198</v>
      </c>
      <c r="J1301" s="325">
        <v>19</v>
      </c>
      <c r="K1301" s="329">
        <v>100</v>
      </c>
      <c r="L1301" s="325">
        <f>SUM((I1301*G1301)/10000)</f>
        <v>10758.4308</v>
      </c>
      <c r="M1301" s="325">
        <f>SUM(L1301*J1301)</f>
        <v>204410.18520000001</v>
      </c>
      <c r="N1301" s="325">
        <f t="shared" si="177"/>
        <v>163528.14815999998</v>
      </c>
      <c r="O1301" s="330">
        <f t="shared" si="179"/>
        <v>163.52814815999997</v>
      </c>
      <c r="P1301" s="299">
        <f t="shared" si="178"/>
        <v>163528.14815999998</v>
      </c>
      <c r="Q1301" s="300">
        <f t="shared" si="180"/>
        <v>163.52814815999997</v>
      </c>
    </row>
    <row r="1302" spans="1:17" ht="15" customHeight="1" x14ac:dyDescent="0.25">
      <c r="A1302" s="292">
        <v>175</v>
      </c>
      <c r="B1302" s="334" t="s">
        <v>1162</v>
      </c>
      <c r="C1302" s="318" t="s">
        <v>208</v>
      </c>
      <c r="D1302" s="328"/>
      <c r="E1302" s="328">
        <v>790</v>
      </c>
      <c r="F1302" s="334" t="s">
        <v>47</v>
      </c>
      <c r="G1302" s="329">
        <v>4446</v>
      </c>
      <c r="H1302" s="292" t="s">
        <v>48</v>
      </c>
      <c r="I1302" s="325"/>
      <c r="J1302" s="325">
        <v>11</v>
      </c>
      <c r="K1302" s="329">
        <v>100</v>
      </c>
      <c r="L1302" s="325"/>
      <c r="M1302" s="325">
        <f>SUM(G1302*J1302)</f>
        <v>48906</v>
      </c>
      <c r="N1302" s="325">
        <f t="shared" si="177"/>
        <v>39124.800000000003</v>
      </c>
      <c r="O1302" s="330">
        <f t="shared" si="179"/>
        <v>39.1248</v>
      </c>
      <c r="P1302" s="299">
        <f t="shared" si="178"/>
        <v>39124.800000000003</v>
      </c>
      <c r="Q1302" s="300">
        <f t="shared" si="180"/>
        <v>39.1248</v>
      </c>
    </row>
    <row r="1303" spans="1:17" ht="15" customHeight="1" x14ac:dyDescent="0.25">
      <c r="A1303" s="292">
        <v>175</v>
      </c>
      <c r="B1303" s="334" t="s">
        <v>1162</v>
      </c>
      <c r="C1303" s="318" t="s">
        <v>208</v>
      </c>
      <c r="D1303" s="328"/>
      <c r="E1303" s="328">
        <v>681</v>
      </c>
      <c r="F1303" s="334" t="s">
        <v>47</v>
      </c>
      <c r="G1303" s="329">
        <v>2850</v>
      </c>
      <c r="H1303" s="292" t="s">
        <v>26</v>
      </c>
      <c r="I1303" s="325">
        <v>24198</v>
      </c>
      <c r="J1303" s="325">
        <v>19</v>
      </c>
      <c r="K1303" s="329">
        <v>100</v>
      </c>
      <c r="L1303" s="325">
        <f>SUM((I1303*G1303)/10000)</f>
        <v>6896.43</v>
      </c>
      <c r="M1303" s="325">
        <f>SUM(L1303*J1303)</f>
        <v>131032.17000000001</v>
      </c>
      <c r="N1303" s="325">
        <f t="shared" si="177"/>
        <v>104825.73600000002</v>
      </c>
      <c r="O1303" s="330">
        <f t="shared" si="179"/>
        <v>104.82573600000002</v>
      </c>
      <c r="P1303" s="299">
        <f t="shared" si="178"/>
        <v>104825.73600000002</v>
      </c>
      <c r="Q1303" s="300">
        <f t="shared" si="180"/>
        <v>104.82573600000002</v>
      </c>
    </row>
    <row r="1304" spans="1:17" ht="15" customHeight="1" thickBot="1" x14ac:dyDescent="0.3">
      <c r="A1304" s="292">
        <v>175</v>
      </c>
      <c r="B1304" s="334" t="s">
        <v>1162</v>
      </c>
      <c r="C1304" s="318" t="s">
        <v>208</v>
      </c>
      <c r="D1304" s="328"/>
      <c r="E1304" s="328">
        <v>681</v>
      </c>
      <c r="F1304" s="334" t="s">
        <v>47</v>
      </c>
      <c r="G1304" s="329">
        <v>2850</v>
      </c>
      <c r="H1304" s="292" t="s">
        <v>48</v>
      </c>
      <c r="I1304" s="325"/>
      <c r="J1304" s="325">
        <v>11</v>
      </c>
      <c r="K1304" s="329">
        <v>100</v>
      </c>
      <c r="L1304" s="325"/>
      <c r="M1304" s="325">
        <f>SUM(G1304*J1304)</f>
        <v>31350</v>
      </c>
      <c r="N1304" s="325">
        <f t="shared" si="177"/>
        <v>25080</v>
      </c>
      <c r="O1304" s="330">
        <f t="shared" si="179"/>
        <v>25.08</v>
      </c>
      <c r="P1304" s="301">
        <f t="shared" si="178"/>
        <v>25080</v>
      </c>
      <c r="Q1304" s="302">
        <f t="shared" si="180"/>
        <v>25.08</v>
      </c>
    </row>
    <row r="1305" spans="1:17" x14ac:dyDescent="0.25">
      <c r="A1305" s="303">
        <v>176</v>
      </c>
      <c r="B1305" s="326" t="s">
        <v>1166</v>
      </c>
      <c r="C1305" s="354" t="s">
        <v>208</v>
      </c>
      <c r="D1305" s="312"/>
      <c r="E1305" s="327">
        <v>367</v>
      </c>
      <c r="F1305" s="326" t="s">
        <v>47</v>
      </c>
      <c r="G1305" s="337">
        <v>2931</v>
      </c>
      <c r="H1305" s="303" t="s">
        <v>85</v>
      </c>
      <c r="I1305" s="306">
        <v>3398</v>
      </c>
      <c r="J1305" s="306">
        <v>11</v>
      </c>
      <c r="K1305" s="337">
        <v>60</v>
      </c>
      <c r="L1305" s="306">
        <f>SUM((I1305*G1305)/10000)</f>
        <v>995.9538</v>
      </c>
      <c r="M1305" s="306">
        <f>SUM(L1305*J1305)</f>
        <v>10955.4918</v>
      </c>
      <c r="N1305" s="306">
        <f t="shared" si="177"/>
        <v>8764.3934399999998</v>
      </c>
      <c r="O1305" s="307">
        <f t="shared" si="179"/>
        <v>8.7643934399999992</v>
      </c>
      <c r="P1305" s="308">
        <f t="shared" si="178"/>
        <v>5258.6360639999994</v>
      </c>
      <c r="Q1305" s="309">
        <f t="shared" si="180"/>
        <v>5.2586360639999992</v>
      </c>
    </row>
    <row r="1306" spans="1:17" ht="15" customHeight="1" x14ac:dyDescent="0.25">
      <c r="A1306" s="303">
        <v>176</v>
      </c>
      <c r="B1306" s="326" t="s">
        <v>1166</v>
      </c>
      <c r="C1306" s="354" t="s">
        <v>208</v>
      </c>
      <c r="D1306" s="312"/>
      <c r="E1306" s="327">
        <v>334</v>
      </c>
      <c r="F1306" s="326" t="s">
        <v>47</v>
      </c>
      <c r="G1306" s="337">
        <v>1544</v>
      </c>
      <c r="H1306" s="303" t="s">
        <v>77</v>
      </c>
      <c r="I1306" s="306">
        <v>3164</v>
      </c>
      <c r="J1306" s="306">
        <v>9</v>
      </c>
      <c r="K1306" s="337">
        <v>60</v>
      </c>
      <c r="L1306" s="306">
        <f>SUM((I1306*G1306)/10000)</f>
        <v>488.52159999999998</v>
      </c>
      <c r="M1306" s="306">
        <f>SUM(L1306*J1306)</f>
        <v>4396.6943999999994</v>
      </c>
      <c r="N1306" s="306">
        <f t="shared" si="177"/>
        <v>3517.3555199999996</v>
      </c>
      <c r="O1306" s="307">
        <f t="shared" si="179"/>
        <v>3.5173555199999997</v>
      </c>
      <c r="P1306" s="310">
        <f t="shared" si="178"/>
        <v>2110.4133119999997</v>
      </c>
      <c r="Q1306" s="311">
        <f t="shared" si="180"/>
        <v>2.1104133119999995</v>
      </c>
    </row>
    <row r="1307" spans="1:17" ht="15" customHeight="1" x14ac:dyDescent="0.25">
      <c r="A1307" s="303">
        <v>176</v>
      </c>
      <c r="B1307" s="326" t="s">
        <v>1166</v>
      </c>
      <c r="C1307" s="354" t="s">
        <v>208</v>
      </c>
      <c r="D1307" s="312"/>
      <c r="E1307" s="327">
        <v>658</v>
      </c>
      <c r="F1307" s="326" t="s">
        <v>47</v>
      </c>
      <c r="G1307" s="337">
        <v>2843</v>
      </c>
      <c r="H1307" s="303" t="s">
        <v>85</v>
      </c>
      <c r="I1307" s="306">
        <v>3398</v>
      </c>
      <c r="J1307" s="306">
        <v>11</v>
      </c>
      <c r="K1307" s="337">
        <v>60</v>
      </c>
      <c r="L1307" s="306">
        <f>SUM((I1307*G1307)/10000)</f>
        <v>966.05139999999994</v>
      </c>
      <c r="M1307" s="306">
        <f>SUM(L1307*J1307)</f>
        <v>10626.565399999999</v>
      </c>
      <c r="N1307" s="306">
        <f t="shared" si="177"/>
        <v>8501.2523199999996</v>
      </c>
      <c r="O1307" s="307">
        <f t="shared" si="179"/>
        <v>8.501252319999999</v>
      </c>
      <c r="P1307" s="310">
        <f t="shared" si="178"/>
        <v>5100.7513920000001</v>
      </c>
      <c r="Q1307" s="311">
        <f t="shared" si="180"/>
        <v>5.1007513920000003</v>
      </c>
    </row>
    <row r="1308" spans="1:17" ht="15" customHeight="1" x14ac:dyDescent="0.25">
      <c r="A1308" s="303">
        <v>176</v>
      </c>
      <c r="B1308" s="326" t="s">
        <v>1166</v>
      </c>
      <c r="C1308" s="354" t="s">
        <v>208</v>
      </c>
      <c r="D1308" s="312"/>
      <c r="E1308" s="327">
        <v>411</v>
      </c>
      <c r="F1308" s="326" t="s">
        <v>47</v>
      </c>
      <c r="G1308" s="337">
        <v>2837</v>
      </c>
      <c r="H1308" s="326" t="s">
        <v>19</v>
      </c>
      <c r="I1308" s="306">
        <v>17500</v>
      </c>
      <c r="J1308" s="306">
        <v>47</v>
      </c>
      <c r="K1308" s="337">
        <v>100</v>
      </c>
      <c r="L1308" s="306">
        <f>SUM((I1308*G1308)/10000)</f>
        <v>4964.75</v>
      </c>
      <c r="M1308" s="306">
        <f>SUM(L1308*J1308)</f>
        <v>233343.25</v>
      </c>
      <c r="N1308" s="306">
        <f t="shared" si="177"/>
        <v>186674.6</v>
      </c>
      <c r="O1308" s="307">
        <f t="shared" si="179"/>
        <v>186.6746</v>
      </c>
      <c r="P1308" s="310">
        <f t="shared" si="178"/>
        <v>186674.6</v>
      </c>
      <c r="Q1308" s="311">
        <f t="shared" si="180"/>
        <v>186.6746</v>
      </c>
    </row>
    <row r="1309" spans="1:17" ht="15" customHeight="1" x14ac:dyDescent="0.25">
      <c r="A1309" s="303">
        <v>176</v>
      </c>
      <c r="B1309" s="326" t="s">
        <v>1166</v>
      </c>
      <c r="C1309" s="354" t="s">
        <v>208</v>
      </c>
      <c r="D1309" s="312"/>
      <c r="E1309" s="327">
        <v>411</v>
      </c>
      <c r="F1309" s="326" t="s">
        <v>47</v>
      </c>
      <c r="G1309" s="337">
        <v>2837</v>
      </c>
      <c r="H1309" s="303" t="s">
        <v>48</v>
      </c>
      <c r="I1309" s="306"/>
      <c r="J1309" s="306">
        <v>11</v>
      </c>
      <c r="K1309" s="337">
        <v>100</v>
      </c>
      <c r="L1309" s="306"/>
      <c r="M1309" s="306">
        <f>SUM(G1309*J1309)</f>
        <v>31207</v>
      </c>
      <c r="N1309" s="306">
        <f t="shared" si="177"/>
        <v>24965.599999999999</v>
      </c>
      <c r="O1309" s="307">
        <f t="shared" si="179"/>
        <v>24.965599999999998</v>
      </c>
      <c r="P1309" s="310">
        <f t="shared" si="178"/>
        <v>24965.599999999999</v>
      </c>
      <c r="Q1309" s="311">
        <f t="shared" si="180"/>
        <v>24.965599999999998</v>
      </c>
    </row>
    <row r="1310" spans="1:17" ht="15" customHeight="1" x14ac:dyDescent="0.25">
      <c r="A1310" s="303">
        <v>176</v>
      </c>
      <c r="B1310" s="326" t="s">
        <v>1166</v>
      </c>
      <c r="C1310" s="354" t="s">
        <v>208</v>
      </c>
      <c r="D1310" s="312"/>
      <c r="E1310" s="327">
        <v>781</v>
      </c>
      <c r="F1310" s="326" t="s">
        <v>47</v>
      </c>
      <c r="G1310" s="337">
        <v>2974</v>
      </c>
      <c r="H1310" s="303" t="s">
        <v>22</v>
      </c>
      <c r="I1310" s="306">
        <v>23137</v>
      </c>
      <c r="J1310" s="306">
        <v>79</v>
      </c>
      <c r="K1310" s="337">
        <v>60</v>
      </c>
      <c r="L1310" s="306">
        <f>SUM((I1310*G1310)/10000)</f>
        <v>6880.9438</v>
      </c>
      <c r="M1310" s="306">
        <f>SUM(L1310*J1310)</f>
        <v>543594.56019999995</v>
      </c>
      <c r="N1310" s="306">
        <f t="shared" si="177"/>
        <v>434875.64815999998</v>
      </c>
      <c r="O1310" s="307">
        <f t="shared" si="179"/>
        <v>434.87564815999997</v>
      </c>
      <c r="P1310" s="310">
        <f t="shared" si="178"/>
        <v>260925.38889599999</v>
      </c>
      <c r="Q1310" s="311">
        <f t="shared" si="180"/>
        <v>260.92538889600002</v>
      </c>
    </row>
    <row r="1311" spans="1:17" ht="15" customHeight="1" x14ac:dyDescent="0.25">
      <c r="A1311" s="303">
        <v>176</v>
      </c>
      <c r="B1311" s="326" t="s">
        <v>1166</v>
      </c>
      <c r="C1311" s="354" t="s">
        <v>208</v>
      </c>
      <c r="D1311" s="312"/>
      <c r="E1311" s="327">
        <v>781</v>
      </c>
      <c r="F1311" s="326" t="s">
        <v>47</v>
      </c>
      <c r="G1311" s="337">
        <v>2974</v>
      </c>
      <c r="H1311" s="303" t="s">
        <v>48</v>
      </c>
      <c r="I1311" s="306"/>
      <c r="J1311" s="306">
        <v>11</v>
      </c>
      <c r="K1311" s="337">
        <v>100</v>
      </c>
      <c r="L1311" s="306"/>
      <c r="M1311" s="306">
        <f>SUM(G1311*J1311)</f>
        <v>32714</v>
      </c>
      <c r="N1311" s="306">
        <f t="shared" si="177"/>
        <v>26171.200000000001</v>
      </c>
      <c r="O1311" s="307">
        <f t="shared" si="179"/>
        <v>26.171200000000002</v>
      </c>
      <c r="P1311" s="310">
        <f t="shared" si="178"/>
        <v>26171.200000000001</v>
      </c>
      <c r="Q1311" s="311">
        <f t="shared" si="180"/>
        <v>26.171200000000002</v>
      </c>
    </row>
    <row r="1312" spans="1:17" ht="15" customHeight="1" x14ac:dyDescent="0.25">
      <c r="A1312" s="303">
        <v>176</v>
      </c>
      <c r="B1312" s="326" t="s">
        <v>1166</v>
      </c>
      <c r="C1312" s="354" t="s">
        <v>208</v>
      </c>
      <c r="D1312" s="312"/>
      <c r="E1312" s="327">
        <v>807</v>
      </c>
      <c r="F1312" s="326" t="s">
        <v>47</v>
      </c>
      <c r="G1312" s="337">
        <v>2230</v>
      </c>
      <c r="H1312" s="303" t="s">
        <v>26</v>
      </c>
      <c r="I1312" s="306">
        <v>24198</v>
      </c>
      <c r="J1312" s="306">
        <v>19</v>
      </c>
      <c r="K1312" s="337">
        <v>100</v>
      </c>
      <c r="L1312" s="306">
        <f>SUM((I1312*G1312)/10000)</f>
        <v>5396.1540000000005</v>
      </c>
      <c r="M1312" s="306">
        <f>SUM(L1312*J1312)</f>
        <v>102526.92600000001</v>
      </c>
      <c r="N1312" s="306">
        <f t="shared" si="177"/>
        <v>82021.540800000002</v>
      </c>
      <c r="O1312" s="307">
        <f t="shared" si="179"/>
        <v>82.021540799999997</v>
      </c>
      <c r="P1312" s="310">
        <f t="shared" si="178"/>
        <v>82021.540800000002</v>
      </c>
      <c r="Q1312" s="311">
        <f t="shared" si="180"/>
        <v>82.021540799999997</v>
      </c>
    </row>
    <row r="1313" spans="1:17" ht="15" customHeight="1" x14ac:dyDescent="0.25">
      <c r="A1313" s="303">
        <v>176</v>
      </c>
      <c r="B1313" s="326" t="s">
        <v>1166</v>
      </c>
      <c r="C1313" s="354" t="s">
        <v>208</v>
      </c>
      <c r="D1313" s="312"/>
      <c r="E1313" s="327">
        <v>807</v>
      </c>
      <c r="F1313" s="326" t="s">
        <v>47</v>
      </c>
      <c r="G1313" s="337">
        <v>2230</v>
      </c>
      <c r="H1313" s="303" t="s">
        <v>48</v>
      </c>
      <c r="I1313" s="306"/>
      <c r="J1313" s="306">
        <v>11</v>
      </c>
      <c r="K1313" s="337">
        <v>100</v>
      </c>
      <c r="L1313" s="306"/>
      <c r="M1313" s="306">
        <f>SUM(G1313*J1313)</f>
        <v>24530</v>
      </c>
      <c r="N1313" s="306">
        <f t="shared" si="177"/>
        <v>19624</v>
      </c>
      <c r="O1313" s="307">
        <f t="shared" si="179"/>
        <v>19.623999999999999</v>
      </c>
      <c r="P1313" s="310">
        <f t="shared" si="178"/>
        <v>19624</v>
      </c>
      <c r="Q1313" s="311">
        <f t="shared" si="180"/>
        <v>19.623999999999999</v>
      </c>
    </row>
    <row r="1314" spans="1:17" ht="15" customHeight="1" x14ac:dyDescent="0.25">
      <c r="A1314" s="303">
        <v>176</v>
      </c>
      <c r="B1314" s="326" t="s">
        <v>1166</v>
      </c>
      <c r="C1314" s="354" t="s">
        <v>208</v>
      </c>
      <c r="D1314" s="312"/>
      <c r="E1314" s="327" t="s">
        <v>1168</v>
      </c>
      <c r="F1314" s="326" t="s">
        <v>47</v>
      </c>
      <c r="G1314" s="337">
        <v>1668</v>
      </c>
      <c r="H1314" s="303" t="s">
        <v>26</v>
      </c>
      <c r="I1314" s="306">
        <v>24198</v>
      </c>
      <c r="J1314" s="306">
        <v>19</v>
      </c>
      <c r="K1314" s="337">
        <v>100</v>
      </c>
      <c r="L1314" s="306">
        <f>SUM((I1314*G1314)/10000)</f>
        <v>4036.2264</v>
      </c>
      <c r="M1314" s="306">
        <f>SUM(L1314*J1314)</f>
        <v>76688.301600000006</v>
      </c>
      <c r="N1314" s="306">
        <f t="shared" si="177"/>
        <v>61350.641280000003</v>
      </c>
      <c r="O1314" s="307">
        <f t="shared" si="179"/>
        <v>61.350641280000005</v>
      </c>
      <c r="P1314" s="310">
        <f t="shared" si="178"/>
        <v>61350.641280000003</v>
      </c>
      <c r="Q1314" s="311">
        <f t="shared" si="180"/>
        <v>61.350641280000005</v>
      </c>
    </row>
    <row r="1315" spans="1:17" ht="15" customHeight="1" thickBot="1" x14ac:dyDescent="0.3">
      <c r="A1315" s="303">
        <v>176</v>
      </c>
      <c r="B1315" s="326" t="s">
        <v>1166</v>
      </c>
      <c r="C1315" s="354" t="s">
        <v>208</v>
      </c>
      <c r="D1315" s="312"/>
      <c r="E1315" s="327" t="s">
        <v>1168</v>
      </c>
      <c r="F1315" s="326" t="s">
        <v>47</v>
      </c>
      <c r="G1315" s="337">
        <v>1668</v>
      </c>
      <c r="H1315" s="303" t="s">
        <v>48</v>
      </c>
      <c r="I1315" s="306"/>
      <c r="J1315" s="306">
        <v>11</v>
      </c>
      <c r="K1315" s="337">
        <v>100</v>
      </c>
      <c r="L1315" s="306"/>
      <c r="M1315" s="306">
        <f>SUM(G1315*J1315)</f>
        <v>18348</v>
      </c>
      <c r="N1315" s="306">
        <f t="shared" si="177"/>
        <v>14678.4</v>
      </c>
      <c r="O1315" s="307">
        <f t="shared" si="179"/>
        <v>14.6784</v>
      </c>
      <c r="P1315" s="369">
        <f t="shared" si="178"/>
        <v>14678.4</v>
      </c>
      <c r="Q1315" s="370">
        <f t="shared" si="180"/>
        <v>14.6784</v>
      </c>
    </row>
    <row r="1316" spans="1:17" x14ac:dyDescent="0.25">
      <c r="A1316" s="292">
        <v>177</v>
      </c>
      <c r="B1316" s="334" t="s">
        <v>1170</v>
      </c>
      <c r="C1316" s="318" t="s">
        <v>1171</v>
      </c>
      <c r="D1316" s="328"/>
      <c r="E1316" s="328">
        <v>475</v>
      </c>
      <c r="F1316" s="334" t="s">
        <v>47</v>
      </c>
      <c r="G1316" s="329">
        <v>1613</v>
      </c>
      <c r="H1316" s="324" t="s">
        <v>59</v>
      </c>
      <c r="I1316" s="325">
        <v>1639</v>
      </c>
      <c r="J1316" s="325">
        <v>390</v>
      </c>
      <c r="K1316" s="329">
        <v>60</v>
      </c>
      <c r="L1316" s="325">
        <f>SUM((I1316*G1316)/10000)</f>
        <v>264.3707</v>
      </c>
      <c r="M1316" s="325">
        <f>SUM(L1316*J1316)</f>
        <v>103104.573</v>
      </c>
      <c r="N1316" s="325">
        <f t="shared" si="177"/>
        <v>82483.6584</v>
      </c>
      <c r="O1316" s="330">
        <f t="shared" si="179"/>
        <v>82.483658399999996</v>
      </c>
      <c r="P1316" s="297">
        <f t="shared" si="178"/>
        <v>49490.195039999999</v>
      </c>
      <c r="Q1316" s="298">
        <f t="shared" si="180"/>
        <v>49.490195039999996</v>
      </c>
    </row>
    <row r="1317" spans="1:17" ht="15" customHeight="1" x14ac:dyDescent="0.25">
      <c r="A1317" s="292">
        <v>177</v>
      </c>
      <c r="B1317" s="334" t="s">
        <v>1170</v>
      </c>
      <c r="C1317" s="318" t="s">
        <v>1171</v>
      </c>
      <c r="D1317" s="328"/>
      <c r="E1317" s="328">
        <v>475</v>
      </c>
      <c r="F1317" s="334" t="s">
        <v>47</v>
      </c>
      <c r="G1317" s="329">
        <v>1613</v>
      </c>
      <c r="H1317" s="292" t="s">
        <v>48</v>
      </c>
      <c r="I1317" s="325"/>
      <c r="J1317" s="325">
        <v>11</v>
      </c>
      <c r="K1317" s="329">
        <v>60</v>
      </c>
      <c r="L1317" s="325"/>
      <c r="M1317" s="325">
        <f>SUM(G1317*J1317)</f>
        <v>17743</v>
      </c>
      <c r="N1317" s="325">
        <f t="shared" si="177"/>
        <v>14194.4</v>
      </c>
      <c r="O1317" s="330">
        <f t="shared" si="179"/>
        <v>14.1944</v>
      </c>
      <c r="P1317" s="299">
        <f t="shared" si="178"/>
        <v>8516.64</v>
      </c>
      <c r="Q1317" s="300">
        <f t="shared" si="180"/>
        <v>8.5166399999999989</v>
      </c>
    </row>
    <row r="1318" spans="1:17" ht="15" customHeight="1" x14ac:dyDescent="0.25">
      <c r="A1318" s="292">
        <v>177</v>
      </c>
      <c r="B1318" s="334" t="s">
        <v>1170</v>
      </c>
      <c r="C1318" s="318" t="s">
        <v>1171</v>
      </c>
      <c r="D1318" s="328"/>
      <c r="E1318" s="328">
        <v>505</v>
      </c>
      <c r="F1318" s="334" t="s">
        <v>47</v>
      </c>
      <c r="G1318" s="329">
        <v>2436</v>
      </c>
      <c r="H1318" s="324" t="s">
        <v>59</v>
      </c>
      <c r="I1318" s="325">
        <v>1639</v>
      </c>
      <c r="J1318" s="325">
        <v>390</v>
      </c>
      <c r="K1318" s="329">
        <v>60</v>
      </c>
      <c r="L1318" s="325">
        <f>SUM((I1318*G1318)/10000)</f>
        <v>399.2604</v>
      </c>
      <c r="M1318" s="325">
        <f>SUM(L1318*J1318)</f>
        <v>155711.55600000001</v>
      </c>
      <c r="N1318" s="325">
        <f t="shared" si="177"/>
        <v>124569.2448</v>
      </c>
      <c r="O1318" s="330">
        <f t="shared" si="179"/>
        <v>124.56924480000001</v>
      </c>
      <c r="P1318" s="299">
        <f t="shared" si="178"/>
        <v>74741.546879999994</v>
      </c>
      <c r="Q1318" s="300">
        <f t="shared" si="180"/>
        <v>74.741546880000001</v>
      </c>
    </row>
    <row r="1319" spans="1:17" ht="15" customHeight="1" x14ac:dyDescent="0.25">
      <c r="A1319" s="292">
        <v>177</v>
      </c>
      <c r="B1319" s="334" t="s">
        <v>1170</v>
      </c>
      <c r="C1319" s="318" t="s">
        <v>1171</v>
      </c>
      <c r="D1319" s="328"/>
      <c r="E1319" s="328">
        <v>505</v>
      </c>
      <c r="F1319" s="334" t="s">
        <v>47</v>
      </c>
      <c r="G1319" s="329">
        <v>2436</v>
      </c>
      <c r="H1319" s="292" t="s">
        <v>48</v>
      </c>
      <c r="I1319" s="325"/>
      <c r="J1319" s="325">
        <v>11</v>
      </c>
      <c r="K1319" s="329">
        <v>60</v>
      </c>
      <c r="L1319" s="325"/>
      <c r="M1319" s="325">
        <f>SUM(G1319*J1319)</f>
        <v>26796</v>
      </c>
      <c r="N1319" s="325">
        <f t="shared" si="177"/>
        <v>21436.799999999999</v>
      </c>
      <c r="O1319" s="330">
        <f t="shared" si="179"/>
        <v>21.436799999999998</v>
      </c>
      <c r="P1319" s="299">
        <f t="shared" si="178"/>
        <v>12862.08</v>
      </c>
      <c r="Q1319" s="300">
        <f t="shared" si="180"/>
        <v>12.862080000000001</v>
      </c>
    </row>
    <row r="1320" spans="1:17" ht="15" customHeight="1" x14ac:dyDescent="0.25">
      <c r="A1320" s="292">
        <v>177</v>
      </c>
      <c r="B1320" s="334" t="s">
        <v>1170</v>
      </c>
      <c r="C1320" s="318" t="s">
        <v>1171</v>
      </c>
      <c r="D1320" s="328"/>
      <c r="E1320" s="328">
        <v>717</v>
      </c>
      <c r="F1320" s="334" t="s">
        <v>47</v>
      </c>
      <c r="G1320" s="329">
        <v>3034</v>
      </c>
      <c r="H1320" s="324" t="s">
        <v>59</v>
      </c>
      <c r="I1320" s="325">
        <v>1639</v>
      </c>
      <c r="J1320" s="325">
        <v>390</v>
      </c>
      <c r="K1320" s="329">
        <v>60</v>
      </c>
      <c r="L1320" s="325">
        <f>SUM((I1320*G1320)/10000)</f>
        <v>497.27260000000001</v>
      </c>
      <c r="M1320" s="325">
        <f>SUM(L1320*J1320)</f>
        <v>193936.31400000001</v>
      </c>
      <c r="N1320" s="325">
        <f t="shared" si="177"/>
        <v>155149.05120000002</v>
      </c>
      <c r="O1320" s="330">
        <f t="shared" si="179"/>
        <v>155.1490512</v>
      </c>
      <c r="P1320" s="299">
        <f t="shared" si="178"/>
        <v>93089.430720000004</v>
      </c>
      <c r="Q1320" s="300">
        <f t="shared" si="180"/>
        <v>93.08943072000001</v>
      </c>
    </row>
    <row r="1321" spans="1:17" ht="15" customHeight="1" x14ac:dyDescent="0.25">
      <c r="A1321" s="292">
        <v>177</v>
      </c>
      <c r="B1321" s="334" t="s">
        <v>1170</v>
      </c>
      <c r="C1321" s="318" t="s">
        <v>1171</v>
      </c>
      <c r="D1321" s="328"/>
      <c r="E1321" s="328">
        <v>717</v>
      </c>
      <c r="F1321" s="334" t="s">
        <v>47</v>
      </c>
      <c r="G1321" s="329">
        <v>3034</v>
      </c>
      <c r="H1321" s="292" t="s">
        <v>48</v>
      </c>
      <c r="I1321" s="325"/>
      <c r="J1321" s="325">
        <v>11</v>
      </c>
      <c r="K1321" s="329">
        <v>60</v>
      </c>
      <c r="L1321" s="325"/>
      <c r="M1321" s="325">
        <f>SUM(G1321*J1321)</f>
        <v>33374</v>
      </c>
      <c r="N1321" s="325">
        <f t="shared" si="177"/>
        <v>26699.200000000001</v>
      </c>
      <c r="O1321" s="330">
        <f t="shared" si="179"/>
        <v>26.699200000000001</v>
      </c>
      <c r="P1321" s="299">
        <f t="shared" si="178"/>
        <v>16019.52</v>
      </c>
      <c r="Q1321" s="300">
        <f t="shared" si="180"/>
        <v>16.01952</v>
      </c>
    </row>
    <row r="1322" spans="1:17" ht="15" customHeight="1" x14ac:dyDescent="0.25">
      <c r="A1322" s="292">
        <v>177</v>
      </c>
      <c r="B1322" s="334" t="s">
        <v>1170</v>
      </c>
      <c r="C1322" s="318" t="s">
        <v>1171</v>
      </c>
      <c r="D1322" s="328"/>
      <c r="E1322" s="328">
        <v>429</v>
      </c>
      <c r="F1322" s="334" t="s">
        <v>61</v>
      </c>
      <c r="G1322" s="329">
        <v>4622</v>
      </c>
      <c r="H1322" s="324" t="s">
        <v>59</v>
      </c>
      <c r="I1322" s="325">
        <v>1639</v>
      </c>
      <c r="J1322" s="325">
        <v>390</v>
      </c>
      <c r="K1322" s="329">
        <v>60</v>
      </c>
      <c r="L1322" s="325">
        <f>SUM((I1322*G1322)/10000)</f>
        <v>757.54579999999999</v>
      </c>
      <c r="M1322" s="325">
        <f>SUM(L1322*J1322)</f>
        <v>295442.86200000002</v>
      </c>
      <c r="N1322" s="325">
        <f t="shared" si="177"/>
        <v>236354.28960000002</v>
      </c>
      <c r="O1322" s="330">
        <f t="shared" si="179"/>
        <v>236.35428960000002</v>
      </c>
      <c r="P1322" s="299">
        <f t="shared" si="178"/>
        <v>141812.57376000003</v>
      </c>
      <c r="Q1322" s="300">
        <f t="shared" si="180"/>
        <v>141.81257376000002</v>
      </c>
    </row>
    <row r="1323" spans="1:17" ht="15" customHeight="1" x14ac:dyDescent="0.25">
      <c r="A1323" s="292">
        <v>177</v>
      </c>
      <c r="B1323" s="334" t="s">
        <v>1170</v>
      </c>
      <c r="C1323" s="318" t="s">
        <v>1171</v>
      </c>
      <c r="D1323" s="328"/>
      <c r="E1323" s="328">
        <v>429</v>
      </c>
      <c r="F1323" s="334" t="s">
        <v>61</v>
      </c>
      <c r="G1323" s="329">
        <v>4622</v>
      </c>
      <c r="H1323" s="292" t="s">
        <v>48</v>
      </c>
      <c r="I1323" s="325"/>
      <c r="J1323" s="325">
        <v>11</v>
      </c>
      <c r="K1323" s="329">
        <v>60</v>
      </c>
      <c r="L1323" s="325"/>
      <c r="M1323" s="325">
        <f>SUM(G1323*J1323)</f>
        <v>50842</v>
      </c>
      <c r="N1323" s="325">
        <f t="shared" si="177"/>
        <v>40673.599999999999</v>
      </c>
      <c r="O1323" s="330">
        <f t="shared" si="179"/>
        <v>40.6736</v>
      </c>
      <c r="P1323" s="299">
        <f t="shared" si="178"/>
        <v>24404.16</v>
      </c>
      <c r="Q1323" s="300">
        <f t="shared" si="180"/>
        <v>24.404160000000001</v>
      </c>
    </row>
    <row r="1324" spans="1:17" ht="15" customHeight="1" x14ac:dyDescent="0.25">
      <c r="A1324" s="292">
        <v>177</v>
      </c>
      <c r="B1324" s="334" t="s">
        <v>1170</v>
      </c>
      <c r="C1324" s="318" t="s">
        <v>1171</v>
      </c>
      <c r="D1324" s="328"/>
      <c r="E1324" s="328">
        <v>503</v>
      </c>
      <c r="F1324" s="334" t="s">
        <v>47</v>
      </c>
      <c r="G1324" s="329">
        <v>2828</v>
      </c>
      <c r="H1324" s="324" t="s">
        <v>59</v>
      </c>
      <c r="I1324" s="325">
        <v>1639</v>
      </c>
      <c r="J1324" s="325">
        <v>390</v>
      </c>
      <c r="K1324" s="329">
        <v>60</v>
      </c>
      <c r="L1324" s="325">
        <f>SUM((I1324*G1324)/10000)</f>
        <v>463.50920000000002</v>
      </c>
      <c r="M1324" s="325">
        <f>SUM(L1324*J1324)</f>
        <v>180768.58800000002</v>
      </c>
      <c r="N1324" s="325">
        <f t="shared" si="177"/>
        <v>144614.87040000001</v>
      </c>
      <c r="O1324" s="330">
        <f t="shared" si="179"/>
        <v>144.6148704</v>
      </c>
      <c r="P1324" s="299">
        <f t="shared" si="178"/>
        <v>86768.922240000014</v>
      </c>
      <c r="Q1324" s="300">
        <f t="shared" si="180"/>
        <v>86.768922240000009</v>
      </c>
    </row>
    <row r="1325" spans="1:17" ht="15" customHeight="1" x14ac:dyDescent="0.25">
      <c r="A1325" s="292">
        <v>177</v>
      </c>
      <c r="B1325" s="334" t="s">
        <v>1170</v>
      </c>
      <c r="C1325" s="318" t="s">
        <v>1171</v>
      </c>
      <c r="D1325" s="328"/>
      <c r="E1325" s="328">
        <v>503</v>
      </c>
      <c r="F1325" s="334" t="s">
        <v>47</v>
      </c>
      <c r="G1325" s="329">
        <v>2828</v>
      </c>
      <c r="H1325" s="292" t="s">
        <v>48</v>
      </c>
      <c r="I1325" s="325"/>
      <c r="J1325" s="325">
        <v>11</v>
      </c>
      <c r="K1325" s="329">
        <v>60</v>
      </c>
      <c r="L1325" s="325"/>
      <c r="M1325" s="325">
        <f>SUM(G1325*J1325)</f>
        <v>31108</v>
      </c>
      <c r="N1325" s="325">
        <f t="shared" si="177"/>
        <v>24886.400000000001</v>
      </c>
      <c r="O1325" s="330">
        <f t="shared" si="179"/>
        <v>24.886400000000002</v>
      </c>
      <c r="P1325" s="299">
        <f t="shared" si="178"/>
        <v>14931.84</v>
      </c>
      <c r="Q1325" s="300">
        <f t="shared" si="180"/>
        <v>14.931839999999999</v>
      </c>
    </row>
    <row r="1326" spans="1:17" ht="15" customHeight="1" x14ac:dyDescent="0.25">
      <c r="A1326" s="292">
        <v>177</v>
      </c>
      <c r="B1326" s="334" t="s">
        <v>1170</v>
      </c>
      <c r="C1326" s="318" t="s">
        <v>1171</v>
      </c>
      <c r="D1326" s="328"/>
      <c r="E1326" s="328">
        <v>342</v>
      </c>
      <c r="F1326" s="334" t="s">
        <v>47</v>
      </c>
      <c r="G1326" s="329">
        <v>3507</v>
      </c>
      <c r="H1326" s="324" t="s">
        <v>59</v>
      </c>
      <c r="I1326" s="325">
        <v>1639</v>
      </c>
      <c r="J1326" s="325">
        <v>390</v>
      </c>
      <c r="K1326" s="329">
        <v>60</v>
      </c>
      <c r="L1326" s="325">
        <f>SUM((I1326*G1326)/10000)</f>
        <v>574.79729999999995</v>
      </c>
      <c r="M1326" s="325">
        <f>SUM(L1326*J1326)</f>
        <v>224170.94699999999</v>
      </c>
      <c r="N1326" s="325">
        <f t="shared" si="177"/>
        <v>179336.75759999998</v>
      </c>
      <c r="O1326" s="330">
        <f t="shared" si="179"/>
        <v>179.33675759999997</v>
      </c>
      <c r="P1326" s="299">
        <f t="shared" si="178"/>
        <v>107602.05455999999</v>
      </c>
      <c r="Q1326" s="300">
        <f t="shared" si="180"/>
        <v>107.60205455999998</v>
      </c>
    </row>
    <row r="1327" spans="1:17" ht="15" customHeight="1" x14ac:dyDescent="0.25">
      <c r="A1327" s="292">
        <v>177</v>
      </c>
      <c r="B1327" s="334" t="s">
        <v>1170</v>
      </c>
      <c r="C1327" s="318" t="s">
        <v>1171</v>
      </c>
      <c r="D1327" s="328"/>
      <c r="E1327" s="328">
        <v>342</v>
      </c>
      <c r="F1327" s="334" t="s">
        <v>47</v>
      </c>
      <c r="G1327" s="329">
        <v>3507</v>
      </c>
      <c r="H1327" s="292" t="s">
        <v>48</v>
      </c>
      <c r="I1327" s="325"/>
      <c r="J1327" s="325">
        <v>11</v>
      </c>
      <c r="K1327" s="329">
        <v>60</v>
      </c>
      <c r="L1327" s="325"/>
      <c r="M1327" s="325">
        <f>SUM(G1327*J1327)</f>
        <v>38577</v>
      </c>
      <c r="N1327" s="325">
        <f t="shared" si="177"/>
        <v>30861.599999999999</v>
      </c>
      <c r="O1327" s="330">
        <f t="shared" si="179"/>
        <v>30.861599999999999</v>
      </c>
      <c r="P1327" s="299">
        <f t="shared" si="178"/>
        <v>18516.96</v>
      </c>
      <c r="Q1327" s="300">
        <f t="shared" si="180"/>
        <v>18.516959999999997</v>
      </c>
    </row>
    <row r="1328" spans="1:17" ht="15" customHeight="1" x14ac:dyDescent="0.25">
      <c r="A1328" s="292">
        <v>177</v>
      </c>
      <c r="B1328" s="334" t="s">
        <v>1170</v>
      </c>
      <c r="C1328" s="318" t="s">
        <v>1171</v>
      </c>
      <c r="D1328" s="328"/>
      <c r="E1328" s="328">
        <v>908</v>
      </c>
      <c r="F1328" s="334" t="s">
        <v>47</v>
      </c>
      <c r="G1328" s="329">
        <v>4153</v>
      </c>
      <c r="H1328" s="324" t="s">
        <v>59</v>
      </c>
      <c r="I1328" s="325">
        <v>1639</v>
      </c>
      <c r="J1328" s="325">
        <v>390</v>
      </c>
      <c r="K1328" s="329">
        <v>60</v>
      </c>
      <c r="L1328" s="325">
        <f>SUM((I1328*G1328)/10000)</f>
        <v>680.67669999999998</v>
      </c>
      <c r="M1328" s="325">
        <f>SUM(L1328*J1328)</f>
        <v>265463.913</v>
      </c>
      <c r="N1328" s="325">
        <f t="shared" si="177"/>
        <v>212371.13039999999</v>
      </c>
      <c r="O1328" s="330">
        <f t="shared" si="179"/>
        <v>212.3711304</v>
      </c>
      <c r="P1328" s="299">
        <f t="shared" si="178"/>
        <v>127422.67823999999</v>
      </c>
      <c r="Q1328" s="300">
        <f t="shared" si="180"/>
        <v>127.42267824</v>
      </c>
    </row>
    <row r="1329" spans="1:17" ht="15" customHeight="1" x14ac:dyDescent="0.25">
      <c r="A1329" s="292">
        <v>177</v>
      </c>
      <c r="B1329" s="334" t="s">
        <v>1170</v>
      </c>
      <c r="C1329" s="318" t="s">
        <v>1171</v>
      </c>
      <c r="D1329" s="328"/>
      <c r="E1329" s="328">
        <v>908</v>
      </c>
      <c r="F1329" s="334" t="s">
        <v>47</v>
      </c>
      <c r="G1329" s="329">
        <v>4153</v>
      </c>
      <c r="H1329" s="292" t="s">
        <v>48</v>
      </c>
      <c r="I1329" s="325"/>
      <c r="J1329" s="325">
        <v>11</v>
      </c>
      <c r="K1329" s="329">
        <v>60</v>
      </c>
      <c r="L1329" s="325"/>
      <c r="M1329" s="325">
        <f>SUM(G1329*J1329)</f>
        <v>45683</v>
      </c>
      <c r="N1329" s="325">
        <f t="shared" si="177"/>
        <v>36546.400000000001</v>
      </c>
      <c r="O1329" s="330">
        <f t="shared" si="179"/>
        <v>36.546399999999998</v>
      </c>
      <c r="P1329" s="299">
        <f t="shared" si="178"/>
        <v>21927.84</v>
      </c>
      <c r="Q1329" s="300">
        <f t="shared" si="180"/>
        <v>21.92784</v>
      </c>
    </row>
    <row r="1330" spans="1:17" ht="15" customHeight="1" x14ac:dyDescent="0.25">
      <c r="A1330" s="292">
        <v>177</v>
      </c>
      <c r="B1330" s="334" t="s">
        <v>1170</v>
      </c>
      <c r="C1330" s="318" t="s">
        <v>1171</v>
      </c>
      <c r="D1330" s="328"/>
      <c r="E1330" s="328">
        <v>602</v>
      </c>
      <c r="F1330" s="334" t="s">
        <v>47</v>
      </c>
      <c r="G1330" s="329">
        <v>1939</v>
      </c>
      <c r="H1330" s="292" t="s">
        <v>26</v>
      </c>
      <c r="I1330" s="325">
        <v>24198</v>
      </c>
      <c r="J1330" s="325">
        <v>19</v>
      </c>
      <c r="K1330" s="329">
        <v>100</v>
      </c>
      <c r="L1330" s="325">
        <f>SUM((I1330*G1330)/10000)</f>
        <v>4691.9921999999997</v>
      </c>
      <c r="M1330" s="325">
        <f>SUM(L1330*J1330)</f>
        <v>89147.851799999989</v>
      </c>
      <c r="N1330" s="325">
        <f t="shared" si="177"/>
        <v>71318.281439999992</v>
      </c>
      <c r="O1330" s="330">
        <f t="shared" si="179"/>
        <v>71.318281439999993</v>
      </c>
      <c r="P1330" s="299">
        <f t="shared" si="178"/>
        <v>71318.281439999992</v>
      </c>
      <c r="Q1330" s="300">
        <f t="shared" si="180"/>
        <v>71.318281439999993</v>
      </c>
    </row>
    <row r="1331" spans="1:17" ht="15" customHeight="1" x14ac:dyDescent="0.25">
      <c r="A1331" s="292">
        <v>177</v>
      </c>
      <c r="B1331" s="334" t="s">
        <v>1170</v>
      </c>
      <c r="C1331" s="318" t="s">
        <v>1171</v>
      </c>
      <c r="D1331" s="328"/>
      <c r="E1331" s="328">
        <v>602</v>
      </c>
      <c r="F1331" s="334" t="s">
        <v>47</v>
      </c>
      <c r="G1331" s="329">
        <v>1939</v>
      </c>
      <c r="H1331" s="292" t="s">
        <v>48</v>
      </c>
      <c r="I1331" s="325"/>
      <c r="J1331" s="325">
        <v>11</v>
      </c>
      <c r="K1331" s="329">
        <v>100</v>
      </c>
      <c r="L1331" s="325"/>
      <c r="M1331" s="325">
        <f>SUM(G1331*J1331)</f>
        <v>21329</v>
      </c>
      <c r="N1331" s="325">
        <f t="shared" si="177"/>
        <v>17063.2</v>
      </c>
      <c r="O1331" s="330">
        <f t="shared" si="179"/>
        <v>17.063200000000002</v>
      </c>
      <c r="P1331" s="299">
        <f t="shared" si="178"/>
        <v>17063.2</v>
      </c>
      <c r="Q1331" s="300">
        <f t="shared" si="180"/>
        <v>17.063200000000002</v>
      </c>
    </row>
    <row r="1332" spans="1:17" ht="15" customHeight="1" x14ac:dyDescent="0.25">
      <c r="A1332" s="292">
        <v>177</v>
      </c>
      <c r="B1332" s="334" t="s">
        <v>1170</v>
      </c>
      <c r="C1332" s="318" t="s">
        <v>1171</v>
      </c>
      <c r="D1332" s="328"/>
      <c r="E1332" s="328">
        <v>345</v>
      </c>
      <c r="F1332" s="334" t="s">
        <v>47</v>
      </c>
      <c r="G1332" s="329">
        <v>3493</v>
      </c>
      <c r="H1332" s="324" t="s">
        <v>19</v>
      </c>
      <c r="I1332" s="325">
        <v>17500</v>
      </c>
      <c r="J1332" s="325">
        <v>47</v>
      </c>
      <c r="K1332" s="329">
        <v>100</v>
      </c>
      <c r="L1332" s="325">
        <f>SUM((I1332*G1332)/10000)</f>
        <v>6112.75</v>
      </c>
      <c r="M1332" s="325">
        <f>SUM(L1332*J1332)</f>
        <v>287299.25</v>
      </c>
      <c r="N1332" s="325">
        <f t="shared" si="177"/>
        <v>229839.4</v>
      </c>
      <c r="O1332" s="330">
        <f t="shared" si="179"/>
        <v>229.83939999999998</v>
      </c>
      <c r="P1332" s="299">
        <f t="shared" si="178"/>
        <v>229839.4</v>
      </c>
      <c r="Q1332" s="300">
        <f t="shared" si="180"/>
        <v>229.83939999999998</v>
      </c>
    </row>
    <row r="1333" spans="1:17" ht="15" customHeight="1" x14ac:dyDescent="0.25">
      <c r="A1333" s="292">
        <v>177</v>
      </c>
      <c r="B1333" s="334" t="s">
        <v>1170</v>
      </c>
      <c r="C1333" s="318" t="s">
        <v>1171</v>
      </c>
      <c r="D1333" s="328"/>
      <c r="E1333" s="328">
        <v>345</v>
      </c>
      <c r="F1333" s="334" t="s">
        <v>47</v>
      </c>
      <c r="G1333" s="329">
        <v>3493</v>
      </c>
      <c r="H1333" s="292" t="s">
        <v>48</v>
      </c>
      <c r="I1333" s="325"/>
      <c r="J1333" s="325">
        <v>11</v>
      </c>
      <c r="K1333" s="329">
        <v>100</v>
      </c>
      <c r="L1333" s="325"/>
      <c r="M1333" s="325">
        <f>SUM(G1333*J1333)</f>
        <v>38423</v>
      </c>
      <c r="N1333" s="325">
        <f t="shared" si="177"/>
        <v>30738.400000000001</v>
      </c>
      <c r="O1333" s="330">
        <f t="shared" si="179"/>
        <v>30.738400000000002</v>
      </c>
      <c r="P1333" s="299">
        <f t="shared" si="178"/>
        <v>30738.400000000001</v>
      </c>
      <c r="Q1333" s="300">
        <f t="shared" si="180"/>
        <v>30.738400000000002</v>
      </c>
    </row>
    <row r="1334" spans="1:17" ht="15" customHeight="1" x14ac:dyDescent="0.25">
      <c r="A1334" s="292">
        <v>177</v>
      </c>
      <c r="B1334" s="334" t="s">
        <v>1170</v>
      </c>
      <c r="C1334" s="318" t="s">
        <v>1171</v>
      </c>
      <c r="D1334" s="328"/>
      <c r="E1334" s="328">
        <v>403</v>
      </c>
      <c r="F1334" s="334" t="s">
        <v>47</v>
      </c>
      <c r="G1334" s="329">
        <v>1010</v>
      </c>
      <c r="H1334" s="324" t="s">
        <v>19</v>
      </c>
      <c r="I1334" s="325">
        <v>17500</v>
      </c>
      <c r="J1334" s="325">
        <v>47</v>
      </c>
      <c r="K1334" s="329">
        <v>100</v>
      </c>
      <c r="L1334" s="325">
        <f>SUM((I1334*G1334)/10000)</f>
        <v>1767.5</v>
      </c>
      <c r="M1334" s="325">
        <f>SUM(L1334*J1334)</f>
        <v>83072.5</v>
      </c>
      <c r="N1334" s="325">
        <f t="shared" si="177"/>
        <v>66458</v>
      </c>
      <c r="O1334" s="330">
        <f t="shared" si="179"/>
        <v>66.457999999999998</v>
      </c>
      <c r="P1334" s="299">
        <f t="shared" si="178"/>
        <v>66458</v>
      </c>
      <c r="Q1334" s="300">
        <f t="shared" si="180"/>
        <v>66.457999999999998</v>
      </c>
    </row>
    <row r="1335" spans="1:17" ht="15" customHeight="1" thickBot="1" x14ac:dyDescent="0.3">
      <c r="A1335" s="292">
        <v>177</v>
      </c>
      <c r="B1335" s="334" t="s">
        <v>1170</v>
      </c>
      <c r="C1335" s="318" t="s">
        <v>1171</v>
      </c>
      <c r="D1335" s="328"/>
      <c r="E1335" s="328">
        <v>403</v>
      </c>
      <c r="F1335" s="334" t="s">
        <v>47</v>
      </c>
      <c r="G1335" s="329">
        <v>1010</v>
      </c>
      <c r="H1335" s="292" t="s">
        <v>48</v>
      </c>
      <c r="I1335" s="325"/>
      <c r="J1335" s="325">
        <v>11</v>
      </c>
      <c r="K1335" s="329">
        <v>100</v>
      </c>
      <c r="L1335" s="325"/>
      <c r="M1335" s="325">
        <f>SUM(G1335*J1335)</f>
        <v>11110</v>
      </c>
      <c r="N1335" s="325">
        <f t="shared" si="177"/>
        <v>8888</v>
      </c>
      <c r="O1335" s="330">
        <f t="shared" si="179"/>
        <v>8.8879999999999999</v>
      </c>
      <c r="P1335" s="301">
        <f t="shared" si="178"/>
        <v>8888</v>
      </c>
      <c r="Q1335" s="302">
        <f t="shared" si="180"/>
        <v>8.8879999999999999</v>
      </c>
    </row>
    <row r="1336" spans="1:17" ht="15" customHeight="1" x14ac:dyDescent="0.25">
      <c r="A1336" s="303">
        <v>178</v>
      </c>
      <c r="B1336" s="326" t="s">
        <v>1176</v>
      </c>
      <c r="C1336" s="354" t="s">
        <v>1177</v>
      </c>
      <c r="D1336" s="312"/>
      <c r="E1336" s="312">
        <v>617</v>
      </c>
      <c r="F1336" s="326" t="s">
        <v>47</v>
      </c>
      <c r="G1336" s="314">
        <v>1655</v>
      </c>
      <c r="H1336" s="313" t="s">
        <v>19</v>
      </c>
      <c r="I1336" s="306">
        <v>17500</v>
      </c>
      <c r="J1336" s="306">
        <v>47</v>
      </c>
      <c r="K1336" s="314">
        <v>100</v>
      </c>
      <c r="L1336" s="306">
        <f>SUM((I1336*G1336)/10000)</f>
        <v>2896.25</v>
      </c>
      <c r="M1336" s="306">
        <f>SUM(L1336*J1336)</f>
        <v>136123.75</v>
      </c>
      <c r="N1336" s="306">
        <f t="shared" si="177"/>
        <v>108899</v>
      </c>
      <c r="O1336" s="307">
        <f t="shared" si="179"/>
        <v>108.899</v>
      </c>
      <c r="P1336" s="308">
        <f t="shared" si="178"/>
        <v>108899</v>
      </c>
      <c r="Q1336" s="309">
        <f t="shared" si="180"/>
        <v>108.899</v>
      </c>
    </row>
    <row r="1337" spans="1:17" ht="15" customHeight="1" x14ac:dyDescent="0.25">
      <c r="A1337" s="303">
        <v>178</v>
      </c>
      <c r="B1337" s="326" t="s">
        <v>1176</v>
      </c>
      <c r="C1337" s="354" t="s">
        <v>1177</v>
      </c>
      <c r="D1337" s="312"/>
      <c r="E1337" s="312">
        <v>617</v>
      </c>
      <c r="F1337" s="326" t="s">
        <v>47</v>
      </c>
      <c r="G1337" s="314">
        <v>1655</v>
      </c>
      <c r="H1337" s="303" t="s">
        <v>48</v>
      </c>
      <c r="I1337" s="306"/>
      <c r="J1337" s="306">
        <v>11</v>
      </c>
      <c r="K1337" s="314">
        <v>100</v>
      </c>
      <c r="L1337" s="306"/>
      <c r="M1337" s="306">
        <f>SUM(G1337*J1337)</f>
        <v>18205</v>
      </c>
      <c r="N1337" s="306">
        <f t="shared" si="177"/>
        <v>14564</v>
      </c>
      <c r="O1337" s="307">
        <f t="shared" si="179"/>
        <v>14.564</v>
      </c>
      <c r="P1337" s="310">
        <f t="shared" si="178"/>
        <v>14564</v>
      </c>
      <c r="Q1337" s="311">
        <f t="shared" si="180"/>
        <v>14.564</v>
      </c>
    </row>
    <row r="1338" spans="1:17" ht="15" customHeight="1" x14ac:dyDescent="0.25">
      <c r="A1338" s="303">
        <v>178</v>
      </c>
      <c r="B1338" s="326" t="s">
        <v>1176</v>
      </c>
      <c r="C1338" s="354" t="s">
        <v>1177</v>
      </c>
      <c r="D1338" s="312"/>
      <c r="E1338" s="312">
        <v>618</v>
      </c>
      <c r="F1338" s="326" t="s">
        <v>47</v>
      </c>
      <c r="G1338" s="314">
        <v>3732</v>
      </c>
      <c r="H1338" s="313" t="s">
        <v>19</v>
      </c>
      <c r="I1338" s="306">
        <v>17500</v>
      </c>
      <c r="J1338" s="306">
        <v>47</v>
      </c>
      <c r="K1338" s="314">
        <v>100</v>
      </c>
      <c r="L1338" s="306">
        <f>SUM((I1338*G1338)/10000)</f>
        <v>6531</v>
      </c>
      <c r="M1338" s="306">
        <f>SUM(L1338*J1338)</f>
        <v>306957</v>
      </c>
      <c r="N1338" s="306">
        <f t="shared" si="177"/>
        <v>245565.6</v>
      </c>
      <c r="O1338" s="307">
        <f t="shared" si="179"/>
        <v>245.56560000000002</v>
      </c>
      <c r="P1338" s="310">
        <f t="shared" si="178"/>
        <v>245565.6</v>
      </c>
      <c r="Q1338" s="311">
        <f t="shared" si="180"/>
        <v>245.56560000000002</v>
      </c>
    </row>
    <row r="1339" spans="1:17" ht="15" customHeight="1" thickBot="1" x14ac:dyDescent="0.3">
      <c r="A1339" s="303">
        <v>178</v>
      </c>
      <c r="B1339" s="326" t="s">
        <v>1176</v>
      </c>
      <c r="C1339" s="354" t="s">
        <v>1177</v>
      </c>
      <c r="D1339" s="312"/>
      <c r="E1339" s="312">
        <v>618</v>
      </c>
      <c r="F1339" s="326" t="s">
        <v>47</v>
      </c>
      <c r="G1339" s="314">
        <v>3732</v>
      </c>
      <c r="H1339" s="303" t="s">
        <v>48</v>
      </c>
      <c r="I1339" s="306"/>
      <c r="J1339" s="306">
        <v>11</v>
      </c>
      <c r="K1339" s="314">
        <v>100</v>
      </c>
      <c r="L1339" s="306"/>
      <c r="M1339" s="306">
        <f>SUM(G1339*J1339)</f>
        <v>41052</v>
      </c>
      <c r="N1339" s="306">
        <f t="shared" si="177"/>
        <v>32841.599999999999</v>
      </c>
      <c r="O1339" s="307">
        <f t="shared" si="179"/>
        <v>32.8416</v>
      </c>
      <c r="P1339" s="315">
        <f t="shared" si="178"/>
        <v>32841.599999999999</v>
      </c>
      <c r="Q1339" s="316">
        <f t="shared" si="180"/>
        <v>32.8416</v>
      </c>
    </row>
    <row r="1340" spans="1:17" ht="15" customHeight="1" x14ac:dyDescent="0.25">
      <c r="A1340" s="292">
        <v>179</v>
      </c>
      <c r="B1340" s="334" t="s">
        <v>1183</v>
      </c>
      <c r="C1340" s="318" t="s">
        <v>1177</v>
      </c>
      <c r="D1340" s="328"/>
      <c r="E1340" s="328">
        <v>689</v>
      </c>
      <c r="F1340" s="334" t="s">
        <v>47</v>
      </c>
      <c r="G1340" s="329">
        <v>4674</v>
      </c>
      <c r="H1340" s="292" t="s">
        <v>26</v>
      </c>
      <c r="I1340" s="325">
        <v>24198</v>
      </c>
      <c r="J1340" s="325">
        <v>19</v>
      </c>
      <c r="K1340" s="329">
        <v>100</v>
      </c>
      <c r="L1340" s="325">
        <f>SUM((I1340*G1340)/10000)</f>
        <v>11310.145200000001</v>
      </c>
      <c r="M1340" s="325">
        <f>SUM(L1340*J1340)</f>
        <v>214892.75880000001</v>
      </c>
      <c r="N1340" s="325">
        <f t="shared" si="177"/>
        <v>171914.20704000001</v>
      </c>
      <c r="O1340" s="330">
        <f t="shared" si="179"/>
        <v>171.91420704000001</v>
      </c>
      <c r="P1340" s="297">
        <f t="shared" si="178"/>
        <v>171914.20704000001</v>
      </c>
      <c r="Q1340" s="298">
        <f t="shared" si="180"/>
        <v>171.91420704000001</v>
      </c>
    </row>
    <row r="1341" spans="1:17" ht="15" customHeight="1" thickBot="1" x14ac:dyDescent="0.3">
      <c r="A1341" s="292">
        <v>179</v>
      </c>
      <c r="B1341" s="334" t="s">
        <v>1183</v>
      </c>
      <c r="C1341" s="318" t="s">
        <v>1177</v>
      </c>
      <c r="D1341" s="328"/>
      <c r="E1341" s="328">
        <v>689</v>
      </c>
      <c r="F1341" s="334" t="s">
        <v>47</v>
      </c>
      <c r="G1341" s="329">
        <v>4674</v>
      </c>
      <c r="H1341" s="292" t="s">
        <v>48</v>
      </c>
      <c r="I1341" s="325"/>
      <c r="J1341" s="325">
        <v>11</v>
      </c>
      <c r="K1341" s="329">
        <v>100</v>
      </c>
      <c r="L1341" s="325"/>
      <c r="M1341" s="325">
        <f>SUM(G1341*J1341)</f>
        <v>51414</v>
      </c>
      <c r="N1341" s="325">
        <f t="shared" ref="N1341:N1404" si="183">SUM(M1341*80)/100</f>
        <v>41131.199999999997</v>
      </c>
      <c r="O1341" s="330">
        <f t="shared" si="179"/>
        <v>41.1312</v>
      </c>
      <c r="P1341" s="301">
        <f t="shared" si="178"/>
        <v>41131.199999999997</v>
      </c>
      <c r="Q1341" s="302">
        <f t="shared" si="180"/>
        <v>41.1312</v>
      </c>
    </row>
    <row r="1342" spans="1:17" ht="15" customHeight="1" x14ac:dyDescent="0.25">
      <c r="A1342" s="303">
        <v>180</v>
      </c>
      <c r="B1342" s="326" t="s">
        <v>1187</v>
      </c>
      <c r="C1342" s="354" t="s">
        <v>313</v>
      </c>
      <c r="D1342" s="312"/>
      <c r="E1342" s="312">
        <v>433</v>
      </c>
      <c r="F1342" s="326" t="s">
        <v>47</v>
      </c>
      <c r="G1342" s="314">
        <v>841</v>
      </c>
      <c r="H1342" s="313" t="s">
        <v>59</v>
      </c>
      <c r="I1342" s="306">
        <v>1639</v>
      </c>
      <c r="J1342" s="306">
        <v>390</v>
      </c>
      <c r="K1342" s="314">
        <v>60</v>
      </c>
      <c r="L1342" s="306">
        <f>SUM((I1342*G1342)/10000)</f>
        <v>137.8399</v>
      </c>
      <c r="M1342" s="306">
        <f>SUM(L1342*J1342)</f>
        <v>53757.561000000002</v>
      </c>
      <c r="N1342" s="306">
        <f t="shared" si="183"/>
        <v>43006.048799999997</v>
      </c>
      <c r="O1342" s="307">
        <f t="shared" si="179"/>
        <v>43.006048799999995</v>
      </c>
      <c r="P1342" s="308">
        <f t="shared" si="178"/>
        <v>25803.629279999997</v>
      </c>
      <c r="Q1342" s="309">
        <f t="shared" si="180"/>
        <v>25.803629279999999</v>
      </c>
    </row>
    <row r="1343" spans="1:17" ht="15" customHeight="1" x14ac:dyDescent="0.25">
      <c r="A1343" s="303">
        <v>180</v>
      </c>
      <c r="B1343" s="326" t="s">
        <v>1187</v>
      </c>
      <c r="C1343" s="354" t="s">
        <v>313</v>
      </c>
      <c r="D1343" s="312"/>
      <c r="E1343" s="312">
        <v>433</v>
      </c>
      <c r="F1343" s="326" t="s">
        <v>47</v>
      </c>
      <c r="G1343" s="314">
        <v>841</v>
      </c>
      <c r="H1343" s="303" t="s">
        <v>48</v>
      </c>
      <c r="I1343" s="306"/>
      <c r="J1343" s="306">
        <v>11</v>
      </c>
      <c r="K1343" s="314">
        <v>100</v>
      </c>
      <c r="L1343" s="306"/>
      <c r="M1343" s="306">
        <f>SUM(G1343*J1343)</f>
        <v>9251</v>
      </c>
      <c r="N1343" s="306">
        <f t="shared" si="183"/>
        <v>7400.8</v>
      </c>
      <c r="O1343" s="307">
        <f t="shared" si="179"/>
        <v>7.4008000000000003</v>
      </c>
      <c r="P1343" s="310">
        <f t="shared" si="178"/>
        <v>7400.8</v>
      </c>
      <c r="Q1343" s="311">
        <f t="shared" si="180"/>
        <v>7.4008000000000003</v>
      </c>
    </row>
    <row r="1344" spans="1:17" ht="15" customHeight="1" x14ac:dyDescent="0.25">
      <c r="A1344" s="303">
        <v>180</v>
      </c>
      <c r="B1344" s="326" t="s">
        <v>1187</v>
      </c>
      <c r="C1344" s="354" t="s">
        <v>313</v>
      </c>
      <c r="D1344" s="312"/>
      <c r="E1344" s="312">
        <v>309</v>
      </c>
      <c r="F1344" s="326" t="s">
        <v>47</v>
      </c>
      <c r="G1344" s="314">
        <v>6136</v>
      </c>
      <c r="H1344" s="303" t="s">
        <v>26</v>
      </c>
      <c r="I1344" s="306">
        <v>24198</v>
      </c>
      <c r="J1344" s="306">
        <v>19</v>
      </c>
      <c r="K1344" s="314">
        <v>100</v>
      </c>
      <c r="L1344" s="306">
        <f>SUM((I1344*G1344)/10000)</f>
        <v>14847.8928</v>
      </c>
      <c r="M1344" s="306">
        <f>SUM(L1344*J1344)</f>
        <v>282109.9632</v>
      </c>
      <c r="N1344" s="306">
        <f t="shared" si="183"/>
        <v>225687.97056000002</v>
      </c>
      <c r="O1344" s="307">
        <f t="shared" si="179"/>
        <v>225.68797056000002</v>
      </c>
      <c r="P1344" s="310">
        <f t="shared" si="178"/>
        <v>225687.97056000002</v>
      </c>
      <c r="Q1344" s="311">
        <f t="shared" si="180"/>
        <v>225.68797056000002</v>
      </c>
    </row>
    <row r="1345" spans="1:17" ht="15" customHeight="1" x14ac:dyDescent="0.25">
      <c r="A1345" s="303">
        <v>180</v>
      </c>
      <c r="B1345" s="326" t="s">
        <v>1187</v>
      </c>
      <c r="C1345" s="354" t="s">
        <v>313</v>
      </c>
      <c r="D1345" s="312"/>
      <c r="E1345" s="312">
        <v>309</v>
      </c>
      <c r="F1345" s="326" t="s">
        <v>47</v>
      </c>
      <c r="G1345" s="314">
        <v>6136</v>
      </c>
      <c r="H1345" s="303" t="s">
        <v>48</v>
      </c>
      <c r="I1345" s="306"/>
      <c r="J1345" s="306">
        <v>11</v>
      </c>
      <c r="K1345" s="314">
        <v>100</v>
      </c>
      <c r="L1345" s="306"/>
      <c r="M1345" s="306">
        <f>SUM(G1345*J1345)</f>
        <v>67496</v>
      </c>
      <c r="N1345" s="306">
        <f t="shared" si="183"/>
        <v>53996.800000000003</v>
      </c>
      <c r="O1345" s="307">
        <f t="shared" si="179"/>
        <v>53.9968</v>
      </c>
      <c r="P1345" s="310">
        <f t="shared" si="178"/>
        <v>53996.800000000003</v>
      </c>
      <c r="Q1345" s="311">
        <f t="shared" si="180"/>
        <v>53.9968</v>
      </c>
    </row>
    <row r="1346" spans="1:17" ht="15" customHeight="1" x14ac:dyDescent="0.25">
      <c r="A1346" s="303">
        <v>180</v>
      </c>
      <c r="B1346" s="326" t="s">
        <v>1187</v>
      </c>
      <c r="C1346" s="354" t="s">
        <v>313</v>
      </c>
      <c r="D1346" s="312"/>
      <c r="E1346" s="312">
        <v>432</v>
      </c>
      <c r="F1346" s="326" t="s">
        <v>47</v>
      </c>
      <c r="G1346" s="314">
        <v>755</v>
      </c>
      <c r="H1346" s="313" t="s">
        <v>59</v>
      </c>
      <c r="I1346" s="306">
        <v>1639</v>
      </c>
      <c r="J1346" s="306">
        <v>390</v>
      </c>
      <c r="K1346" s="314">
        <v>60</v>
      </c>
      <c r="L1346" s="306">
        <f>SUM((I1346*G1346)/10000)</f>
        <v>123.7445</v>
      </c>
      <c r="M1346" s="306">
        <f>SUM(L1346*J1346)</f>
        <v>48260.355000000003</v>
      </c>
      <c r="N1346" s="306">
        <f t="shared" si="183"/>
        <v>38608.284000000007</v>
      </c>
      <c r="O1346" s="307">
        <f t="shared" si="179"/>
        <v>38.608284000000005</v>
      </c>
      <c r="P1346" s="310">
        <f t="shared" ref="P1346:P1409" si="184">SUM(N1346*K1346)/100</f>
        <v>23164.970400000006</v>
      </c>
      <c r="Q1346" s="311">
        <f t="shared" si="180"/>
        <v>23.164970400000005</v>
      </c>
    </row>
    <row r="1347" spans="1:17" ht="15" customHeight="1" x14ac:dyDescent="0.25">
      <c r="A1347" s="303">
        <v>180</v>
      </c>
      <c r="B1347" s="326" t="s">
        <v>1187</v>
      </c>
      <c r="C1347" s="354" t="s">
        <v>313</v>
      </c>
      <c r="D1347" s="312"/>
      <c r="E1347" s="312">
        <v>432</v>
      </c>
      <c r="F1347" s="326" t="s">
        <v>47</v>
      </c>
      <c r="G1347" s="314">
        <v>755</v>
      </c>
      <c r="H1347" s="303" t="s">
        <v>48</v>
      </c>
      <c r="I1347" s="306"/>
      <c r="J1347" s="306">
        <v>11</v>
      </c>
      <c r="K1347" s="314">
        <v>100</v>
      </c>
      <c r="L1347" s="306"/>
      <c r="M1347" s="306">
        <f>SUM(G1347*J1347)</f>
        <v>8305</v>
      </c>
      <c r="N1347" s="306">
        <f t="shared" si="183"/>
        <v>6644</v>
      </c>
      <c r="O1347" s="307">
        <f t="shared" ref="O1347:O1410" si="185">SUM(N1347/1000)</f>
        <v>6.6440000000000001</v>
      </c>
      <c r="P1347" s="310">
        <f t="shared" si="184"/>
        <v>6644</v>
      </c>
      <c r="Q1347" s="311">
        <f t="shared" ref="Q1347:Q1410" si="186">SUM(P1347/1000)</f>
        <v>6.6440000000000001</v>
      </c>
    </row>
    <row r="1348" spans="1:17" ht="15" customHeight="1" x14ac:dyDescent="0.25">
      <c r="A1348" s="303">
        <v>180</v>
      </c>
      <c r="B1348" s="326" t="s">
        <v>1187</v>
      </c>
      <c r="C1348" s="354" t="s">
        <v>313</v>
      </c>
      <c r="D1348" s="312"/>
      <c r="E1348" s="312">
        <v>335</v>
      </c>
      <c r="F1348" s="326" t="s">
        <v>47</v>
      </c>
      <c r="G1348" s="314">
        <v>5847</v>
      </c>
      <c r="H1348" s="303" t="s">
        <v>26</v>
      </c>
      <c r="I1348" s="306">
        <v>24198</v>
      </c>
      <c r="J1348" s="306">
        <v>19</v>
      </c>
      <c r="K1348" s="314">
        <v>100</v>
      </c>
      <c r="L1348" s="306">
        <f>SUM((I1348*G1348)/10000)</f>
        <v>14148.570599999999</v>
      </c>
      <c r="M1348" s="306">
        <f>SUM(L1348*J1348)</f>
        <v>268822.84139999998</v>
      </c>
      <c r="N1348" s="306">
        <f t="shared" si="183"/>
        <v>215058.27312</v>
      </c>
      <c r="O1348" s="307">
        <f t="shared" si="185"/>
        <v>215.05827312</v>
      </c>
      <c r="P1348" s="310">
        <f t="shared" si="184"/>
        <v>215058.27312</v>
      </c>
      <c r="Q1348" s="311">
        <f t="shared" si="186"/>
        <v>215.05827312</v>
      </c>
    </row>
    <row r="1349" spans="1:17" ht="15" customHeight="1" thickBot="1" x14ac:dyDescent="0.3">
      <c r="A1349" s="303">
        <v>180</v>
      </c>
      <c r="B1349" s="326" t="s">
        <v>1187</v>
      </c>
      <c r="C1349" s="354" t="s">
        <v>313</v>
      </c>
      <c r="D1349" s="312"/>
      <c r="E1349" s="312">
        <v>335</v>
      </c>
      <c r="F1349" s="326" t="s">
        <v>47</v>
      </c>
      <c r="G1349" s="314">
        <v>5847</v>
      </c>
      <c r="H1349" s="303" t="s">
        <v>48</v>
      </c>
      <c r="I1349" s="306"/>
      <c r="J1349" s="306">
        <v>11</v>
      </c>
      <c r="K1349" s="314">
        <v>100</v>
      </c>
      <c r="L1349" s="306"/>
      <c r="M1349" s="306">
        <f>SUM(G1349*J1349)</f>
        <v>64317</v>
      </c>
      <c r="N1349" s="306">
        <f t="shared" si="183"/>
        <v>51453.599999999999</v>
      </c>
      <c r="O1349" s="307">
        <f t="shared" si="185"/>
        <v>51.453600000000002</v>
      </c>
      <c r="P1349" s="315">
        <f t="shared" si="184"/>
        <v>51453.599999999999</v>
      </c>
      <c r="Q1349" s="316">
        <f t="shared" si="186"/>
        <v>51.453600000000002</v>
      </c>
    </row>
    <row r="1350" spans="1:17" x14ac:dyDescent="0.25">
      <c r="A1350" s="292">
        <v>181</v>
      </c>
      <c r="B1350" s="334" t="s">
        <v>1192</v>
      </c>
      <c r="C1350" s="318" t="s">
        <v>95</v>
      </c>
      <c r="D1350" s="328"/>
      <c r="E1350" s="328">
        <v>295</v>
      </c>
      <c r="F1350" s="334" t="s">
        <v>47</v>
      </c>
      <c r="G1350" s="329">
        <v>6043</v>
      </c>
      <c r="H1350" s="324" t="s">
        <v>154</v>
      </c>
      <c r="I1350" s="325">
        <v>20000</v>
      </c>
      <c r="J1350" s="325">
        <v>140</v>
      </c>
      <c r="K1350" s="329">
        <v>100</v>
      </c>
      <c r="L1350" s="325">
        <f>SUM((I1350*G1350)/10000)</f>
        <v>12086</v>
      </c>
      <c r="M1350" s="325">
        <f>SUM(L1350*J1350)</f>
        <v>1692040</v>
      </c>
      <c r="N1350" s="325">
        <f t="shared" si="183"/>
        <v>1353632</v>
      </c>
      <c r="O1350" s="330">
        <f t="shared" si="185"/>
        <v>1353.6320000000001</v>
      </c>
      <c r="P1350" s="297">
        <f t="shared" si="184"/>
        <v>1353632</v>
      </c>
      <c r="Q1350" s="298">
        <f t="shared" si="186"/>
        <v>1353.6320000000001</v>
      </c>
    </row>
    <row r="1351" spans="1:17" ht="15" customHeight="1" thickBot="1" x14ac:dyDescent="0.3">
      <c r="A1351" s="292">
        <v>181</v>
      </c>
      <c r="B1351" s="334" t="s">
        <v>1192</v>
      </c>
      <c r="C1351" s="318" t="s">
        <v>95</v>
      </c>
      <c r="D1351" s="328"/>
      <c r="E1351" s="328">
        <v>295</v>
      </c>
      <c r="F1351" s="334" t="s">
        <v>47</v>
      </c>
      <c r="G1351" s="329">
        <v>6043</v>
      </c>
      <c r="H1351" s="292" t="s">
        <v>48</v>
      </c>
      <c r="I1351" s="325"/>
      <c r="J1351" s="325">
        <v>11</v>
      </c>
      <c r="K1351" s="329">
        <v>100</v>
      </c>
      <c r="L1351" s="325"/>
      <c r="M1351" s="325">
        <f>SUM(G1351*J1351)</f>
        <v>66473</v>
      </c>
      <c r="N1351" s="325">
        <f t="shared" si="183"/>
        <v>53178.400000000001</v>
      </c>
      <c r="O1351" s="330">
        <f t="shared" si="185"/>
        <v>53.178400000000003</v>
      </c>
      <c r="P1351" s="301">
        <f t="shared" si="184"/>
        <v>53178.400000000001</v>
      </c>
      <c r="Q1351" s="302">
        <f t="shared" si="186"/>
        <v>53.178400000000003</v>
      </c>
    </row>
    <row r="1352" spans="1:17" x14ac:dyDescent="0.25">
      <c r="A1352" s="303">
        <v>182</v>
      </c>
      <c r="B1352" s="326" t="s">
        <v>1195</v>
      </c>
      <c r="C1352" s="354" t="s">
        <v>95</v>
      </c>
      <c r="D1352" s="312"/>
      <c r="E1352" s="312">
        <v>441</v>
      </c>
      <c r="F1352" s="326" t="s">
        <v>47</v>
      </c>
      <c r="G1352" s="314">
        <v>1362</v>
      </c>
      <c r="H1352" s="303" t="s">
        <v>85</v>
      </c>
      <c r="I1352" s="306">
        <v>3398</v>
      </c>
      <c r="J1352" s="306">
        <v>11</v>
      </c>
      <c r="K1352" s="314">
        <v>60</v>
      </c>
      <c r="L1352" s="306">
        <f t="shared" ref="L1352:L1358" si="187">SUM((I1352*G1352)/10000)</f>
        <v>462.80759999999998</v>
      </c>
      <c r="M1352" s="306">
        <f t="shared" ref="M1352:M1358" si="188">SUM(L1352*J1352)</f>
        <v>5090.8836000000001</v>
      </c>
      <c r="N1352" s="306">
        <f t="shared" si="183"/>
        <v>4072.7068800000002</v>
      </c>
      <c r="O1352" s="307">
        <f t="shared" si="185"/>
        <v>4.0727068800000001</v>
      </c>
      <c r="P1352" s="308">
        <f t="shared" si="184"/>
        <v>2443.6241280000004</v>
      </c>
      <c r="Q1352" s="309">
        <f t="shared" si="186"/>
        <v>2.4436241280000002</v>
      </c>
    </row>
    <row r="1353" spans="1:17" ht="15" customHeight="1" x14ac:dyDescent="0.25">
      <c r="A1353" s="303">
        <v>182</v>
      </c>
      <c r="B1353" s="326" t="s">
        <v>1195</v>
      </c>
      <c r="C1353" s="354" t="s">
        <v>95</v>
      </c>
      <c r="D1353" s="312"/>
      <c r="E1353" s="312">
        <v>382</v>
      </c>
      <c r="F1353" s="326" t="s">
        <v>47</v>
      </c>
      <c r="G1353" s="314">
        <v>970</v>
      </c>
      <c r="H1353" s="303" t="s">
        <v>85</v>
      </c>
      <c r="I1353" s="306">
        <v>3398</v>
      </c>
      <c r="J1353" s="306">
        <v>11</v>
      </c>
      <c r="K1353" s="314">
        <v>60</v>
      </c>
      <c r="L1353" s="306">
        <f t="shared" si="187"/>
        <v>329.60599999999999</v>
      </c>
      <c r="M1353" s="306">
        <f t="shared" si="188"/>
        <v>3625.6660000000002</v>
      </c>
      <c r="N1353" s="306">
        <f t="shared" si="183"/>
        <v>2900.5328000000004</v>
      </c>
      <c r="O1353" s="307">
        <f t="shared" si="185"/>
        <v>2.9005328000000006</v>
      </c>
      <c r="P1353" s="310">
        <f t="shared" si="184"/>
        <v>1740.3196800000003</v>
      </c>
      <c r="Q1353" s="311">
        <f t="shared" si="186"/>
        <v>1.7403196800000003</v>
      </c>
    </row>
    <row r="1354" spans="1:17" ht="15" customHeight="1" x14ac:dyDescent="0.25">
      <c r="A1354" s="303">
        <v>182</v>
      </c>
      <c r="B1354" s="326" t="s">
        <v>1195</v>
      </c>
      <c r="C1354" s="354" t="s">
        <v>95</v>
      </c>
      <c r="D1354" s="312"/>
      <c r="E1354" s="312">
        <v>476</v>
      </c>
      <c r="F1354" s="326" t="s">
        <v>47</v>
      </c>
      <c r="G1354" s="314">
        <v>2295</v>
      </c>
      <c r="H1354" s="303" t="s">
        <v>85</v>
      </c>
      <c r="I1354" s="306">
        <v>3398</v>
      </c>
      <c r="J1354" s="306">
        <v>11</v>
      </c>
      <c r="K1354" s="314">
        <v>60</v>
      </c>
      <c r="L1354" s="306">
        <f t="shared" si="187"/>
        <v>779.84100000000001</v>
      </c>
      <c r="M1354" s="306">
        <f t="shared" si="188"/>
        <v>8578.2510000000002</v>
      </c>
      <c r="N1354" s="306">
        <f t="shared" si="183"/>
        <v>6862.6008000000011</v>
      </c>
      <c r="O1354" s="307">
        <f t="shared" si="185"/>
        <v>6.8626008000000009</v>
      </c>
      <c r="P1354" s="310">
        <f t="shared" si="184"/>
        <v>4117.560480000001</v>
      </c>
      <c r="Q1354" s="311">
        <f t="shared" si="186"/>
        <v>4.1175604800000007</v>
      </c>
    </row>
    <row r="1355" spans="1:17" ht="15" customHeight="1" x14ac:dyDescent="0.25">
      <c r="A1355" s="303">
        <v>182</v>
      </c>
      <c r="B1355" s="326" t="s">
        <v>1195</v>
      </c>
      <c r="C1355" s="354" t="s">
        <v>95</v>
      </c>
      <c r="D1355" s="312"/>
      <c r="E1355" s="312">
        <v>674</v>
      </c>
      <c r="F1355" s="326" t="s">
        <v>47</v>
      </c>
      <c r="G1355" s="314">
        <v>3784</v>
      </c>
      <c r="H1355" s="303" t="s">
        <v>85</v>
      </c>
      <c r="I1355" s="306">
        <v>3398</v>
      </c>
      <c r="J1355" s="306">
        <v>11</v>
      </c>
      <c r="K1355" s="314">
        <v>60</v>
      </c>
      <c r="L1355" s="306">
        <f t="shared" si="187"/>
        <v>1285.8032000000001</v>
      </c>
      <c r="M1355" s="306">
        <f t="shared" si="188"/>
        <v>14143.835200000001</v>
      </c>
      <c r="N1355" s="306">
        <f t="shared" si="183"/>
        <v>11315.068160000001</v>
      </c>
      <c r="O1355" s="307">
        <f t="shared" si="185"/>
        <v>11.315068160000001</v>
      </c>
      <c r="P1355" s="310">
        <f t="shared" si="184"/>
        <v>6789.0408960000004</v>
      </c>
      <c r="Q1355" s="311">
        <f t="shared" si="186"/>
        <v>6.7890408960000004</v>
      </c>
    </row>
    <row r="1356" spans="1:17" ht="15" customHeight="1" x14ac:dyDescent="0.25">
      <c r="A1356" s="303">
        <v>182</v>
      </c>
      <c r="B1356" s="326" t="s">
        <v>1195</v>
      </c>
      <c r="C1356" s="354" t="s">
        <v>95</v>
      </c>
      <c r="D1356" s="312"/>
      <c r="E1356" s="312">
        <v>403</v>
      </c>
      <c r="F1356" s="326" t="s">
        <v>47</v>
      </c>
      <c r="G1356" s="314">
        <v>1014</v>
      </c>
      <c r="H1356" s="303" t="s">
        <v>85</v>
      </c>
      <c r="I1356" s="306">
        <v>3398</v>
      </c>
      <c r="J1356" s="306">
        <v>11</v>
      </c>
      <c r="K1356" s="314">
        <v>60</v>
      </c>
      <c r="L1356" s="306">
        <f t="shared" si="187"/>
        <v>344.55720000000002</v>
      </c>
      <c r="M1356" s="306">
        <f t="shared" si="188"/>
        <v>3790.1292000000003</v>
      </c>
      <c r="N1356" s="306">
        <f t="shared" si="183"/>
        <v>3032.1033600000001</v>
      </c>
      <c r="O1356" s="307">
        <f t="shared" si="185"/>
        <v>3.0321033600000002</v>
      </c>
      <c r="P1356" s="310">
        <f t="shared" si="184"/>
        <v>1819.2620159999999</v>
      </c>
      <c r="Q1356" s="311">
        <f t="shared" si="186"/>
        <v>1.8192620159999999</v>
      </c>
    </row>
    <row r="1357" spans="1:17" ht="15" customHeight="1" thickBot="1" x14ac:dyDescent="0.3">
      <c r="A1357" s="303">
        <v>182</v>
      </c>
      <c r="B1357" s="326" t="s">
        <v>1195</v>
      </c>
      <c r="C1357" s="354" t="s">
        <v>95</v>
      </c>
      <c r="D1357" s="312"/>
      <c r="E1357" s="312">
        <v>500</v>
      </c>
      <c r="F1357" s="326" t="s">
        <v>47</v>
      </c>
      <c r="G1357" s="314">
        <v>3034</v>
      </c>
      <c r="H1357" s="303" t="s">
        <v>85</v>
      </c>
      <c r="I1357" s="306">
        <v>3398</v>
      </c>
      <c r="J1357" s="306">
        <v>11</v>
      </c>
      <c r="K1357" s="314">
        <v>60</v>
      </c>
      <c r="L1357" s="306">
        <f t="shared" si="187"/>
        <v>1030.9531999999999</v>
      </c>
      <c r="M1357" s="306">
        <f t="shared" si="188"/>
        <v>11340.485199999999</v>
      </c>
      <c r="N1357" s="306">
        <f t="shared" si="183"/>
        <v>9072.3881599999986</v>
      </c>
      <c r="O1357" s="307">
        <f t="shared" si="185"/>
        <v>9.0723881599999991</v>
      </c>
      <c r="P1357" s="315">
        <f t="shared" si="184"/>
        <v>5443.4328959999993</v>
      </c>
      <c r="Q1357" s="316">
        <f t="shared" si="186"/>
        <v>5.4434328959999991</v>
      </c>
    </row>
    <row r="1358" spans="1:17" x14ac:dyDescent="0.25">
      <c r="A1358" s="292">
        <v>183</v>
      </c>
      <c r="B1358" s="334" t="s">
        <v>1198</v>
      </c>
      <c r="C1358" s="318" t="s">
        <v>1199</v>
      </c>
      <c r="D1358" s="328"/>
      <c r="E1358" s="328">
        <v>861</v>
      </c>
      <c r="F1358" s="334" t="s">
        <v>47</v>
      </c>
      <c r="G1358" s="329">
        <v>2565</v>
      </c>
      <c r="H1358" s="324" t="s">
        <v>19</v>
      </c>
      <c r="I1358" s="325">
        <v>17500</v>
      </c>
      <c r="J1358" s="325">
        <v>47</v>
      </c>
      <c r="K1358" s="329">
        <v>100</v>
      </c>
      <c r="L1358" s="325">
        <f t="shared" si="187"/>
        <v>4488.75</v>
      </c>
      <c r="M1358" s="325">
        <f t="shared" si="188"/>
        <v>210971.25</v>
      </c>
      <c r="N1358" s="325">
        <f t="shared" si="183"/>
        <v>168777</v>
      </c>
      <c r="O1358" s="330">
        <f t="shared" si="185"/>
        <v>168.77699999999999</v>
      </c>
      <c r="P1358" s="297">
        <f t="shared" si="184"/>
        <v>168777</v>
      </c>
      <c r="Q1358" s="298">
        <f t="shared" si="186"/>
        <v>168.77699999999999</v>
      </c>
    </row>
    <row r="1359" spans="1:17" ht="15" customHeight="1" x14ac:dyDescent="0.25">
      <c r="A1359" s="292">
        <v>183</v>
      </c>
      <c r="B1359" s="334" t="s">
        <v>1198</v>
      </c>
      <c r="C1359" s="318" t="s">
        <v>1199</v>
      </c>
      <c r="D1359" s="328"/>
      <c r="E1359" s="328">
        <v>861</v>
      </c>
      <c r="F1359" s="334" t="s">
        <v>47</v>
      </c>
      <c r="G1359" s="329">
        <v>2565</v>
      </c>
      <c r="H1359" s="292" t="s">
        <v>48</v>
      </c>
      <c r="I1359" s="325"/>
      <c r="J1359" s="325">
        <v>11</v>
      </c>
      <c r="K1359" s="329">
        <v>100</v>
      </c>
      <c r="L1359" s="325"/>
      <c r="M1359" s="325">
        <f>SUM(G1359*J1359)</f>
        <v>28215</v>
      </c>
      <c r="N1359" s="325">
        <f t="shared" si="183"/>
        <v>22572</v>
      </c>
      <c r="O1359" s="330">
        <f t="shared" si="185"/>
        <v>22.571999999999999</v>
      </c>
      <c r="P1359" s="299">
        <f t="shared" si="184"/>
        <v>22572</v>
      </c>
      <c r="Q1359" s="300">
        <f t="shared" si="186"/>
        <v>22.571999999999999</v>
      </c>
    </row>
    <row r="1360" spans="1:17" ht="15" customHeight="1" x14ac:dyDescent="0.25">
      <c r="A1360" s="292">
        <v>183</v>
      </c>
      <c r="B1360" s="334" t="s">
        <v>1198</v>
      </c>
      <c r="C1360" s="318" t="s">
        <v>1199</v>
      </c>
      <c r="D1360" s="328"/>
      <c r="E1360" s="328">
        <v>436</v>
      </c>
      <c r="F1360" s="334" t="s">
        <v>47</v>
      </c>
      <c r="G1360" s="329">
        <v>5378</v>
      </c>
      <c r="H1360" s="292" t="s">
        <v>26</v>
      </c>
      <c r="I1360" s="325">
        <v>24198</v>
      </c>
      <c r="J1360" s="325">
        <v>19</v>
      </c>
      <c r="K1360" s="329">
        <v>100</v>
      </c>
      <c r="L1360" s="325">
        <f>SUM((I1360*G1360)/10000)</f>
        <v>13013.6844</v>
      </c>
      <c r="M1360" s="325">
        <f>SUM(L1360*J1360)</f>
        <v>247260.0036</v>
      </c>
      <c r="N1360" s="325">
        <f t="shared" si="183"/>
        <v>197808.00287999999</v>
      </c>
      <c r="O1360" s="330">
        <f t="shared" si="185"/>
        <v>197.80800287999998</v>
      </c>
      <c r="P1360" s="299">
        <f t="shared" si="184"/>
        <v>197808.00287999999</v>
      </c>
      <c r="Q1360" s="300">
        <f t="shared" si="186"/>
        <v>197.80800287999998</v>
      </c>
    </row>
    <row r="1361" spans="1:17" ht="15" customHeight="1" x14ac:dyDescent="0.25">
      <c r="A1361" s="292">
        <v>183</v>
      </c>
      <c r="B1361" s="334" t="s">
        <v>1198</v>
      </c>
      <c r="C1361" s="318" t="s">
        <v>1199</v>
      </c>
      <c r="D1361" s="328"/>
      <c r="E1361" s="328">
        <v>436</v>
      </c>
      <c r="F1361" s="334" t="s">
        <v>47</v>
      </c>
      <c r="G1361" s="329">
        <v>5378</v>
      </c>
      <c r="H1361" s="292" t="s">
        <v>48</v>
      </c>
      <c r="I1361" s="325"/>
      <c r="J1361" s="325">
        <v>11</v>
      </c>
      <c r="K1361" s="329">
        <v>100</v>
      </c>
      <c r="L1361" s="325"/>
      <c r="M1361" s="325">
        <f>SUM(G1361*J1361)</f>
        <v>59158</v>
      </c>
      <c r="N1361" s="325">
        <f t="shared" si="183"/>
        <v>47326.400000000001</v>
      </c>
      <c r="O1361" s="330">
        <f t="shared" si="185"/>
        <v>47.3264</v>
      </c>
      <c r="P1361" s="299">
        <f t="shared" si="184"/>
        <v>47326.400000000001</v>
      </c>
      <c r="Q1361" s="300">
        <f t="shared" si="186"/>
        <v>47.3264</v>
      </c>
    </row>
    <row r="1362" spans="1:17" ht="15" customHeight="1" x14ac:dyDescent="0.25">
      <c r="A1362" s="292">
        <v>183</v>
      </c>
      <c r="B1362" s="334" t="s">
        <v>1198</v>
      </c>
      <c r="C1362" s="318" t="s">
        <v>1199</v>
      </c>
      <c r="D1362" s="328"/>
      <c r="E1362" s="328">
        <v>124</v>
      </c>
      <c r="F1362" s="334" t="s">
        <v>47</v>
      </c>
      <c r="G1362" s="329">
        <v>5084</v>
      </c>
      <c r="H1362" s="324" t="s">
        <v>19</v>
      </c>
      <c r="I1362" s="325">
        <v>17500</v>
      </c>
      <c r="J1362" s="325">
        <v>47</v>
      </c>
      <c r="K1362" s="329">
        <v>100</v>
      </c>
      <c r="L1362" s="325">
        <f>SUM((I1362*G1362)/10000)</f>
        <v>8897</v>
      </c>
      <c r="M1362" s="325">
        <f>SUM(L1362*J1362)</f>
        <v>418159</v>
      </c>
      <c r="N1362" s="325">
        <f t="shared" si="183"/>
        <v>334527.2</v>
      </c>
      <c r="O1362" s="330">
        <f t="shared" si="185"/>
        <v>334.52719999999999</v>
      </c>
      <c r="P1362" s="299">
        <f t="shared" si="184"/>
        <v>334527.2</v>
      </c>
      <c r="Q1362" s="300">
        <f t="shared" si="186"/>
        <v>334.52719999999999</v>
      </c>
    </row>
    <row r="1363" spans="1:17" ht="15" customHeight="1" x14ac:dyDescent="0.25">
      <c r="A1363" s="292">
        <v>183</v>
      </c>
      <c r="B1363" s="334" t="s">
        <v>1198</v>
      </c>
      <c r="C1363" s="318" t="s">
        <v>1199</v>
      </c>
      <c r="D1363" s="328"/>
      <c r="E1363" s="328">
        <v>124</v>
      </c>
      <c r="F1363" s="334" t="s">
        <v>47</v>
      </c>
      <c r="G1363" s="329">
        <v>5084</v>
      </c>
      <c r="H1363" s="292" t="s">
        <v>48</v>
      </c>
      <c r="I1363" s="325"/>
      <c r="J1363" s="325">
        <v>11</v>
      </c>
      <c r="K1363" s="329">
        <v>100</v>
      </c>
      <c r="L1363" s="325"/>
      <c r="M1363" s="325">
        <f>SUM(G1363*J1363)</f>
        <v>55924</v>
      </c>
      <c r="N1363" s="325">
        <f t="shared" si="183"/>
        <v>44739.199999999997</v>
      </c>
      <c r="O1363" s="330">
        <f t="shared" si="185"/>
        <v>44.739199999999997</v>
      </c>
      <c r="P1363" s="299">
        <f t="shared" si="184"/>
        <v>44739.199999999997</v>
      </c>
      <c r="Q1363" s="300">
        <f t="shared" si="186"/>
        <v>44.739199999999997</v>
      </c>
    </row>
    <row r="1364" spans="1:17" ht="15" customHeight="1" x14ac:dyDescent="0.25">
      <c r="A1364" s="292">
        <v>183</v>
      </c>
      <c r="B1364" s="334" t="s">
        <v>1198</v>
      </c>
      <c r="C1364" s="318" t="s">
        <v>1199</v>
      </c>
      <c r="D1364" s="328"/>
      <c r="E1364" s="328" t="s">
        <v>273</v>
      </c>
      <c r="F1364" s="334" t="s">
        <v>47</v>
      </c>
      <c r="G1364" s="329">
        <v>3295</v>
      </c>
      <c r="H1364" s="324" t="s">
        <v>19</v>
      </c>
      <c r="I1364" s="325">
        <v>17500</v>
      </c>
      <c r="J1364" s="325">
        <v>47</v>
      </c>
      <c r="K1364" s="329">
        <v>100</v>
      </c>
      <c r="L1364" s="325">
        <f>SUM((I1364*G1364)/10000)</f>
        <v>5766.25</v>
      </c>
      <c r="M1364" s="325">
        <f>SUM(L1364*J1364)</f>
        <v>271013.75</v>
      </c>
      <c r="N1364" s="325">
        <f t="shared" si="183"/>
        <v>216811</v>
      </c>
      <c r="O1364" s="330">
        <f t="shared" si="185"/>
        <v>216.81100000000001</v>
      </c>
      <c r="P1364" s="299">
        <f t="shared" si="184"/>
        <v>216811</v>
      </c>
      <c r="Q1364" s="300">
        <f t="shared" si="186"/>
        <v>216.81100000000001</v>
      </c>
    </row>
    <row r="1365" spans="1:17" ht="15" customHeight="1" x14ac:dyDescent="0.25">
      <c r="A1365" s="292">
        <v>183</v>
      </c>
      <c r="B1365" s="334" t="s">
        <v>1198</v>
      </c>
      <c r="C1365" s="318" t="s">
        <v>1199</v>
      </c>
      <c r="D1365" s="328"/>
      <c r="E1365" s="328" t="s">
        <v>273</v>
      </c>
      <c r="F1365" s="334" t="s">
        <v>47</v>
      </c>
      <c r="G1365" s="329">
        <v>3295</v>
      </c>
      <c r="H1365" s="324" t="s">
        <v>154</v>
      </c>
      <c r="I1365" s="325">
        <v>20000</v>
      </c>
      <c r="J1365" s="325">
        <v>140</v>
      </c>
      <c r="K1365" s="329">
        <v>100</v>
      </c>
      <c r="L1365" s="325">
        <f>SUM((I1365*G1365)/10000)</f>
        <v>6590</v>
      </c>
      <c r="M1365" s="325">
        <f>SUM(L1365*J1365)</f>
        <v>922600</v>
      </c>
      <c r="N1365" s="325">
        <f t="shared" si="183"/>
        <v>738080</v>
      </c>
      <c r="O1365" s="330">
        <f t="shared" si="185"/>
        <v>738.08</v>
      </c>
      <c r="P1365" s="299">
        <f t="shared" si="184"/>
        <v>738080</v>
      </c>
      <c r="Q1365" s="300">
        <f t="shared" si="186"/>
        <v>738.08</v>
      </c>
    </row>
    <row r="1366" spans="1:17" ht="15" customHeight="1" x14ac:dyDescent="0.25">
      <c r="A1366" s="292">
        <v>183</v>
      </c>
      <c r="B1366" s="334" t="s">
        <v>1198</v>
      </c>
      <c r="C1366" s="318" t="s">
        <v>1199</v>
      </c>
      <c r="D1366" s="328"/>
      <c r="E1366" s="328" t="s">
        <v>273</v>
      </c>
      <c r="F1366" s="334" t="s">
        <v>47</v>
      </c>
      <c r="G1366" s="329">
        <v>6590</v>
      </c>
      <c r="H1366" s="292" t="s">
        <v>48</v>
      </c>
      <c r="I1366" s="325"/>
      <c r="J1366" s="325">
        <v>11</v>
      </c>
      <c r="K1366" s="329">
        <v>100</v>
      </c>
      <c r="L1366" s="325"/>
      <c r="M1366" s="325">
        <f>SUM(G1366*J1366)</f>
        <v>72490</v>
      </c>
      <c r="N1366" s="325">
        <f t="shared" si="183"/>
        <v>57992</v>
      </c>
      <c r="O1366" s="330">
        <f t="shared" si="185"/>
        <v>57.991999999999997</v>
      </c>
      <c r="P1366" s="299">
        <f t="shared" si="184"/>
        <v>57992</v>
      </c>
      <c r="Q1366" s="300">
        <f t="shared" si="186"/>
        <v>57.991999999999997</v>
      </c>
    </row>
    <row r="1367" spans="1:17" ht="15" customHeight="1" x14ac:dyDescent="0.25">
      <c r="A1367" s="292">
        <v>183</v>
      </c>
      <c r="B1367" s="334" t="s">
        <v>1198</v>
      </c>
      <c r="C1367" s="318" t="s">
        <v>1199</v>
      </c>
      <c r="D1367" s="328"/>
      <c r="E1367" s="328">
        <v>401</v>
      </c>
      <c r="F1367" s="334" t="s">
        <v>47</v>
      </c>
      <c r="G1367" s="329">
        <v>4671</v>
      </c>
      <c r="H1367" s="292" t="s">
        <v>26</v>
      </c>
      <c r="I1367" s="325">
        <v>24198</v>
      </c>
      <c r="J1367" s="325">
        <v>19</v>
      </c>
      <c r="K1367" s="329">
        <v>100</v>
      </c>
      <c r="L1367" s="325">
        <f>SUM((I1367*G1367)/10000)</f>
        <v>11302.8858</v>
      </c>
      <c r="M1367" s="325">
        <f>SUM(L1367*J1367)</f>
        <v>214754.8302</v>
      </c>
      <c r="N1367" s="325">
        <f t="shared" si="183"/>
        <v>171803.86416</v>
      </c>
      <c r="O1367" s="330">
        <f t="shared" si="185"/>
        <v>171.80386415999999</v>
      </c>
      <c r="P1367" s="299">
        <f t="shared" si="184"/>
        <v>171803.86416</v>
      </c>
      <c r="Q1367" s="300">
        <f t="shared" si="186"/>
        <v>171.80386415999999</v>
      </c>
    </row>
    <row r="1368" spans="1:17" ht="15" customHeight="1" thickBot="1" x14ac:dyDescent="0.3">
      <c r="A1368" s="292">
        <v>183</v>
      </c>
      <c r="B1368" s="334" t="s">
        <v>1198</v>
      </c>
      <c r="C1368" s="318" t="s">
        <v>1199</v>
      </c>
      <c r="D1368" s="328"/>
      <c r="E1368" s="328">
        <v>401</v>
      </c>
      <c r="F1368" s="334" t="s">
        <v>47</v>
      </c>
      <c r="G1368" s="329">
        <v>4671</v>
      </c>
      <c r="H1368" s="292" t="s">
        <v>48</v>
      </c>
      <c r="I1368" s="325"/>
      <c r="J1368" s="325">
        <v>11</v>
      </c>
      <c r="K1368" s="329">
        <v>100</v>
      </c>
      <c r="L1368" s="325"/>
      <c r="M1368" s="325">
        <f>SUM(G1368*J1368)</f>
        <v>51381</v>
      </c>
      <c r="N1368" s="325">
        <f t="shared" si="183"/>
        <v>41104.800000000003</v>
      </c>
      <c r="O1368" s="330">
        <f t="shared" si="185"/>
        <v>41.104800000000004</v>
      </c>
      <c r="P1368" s="301">
        <f t="shared" si="184"/>
        <v>41104.800000000003</v>
      </c>
      <c r="Q1368" s="302">
        <f t="shared" si="186"/>
        <v>41.104800000000004</v>
      </c>
    </row>
    <row r="1369" spans="1:17" ht="15" customHeight="1" x14ac:dyDescent="0.25">
      <c r="A1369" s="303">
        <v>184</v>
      </c>
      <c r="B1369" s="326" t="s">
        <v>1204</v>
      </c>
      <c r="C1369" s="354" t="s">
        <v>1205</v>
      </c>
      <c r="D1369" s="312"/>
      <c r="E1369" s="312">
        <v>361</v>
      </c>
      <c r="F1369" s="326" t="s">
        <v>47</v>
      </c>
      <c r="G1369" s="314">
        <v>2630</v>
      </c>
      <c r="H1369" s="313" t="s">
        <v>59</v>
      </c>
      <c r="I1369" s="306">
        <v>1639</v>
      </c>
      <c r="J1369" s="306">
        <v>390</v>
      </c>
      <c r="K1369" s="314">
        <v>60</v>
      </c>
      <c r="L1369" s="306">
        <f>SUM((I1369*G1369)/10000)</f>
        <v>431.05700000000002</v>
      </c>
      <c r="M1369" s="306">
        <f>SUM(L1369*J1369)</f>
        <v>168112.23</v>
      </c>
      <c r="N1369" s="306">
        <f t="shared" si="183"/>
        <v>134489.78400000001</v>
      </c>
      <c r="O1369" s="307">
        <f t="shared" si="185"/>
        <v>134.48978400000001</v>
      </c>
      <c r="P1369" s="308">
        <f t="shared" si="184"/>
        <v>80693.870400000014</v>
      </c>
      <c r="Q1369" s="309">
        <f t="shared" si="186"/>
        <v>80.693870400000009</v>
      </c>
    </row>
    <row r="1370" spans="1:17" ht="15" customHeight="1" x14ac:dyDescent="0.25">
      <c r="A1370" s="303">
        <v>184</v>
      </c>
      <c r="B1370" s="326" t="s">
        <v>1204</v>
      </c>
      <c r="C1370" s="354" t="s">
        <v>1205</v>
      </c>
      <c r="D1370" s="312"/>
      <c r="E1370" s="312">
        <v>361</v>
      </c>
      <c r="F1370" s="326" t="s">
        <v>47</v>
      </c>
      <c r="G1370" s="314">
        <v>2630</v>
      </c>
      <c r="H1370" s="303" t="s">
        <v>48</v>
      </c>
      <c r="I1370" s="306"/>
      <c r="J1370" s="306">
        <v>11</v>
      </c>
      <c r="K1370" s="314">
        <v>100</v>
      </c>
      <c r="L1370" s="306"/>
      <c r="M1370" s="306">
        <f>SUM(G1370*J1370)</f>
        <v>28930</v>
      </c>
      <c r="N1370" s="306">
        <f t="shared" si="183"/>
        <v>23144</v>
      </c>
      <c r="O1370" s="307">
        <f t="shared" si="185"/>
        <v>23.143999999999998</v>
      </c>
      <c r="P1370" s="310">
        <f t="shared" si="184"/>
        <v>23144</v>
      </c>
      <c r="Q1370" s="311">
        <f t="shared" si="186"/>
        <v>23.143999999999998</v>
      </c>
    </row>
    <row r="1371" spans="1:17" ht="15" customHeight="1" x14ac:dyDescent="0.25">
      <c r="A1371" s="303">
        <v>184</v>
      </c>
      <c r="B1371" s="326" t="s">
        <v>1204</v>
      </c>
      <c r="C1371" s="354" t="s">
        <v>1205</v>
      </c>
      <c r="D1371" s="312"/>
      <c r="E1371" s="312">
        <v>563</v>
      </c>
      <c r="F1371" s="326" t="s">
        <v>47</v>
      </c>
      <c r="G1371" s="314">
        <v>2477</v>
      </c>
      <c r="H1371" s="313" t="s">
        <v>59</v>
      </c>
      <c r="I1371" s="306">
        <v>1639</v>
      </c>
      <c r="J1371" s="306">
        <v>390</v>
      </c>
      <c r="K1371" s="314">
        <v>60</v>
      </c>
      <c r="L1371" s="306">
        <f>SUM((I1371*G1371)/10000)</f>
        <v>405.9803</v>
      </c>
      <c r="M1371" s="306">
        <f>SUM(L1371*J1371)</f>
        <v>158332.31700000001</v>
      </c>
      <c r="N1371" s="306">
        <f t="shared" si="183"/>
        <v>126665.85360000002</v>
      </c>
      <c r="O1371" s="307">
        <f t="shared" si="185"/>
        <v>126.66585360000002</v>
      </c>
      <c r="P1371" s="310">
        <f t="shared" si="184"/>
        <v>75999.512160000013</v>
      </c>
      <c r="Q1371" s="311">
        <f t="shared" si="186"/>
        <v>75.999512160000009</v>
      </c>
    </row>
    <row r="1372" spans="1:17" ht="15" customHeight="1" x14ac:dyDescent="0.25">
      <c r="A1372" s="303">
        <v>184</v>
      </c>
      <c r="B1372" s="326" t="s">
        <v>1204</v>
      </c>
      <c r="C1372" s="354" t="s">
        <v>1205</v>
      </c>
      <c r="D1372" s="312"/>
      <c r="E1372" s="312">
        <v>563</v>
      </c>
      <c r="F1372" s="326" t="s">
        <v>47</v>
      </c>
      <c r="G1372" s="314">
        <v>2477</v>
      </c>
      <c r="H1372" s="303" t="s">
        <v>48</v>
      </c>
      <c r="I1372" s="306"/>
      <c r="J1372" s="306">
        <v>11</v>
      </c>
      <c r="K1372" s="314">
        <v>100</v>
      </c>
      <c r="L1372" s="306"/>
      <c r="M1372" s="306">
        <f>SUM(G1372*J1372)</f>
        <v>27247</v>
      </c>
      <c r="N1372" s="306">
        <f t="shared" si="183"/>
        <v>21797.599999999999</v>
      </c>
      <c r="O1372" s="307">
        <f t="shared" si="185"/>
        <v>21.797599999999999</v>
      </c>
      <c r="P1372" s="310">
        <f t="shared" si="184"/>
        <v>21797.599999999999</v>
      </c>
      <c r="Q1372" s="311">
        <f t="shared" si="186"/>
        <v>21.797599999999999</v>
      </c>
    </row>
    <row r="1373" spans="1:17" ht="15" customHeight="1" x14ac:dyDescent="0.25">
      <c r="A1373" s="303">
        <v>184</v>
      </c>
      <c r="B1373" s="326" t="s">
        <v>1204</v>
      </c>
      <c r="C1373" s="354" t="s">
        <v>1205</v>
      </c>
      <c r="D1373" s="312"/>
      <c r="E1373" s="312">
        <v>361</v>
      </c>
      <c r="F1373" s="326" t="s">
        <v>47</v>
      </c>
      <c r="G1373" s="314">
        <v>125</v>
      </c>
      <c r="H1373" s="313" t="s">
        <v>59</v>
      </c>
      <c r="I1373" s="306">
        <v>1639</v>
      </c>
      <c r="J1373" s="306">
        <v>390</v>
      </c>
      <c r="K1373" s="314">
        <v>30</v>
      </c>
      <c r="L1373" s="306">
        <f>SUM((I1373*G1373)/10000)</f>
        <v>20.487500000000001</v>
      </c>
      <c r="M1373" s="306">
        <f>SUM(L1373*J1373)</f>
        <v>7990.125</v>
      </c>
      <c r="N1373" s="306">
        <f t="shared" si="183"/>
        <v>6392.1</v>
      </c>
      <c r="O1373" s="307">
        <f t="shared" si="185"/>
        <v>6.3921000000000001</v>
      </c>
      <c r="P1373" s="310">
        <f t="shared" si="184"/>
        <v>1917.63</v>
      </c>
      <c r="Q1373" s="311">
        <f t="shared" si="186"/>
        <v>1.9176300000000002</v>
      </c>
    </row>
    <row r="1374" spans="1:17" ht="15" customHeight="1" thickBot="1" x14ac:dyDescent="0.3">
      <c r="A1374" s="303">
        <v>184</v>
      </c>
      <c r="B1374" s="326" t="s">
        <v>1204</v>
      </c>
      <c r="C1374" s="354" t="s">
        <v>1205</v>
      </c>
      <c r="D1374" s="312"/>
      <c r="E1374" s="312">
        <v>361</v>
      </c>
      <c r="F1374" s="326" t="s">
        <v>47</v>
      </c>
      <c r="G1374" s="314">
        <v>125</v>
      </c>
      <c r="H1374" s="313" t="s">
        <v>683</v>
      </c>
      <c r="I1374" s="306"/>
      <c r="J1374" s="306">
        <v>31</v>
      </c>
      <c r="K1374" s="314">
        <v>100</v>
      </c>
      <c r="L1374" s="306"/>
      <c r="M1374" s="306">
        <f>SUM(G1374*J1374)</f>
        <v>3875</v>
      </c>
      <c r="N1374" s="306">
        <f t="shared" si="183"/>
        <v>3100</v>
      </c>
      <c r="O1374" s="307">
        <f t="shared" si="185"/>
        <v>3.1</v>
      </c>
      <c r="P1374" s="315">
        <f t="shared" si="184"/>
        <v>3100</v>
      </c>
      <c r="Q1374" s="316">
        <f t="shared" si="186"/>
        <v>3.1</v>
      </c>
    </row>
    <row r="1375" spans="1:17" x14ac:dyDescent="0.25">
      <c r="A1375" s="292">
        <v>185</v>
      </c>
      <c r="B1375" s="334" t="s">
        <v>1208</v>
      </c>
      <c r="C1375" s="318" t="s">
        <v>1209</v>
      </c>
      <c r="D1375" s="328"/>
      <c r="E1375" s="328">
        <v>885</v>
      </c>
      <c r="F1375" s="334" t="s">
        <v>47</v>
      </c>
      <c r="G1375" s="329">
        <v>1845</v>
      </c>
      <c r="H1375" s="292" t="s">
        <v>26</v>
      </c>
      <c r="I1375" s="325">
        <v>24198</v>
      </c>
      <c r="J1375" s="325">
        <v>19</v>
      </c>
      <c r="K1375" s="329">
        <v>100</v>
      </c>
      <c r="L1375" s="325">
        <f>SUM((I1375*G1375)/10000)</f>
        <v>4464.5309999999999</v>
      </c>
      <c r="M1375" s="325">
        <f>SUM(L1375*J1375)</f>
        <v>84826.088999999993</v>
      </c>
      <c r="N1375" s="325">
        <f t="shared" si="183"/>
        <v>67860.871199999994</v>
      </c>
      <c r="O1375" s="330">
        <f t="shared" si="185"/>
        <v>67.860871199999991</v>
      </c>
      <c r="P1375" s="297">
        <f t="shared" si="184"/>
        <v>67860.871199999994</v>
      </c>
      <c r="Q1375" s="298">
        <f t="shared" si="186"/>
        <v>67.860871199999991</v>
      </c>
    </row>
    <row r="1376" spans="1:17" ht="15" customHeight="1" thickBot="1" x14ac:dyDescent="0.3">
      <c r="A1376" s="292">
        <v>185</v>
      </c>
      <c r="B1376" s="334" t="s">
        <v>1208</v>
      </c>
      <c r="C1376" s="318" t="s">
        <v>1209</v>
      </c>
      <c r="D1376" s="328"/>
      <c r="E1376" s="328">
        <v>885</v>
      </c>
      <c r="F1376" s="334" t="s">
        <v>47</v>
      </c>
      <c r="G1376" s="329">
        <v>1845</v>
      </c>
      <c r="H1376" s="292" t="s">
        <v>48</v>
      </c>
      <c r="I1376" s="325"/>
      <c r="J1376" s="325">
        <v>11</v>
      </c>
      <c r="K1376" s="329">
        <v>100</v>
      </c>
      <c r="L1376" s="325"/>
      <c r="M1376" s="325">
        <f>SUM(G1376*J1376)</f>
        <v>20295</v>
      </c>
      <c r="N1376" s="325">
        <f t="shared" si="183"/>
        <v>16236</v>
      </c>
      <c r="O1376" s="330">
        <f t="shared" si="185"/>
        <v>16.236000000000001</v>
      </c>
      <c r="P1376" s="301">
        <f t="shared" si="184"/>
        <v>16236</v>
      </c>
      <c r="Q1376" s="302">
        <f t="shared" si="186"/>
        <v>16.236000000000001</v>
      </c>
    </row>
    <row r="1377" spans="1:17" x14ac:dyDescent="0.25">
      <c r="A1377" s="303">
        <v>186</v>
      </c>
      <c r="B1377" s="326" t="s">
        <v>1213</v>
      </c>
      <c r="C1377" s="354" t="s">
        <v>1214</v>
      </c>
      <c r="D1377" s="304"/>
      <c r="E1377" s="304">
        <v>886</v>
      </c>
      <c r="F1377" s="326" t="s">
        <v>47</v>
      </c>
      <c r="G1377" s="305">
        <v>1725</v>
      </c>
      <c r="H1377" s="303" t="s">
        <v>26</v>
      </c>
      <c r="I1377" s="306">
        <v>24198</v>
      </c>
      <c r="J1377" s="306">
        <v>19</v>
      </c>
      <c r="K1377" s="314">
        <v>100</v>
      </c>
      <c r="L1377" s="306">
        <f>SUM((I1377*G1377)/10000)</f>
        <v>4174.1549999999997</v>
      </c>
      <c r="M1377" s="306">
        <f>SUM(L1377*J1377)</f>
        <v>79308.944999999992</v>
      </c>
      <c r="N1377" s="306">
        <f t="shared" si="183"/>
        <v>63447.155999999995</v>
      </c>
      <c r="O1377" s="307">
        <f t="shared" si="185"/>
        <v>63.447155999999993</v>
      </c>
      <c r="P1377" s="308">
        <f t="shared" si="184"/>
        <v>63447.155999999995</v>
      </c>
      <c r="Q1377" s="309">
        <f t="shared" si="186"/>
        <v>63.447155999999993</v>
      </c>
    </row>
    <row r="1378" spans="1:17" ht="15" customHeight="1" thickBot="1" x14ac:dyDescent="0.3">
      <c r="A1378" s="303">
        <v>186</v>
      </c>
      <c r="B1378" s="326" t="s">
        <v>1213</v>
      </c>
      <c r="C1378" s="354" t="s">
        <v>1214</v>
      </c>
      <c r="D1378" s="304"/>
      <c r="E1378" s="304">
        <v>886</v>
      </c>
      <c r="F1378" s="326" t="s">
        <v>47</v>
      </c>
      <c r="G1378" s="305">
        <v>1725</v>
      </c>
      <c r="H1378" s="303" t="s">
        <v>48</v>
      </c>
      <c r="I1378" s="306"/>
      <c r="J1378" s="306">
        <v>11</v>
      </c>
      <c r="K1378" s="314">
        <v>100</v>
      </c>
      <c r="L1378" s="306"/>
      <c r="M1378" s="306">
        <f>SUM(G1378*J1378)</f>
        <v>18975</v>
      </c>
      <c r="N1378" s="306">
        <f t="shared" si="183"/>
        <v>15180</v>
      </c>
      <c r="O1378" s="307">
        <f t="shared" si="185"/>
        <v>15.18</v>
      </c>
      <c r="P1378" s="315">
        <f t="shared" si="184"/>
        <v>15180</v>
      </c>
      <c r="Q1378" s="316">
        <f t="shared" si="186"/>
        <v>15.18</v>
      </c>
    </row>
    <row r="1379" spans="1:17" x14ac:dyDescent="0.25">
      <c r="A1379" s="292">
        <v>187</v>
      </c>
      <c r="B1379" s="334" t="s">
        <v>1218</v>
      </c>
      <c r="C1379" s="318" t="s">
        <v>1219</v>
      </c>
      <c r="D1379" s="331"/>
      <c r="E1379" s="331">
        <v>154</v>
      </c>
      <c r="F1379" s="334" t="s">
        <v>47</v>
      </c>
      <c r="G1379" s="332">
        <v>1725</v>
      </c>
      <c r="H1379" s="324" t="s">
        <v>59</v>
      </c>
      <c r="I1379" s="325">
        <v>1639</v>
      </c>
      <c r="J1379" s="325">
        <v>390</v>
      </c>
      <c r="K1379" s="332">
        <v>60</v>
      </c>
      <c r="L1379" s="325">
        <f>SUM((I1379*G1379)/10000)</f>
        <v>282.72750000000002</v>
      </c>
      <c r="M1379" s="325">
        <f>SUM(L1379*J1379)</f>
        <v>110263.72500000001</v>
      </c>
      <c r="N1379" s="325">
        <f t="shared" si="183"/>
        <v>88210.98</v>
      </c>
      <c r="O1379" s="330">
        <f t="shared" si="185"/>
        <v>88.210979999999992</v>
      </c>
      <c r="P1379" s="297">
        <f t="shared" si="184"/>
        <v>52926.587999999996</v>
      </c>
      <c r="Q1379" s="298">
        <f t="shared" si="186"/>
        <v>52.926587999999995</v>
      </c>
    </row>
    <row r="1380" spans="1:17" ht="15" customHeight="1" x14ac:dyDescent="0.25">
      <c r="A1380" s="292">
        <v>187</v>
      </c>
      <c r="B1380" s="334" t="s">
        <v>1218</v>
      </c>
      <c r="C1380" s="318" t="s">
        <v>1219</v>
      </c>
      <c r="D1380" s="331"/>
      <c r="E1380" s="331">
        <v>154</v>
      </c>
      <c r="F1380" s="334" t="s">
        <v>47</v>
      </c>
      <c r="G1380" s="332">
        <v>1725</v>
      </c>
      <c r="H1380" s="292" t="s">
        <v>48</v>
      </c>
      <c r="I1380" s="325"/>
      <c r="J1380" s="325">
        <v>11</v>
      </c>
      <c r="K1380" s="332">
        <v>100</v>
      </c>
      <c r="L1380" s="325"/>
      <c r="M1380" s="325">
        <f>SUM(G1380*J1380)</f>
        <v>18975</v>
      </c>
      <c r="N1380" s="325">
        <f t="shared" si="183"/>
        <v>15180</v>
      </c>
      <c r="O1380" s="330">
        <f t="shared" si="185"/>
        <v>15.18</v>
      </c>
      <c r="P1380" s="299">
        <f t="shared" si="184"/>
        <v>15180</v>
      </c>
      <c r="Q1380" s="300">
        <f t="shared" si="186"/>
        <v>15.18</v>
      </c>
    </row>
    <row r="1381" spans="1:17" ht="15" customHeight="1" x14ac:dyDescent="0.25">
      <c r="A1381" s="292">
        <v>187</v>
      </c>
      <c r="B1381" s="334" t="s">
        <v>1218</v>
      </c>
      <c r="C1381" s="318" t="s">
        <v>1219</v>
      </c>
      <c r="D1381" s="331"/>
      <c r="E1381" s="331">
        <v>154</v>
      </c>
      <c r="F1381" s="334" t="s">
        <v>47</v>
      </c>
      <c r="G1381" s="332">
        <v>1439</v>
      </c>
      <c r="H1381" s="324" t="s">
        <v>19</v>
      </c>
      <c r="I1381" s="325">
        <v>17500</v>
      </c>
      <c r="J1381" s="325">
        <v>47</v>
      </c>
      <c r="K1381" s="332">
        <v>100</v>
      </c>
      <c r="L1381" s="325">
        <f>SUM((I1381*G1381)/10000)</f>
        <v>2518.25</v>
      </c>
      <c r="M1381" s="325">
        <f>SUM(L1381*J1381)</f>
        <v>118357.75</v>
      </c>
      <c r="N1381" s="325">
        <f t="shared" si="183"/>
        <v>94686.2</v>
      </c>
      <c r="O1381" s="330">
        <f t="shared" si="185"/>
        <v>94.686199999999999</v>
      </c>
      <c r="P1381" s="299">
        <f t="shared" si="184"/>
        <v>94686.2</v>
      </c>
      <c r="Q1381" s="300">
        <f t="shared" si="186"/>
        <v>94.686199999999999</v>
      </c>
    </row>
    <row r="1382" spans="1:17" ht="15" customHeight="1" x14ac:dyDescent="0.25">
      <c r="A1382" s="292">
        <v>187</v>
      </c>
      <c r="B1382" s="334" t="s">
        <v>1218</v>
      </c>
      <c r="C1382" s="318" t="s">
        <v>1219</v>
      </c>
      <c r="D1382" s="331"/>
      <c r="E1382" s="331">
        <v>154</v>
      </c>
      <c r="F1382" s="334" t="s">
        <v>47</v>
      </c>
      <c r="G1382" s="332">
        <v>1439</v>
      </c>
      <c r="H1382" s="292" t="s">
        <v>48</v>
      </c>
      <c r="I1382" s="325"/>
      <c r="J1382" s="325">
        <v>11</v>
      </c>
      <c r="K1382" s="332">
        <v>100</v>
      </c>
      <c r="L1382" s="325"/>
      <c r="M1382" s="325">
        <f>SUM(G1382*J1382)</f>
        <v>15829</v>
      </c>
      <c r="N1382" s="325">
        <f t="shared" si="183"/>
        <v>12663.2</v>
      </c>
      <c r="O1382" s="330">
        <f t="shared" si="185"/>
        <v>12.663200000000002</v>
      </c>
      <c r="P1382" s="299">
        <f t="shared" si="184"/>
        <v>12663.2</v>
      </c>
      <c r="Q1382" s="300">
        <f t="shared" si="186"/>
        <v>12.663200000000002</v>
      </c>
    </row>
    <row r="1383" spans="1:17" ht="15" customHeight="1" x14ac:dyDescent="0.25">
      <c r="A1383" s="292">
        <v>187</v>
      </c>
      <c r="B1383" s="334" t="s">
        <v>1218</v>
      </c>
      <c r="C1383" s="318" t="s">
        <v>1219</v>
      </c>
      <c r="D1383" s="331"/>
      <c r="E1383" s="331">
        <v>486</v>
      </c>
      <c r="F1383" s="334" t="s">
        <v>47</v>
      </c>
      <c r="G1383" s="332">
        <v>3732</v>
      </c>
      <c r="H1383" s="292" t="s">
        <v>77</v>
      </c>
      <c r="I1383" s="325">
        <v>3164</v>
      </c>
      <c r="J1383" s="325">
        <v>9</v>
      </c>
      <c r="K1383" s="332">
        <v>60</v>
      </c>
      <c r="L1383" s="325">
        <f>SUM((I1383*G1383)/10000)</f>
        <v>1180.8047999999999</v>
      </c>
      <c r="M1383" s="325">
        <f>SUM(L1383*J1383)</f>
        <v>10627.243199999999</v>
      </c>
      <c r="N1383" s="325">
        <f t="shared" si="183"/>
        <v>8501.7945599999985</v>
      </c>
      <c r="O1383" s="330">
        <f t="shared" si="185"/>
        <v>8.5017945599999987</v>
      </c>
      <c r="P1383" s="299">
        <f t="shared" si="184"/>
        <v>5101.0767359999991</v>
      </c>
      <c r="Q1383" s="300">
        <f t="shared" si="186"/>
        <v>5.1010767359999987</v>
      </c>
    </row>
    <row r="1384" spans="1:17" ht="15" customHeight="1" x14ac:dyDescent="0.25">
      <c r="A1384" s="292">
        <v>187</v>
      </c>
      <c r="B1384" s="334" t="s">
        <v>1218</v>
      </c>
      <c r="C1384" s="318" t="s">
        <v>1219</v>
      </c>
      <c r="D1384" s="331"/>
      <c r="E1384" s="331">
        <v>487</v>
      </c>
      <c r="F1384" s="334" t="s">
        <v>47</v>
      </c>
      <c r="G1384" s="332">
        <v>3551</v>
      </c>
      <c r="H1384" s="292" t="s">
        <v>77</v>
      </c>
      <c r="I1384" s="325">
        <v>3164</v>
      </c>
      <c r="J1384" s="325">
        <v>9</v>
      </c>
      <c r="K1384" s="332">
        <v>60</v>
      </c>
      <c r="L1384" s="325">
        <f>SUM((I1384*G1384)/10000)</f>
        <v>1123.5364</v>
      </c>
      <c r="M1384" s="325">
        <f>SUM(L1384*J1384)</f>
        <v>10111.827600000001</v>
      </c>
      <c r="N1384" s="325">
        <f t="shared" si="183"/>
        <v>8089.4620800000012</v>
      </c>
      <c r="O1384" s="330">
        <f t="shared" si="185"/>
        <v>8.0894620800000006</v>
      </c>
      <c r="P1384" s="299">
        <f t="shared" si="184"/>
        <v>4853.6772480000009</v>
      </c>
      <c r="Q1384" s="300">
        <f t="shared" si="186"/>
        <v>4.8536772480000012</v>
      </c>
    </row>
    <row r="1385" spans="1:17" ht="15" customHeight="1" x14ac:dyDescent="0.25">
      <c r="A1385" s="292">
        <v>187</v>
      </c>
      <c r="B1385" s="334" t="s">
        <v>1218</v>
      </c>
      <c r="C1385" s="318" t="s">
        <v>1219</v>
      </c>
      <c r="D1385" s="331"/>
      <c r="E1385" s="331">
        <v>154</v>
      </c>
      <c r="F1385" s="334" t="s">
        <v>47</v>
      </c>
      <c r="G1385" s="332">
        <v>125</v>
      </c>
      <c r="H1385" s="324" t="s">
        <v>59</v>
      </c>
      <c r="I1385" s="325">
        <v>1639</v>
      </c>
      <c r="J1385" s="325">
        <v>390</v>
      </c>
      <c r="K1385" s="332">
        <v>30</v>
      </c>
      <c r="L1385" s="325">
        <f>SUM((I1385*G1385)/10000)</f>
        <v>20.487500000000001</v>
      </c>
      <c r="M1385" s="325">
        <f>SUM(L1385*J1385)</f>
        <v>7990.125</v>
      </c>
      <c r="N1385" s="325">
        <f t="shared" si="183"/>
        <v>6392.1</v>
      </c>
      <c r="O1385" s="330">
        <f t="shared" si="185"/>
        <v>6.3921000000000001</v>
      </c>
      <c r="P1385" s="299">
        <f t="shared" si="184"/>
        <v>1917.63</v>
      </c>
      <c r="Q1385" s="300">
        <f t="shared" si="186"/>
        <v>1.9176300000000002</v>
      </c>
    </row>
    <row r="1386" spans="1:17" ht="15" customHeight="1" thickBot="1" x14ac:dyDescent="0.3">
      <c r="A1386" s="292">
        <v>187</v>
      </c>
      <c r="B1386" s="334" t="s">
        <v>1218</v>
      </c>
      <c r="C1386" s="318" t="s">
        <v>1219</v>
      </c>
      <c r="D1386" s="331"/>
      <c r="E1386" s="331">
        <v>154</v>
      </c>
      <c r="F1386" s="334" t="s">
        <v>47</v>
      </c>
      <c r="G1386" s="332">
        <v>125</v>
      </c>
      <c r="H1386" s="324" t="s">
        <v>683</v>
      </c>
      <c r="I1386" s="325"/>
      <c r="J1386" s="325">
        <v>31</v>
      </c>
      <c r="K1386" s="332">
        <v>100</v>
      </c>
      <c r="L1386" s="325"/>
      <c r="M1386" s="325">
        <f>SUM(G1386*J1386)</f>
        <v>3875</v>
      </c>
      <c r="N1386" s="325">
        <f t="shared" si="183"/>
        <v>3100</v>
      </c>
      <c r="O1386" s="330">
        <f t="shared" si="185"/>
        <v>3.1</v>
      </c>
      <c r="P1386" s="301">
        <f t="shared" si="184"/>
        <v>3100</v>
      </c>
      <c r="Q1386" s="302">
        <f t="shared" si="186"/>
        <v>3.1</v>
      </c>
    </row>
    <row r="1387" spans="1:17" ht="15" customHeight="1" x14ac:dyDescent="0.25">
      <c r="A1387" s="303">
        <v>188</v>
      </c>
      <c r="B1387" s="326" t="s">
        <v>1223</v>
      </c>
      <c r="C1387" s="354" t="s">
        <v>53</v>
      </c>
      <c r="D1387" s="304"/>
      <c r="E1387" s="304" t="s">
        <v>60</v>
      </c>
      <c r="F1387" s="326" t="s">
        <v>47</v>
      </c>
      <c r="G1387" s="305">
        <v>2255</v>
      </c>
      <c r="H1387" s="303" t="s">
        <v>59</v>
      </c>
      <c r="I1387" s="306">
        <v>1639</v>
      </c>
      <c r="J1387" s="306">
        <v>390</v>
      </c>
      <c r="K1387" s="305">
        <v>60</v>
      </c>
      <c r="L1387" s="306">
        <f t="shared" ref="L1387:L1398" si="189">SUM((I1387*G1387)/10000)</f>
        <v>369.59449999999998</v>
      </c>
      <c r="M1387" s="306">
        <f t="shared" ref="M1387:M1398" si="190">SUM(L1387*J1387)</f>
        <v>144141.85499999998</v>
      </c>
      <c r="N1387" s="306">
        <f t="shared" si="183"/>
        <v>115313.48399999998</v>
      </c>
      <c r="O1387" s="307">
        <f t="shared" si="185"/>
        <v>115.31348399999999</v>
      </c>
      <c r="P1387" s="308">
        <f t="shared" si="184"/>
        <v>69188.090399999986</v>
      </c>
      <c r="Q1387" s="309">
        <f t="shared" si="186"/>
        <v>69.188090399999993</v>
      </c>
    </row>
    <row r="1388" spans="1:17" ht="15" customHeight="1" x14ac:dyDescent="0.25">
      <c r="A1388" s="303">
        <v>188</v>
      </c>
      <c r="B1388" s="326" t="s">
        <v>1223</v>
      </c>
      <c r="C1388" s="354" t="s">
        <v>53</v>
      </c>
      <c r="D1388" s="304"/>
      <c r="E1388" s="304" t="s">
        <v>60</v>
      </c>
      <c r="F1388" s="326" t="s">
        <v>47</v>
      </c>
      <c r="G1388" s="305">
        <v>1125</v>
      </c>
      <c r="H1388" s="303" t="s">
        <v>59</v>
      </c>
      <c r="I1388" s="306">
        <v>1639</v>
      </c>
      <c r="J1388" s="306">
        <v>390</v>
      </c>
      <c r="K1388" s="305">
        <v>60</v>
      </c>
      <c r="L1388" s="306">
        <f t="shared" si="189"/>
        <v>184.38749999999999</v>
      </c>
      <c r="M1388" s="306">
        <f t="shared" si="190"/>
        <v>71911.125</v>
      </c>
      <c r="N1388" s="306">
        <f t="shared" si="183"/>
        <v>57528.9</v>
      </c>
      <c r="O1388" s="307">
        <f t="shared" si="185"/>
        <v>57.5289</v>
      </c>
      <c r="P1388" s="310">
        <f t="shared" si="184"/>
        <v>34517.339999999997</v>
      </c>
      <c r="Q1388" s="311">
        <f t="shared" si="186"/>
        <v>34.517339999999997</v>
      </c>
    </row>
    <row r="1389" spans="1:17" ht="15" customHeight="1" x14ac:dyDescent="0.25">
      <c r="A1389" s="303">
        <v>188</v>
      </c>
      <c r="B1389" s="326" t="s">
        <v>1223</v>
      </c>
      <c r="C1389" s="354" t="s">
        <v>53</v>
      </c>
      <c r="D1389" s="304"/>
      <c r="E1389" s="304">
        <v>419</v>
      </c>
      <c r="F1389" s="326" t="s">
        <v>47</v>
      </c>
      <c r="G1389" s="305">
        <v>400</v>
      </c>
      <c r="H1389" s="303" t="s">
        <v>59</v>
      </c>
      <c r="I1389" s="306">
        <v>1639</v>
      </c>
      <c r="J1389" s="306">
        <v>390</v>
      </c>
      <c r="K1389" s="305">
        <v>60</v>
      </c>
      <c r="L1389" s="306">
        <f t="shared" si="189"/>
        <v>65.56</v>
      </c>
      <c r="M1389" s="306">
        <f t="shared" si="190"/>
        <v>25568.400000000001</v>
      </c>
      <c r="N1389" s="306">
        <f t="shared" si="183"/>
        <v>20454.72</v>
      </c>
      <c r="O1389" s="307">
        <f t="shared" si="185"/>
        <v>20.454720000000002</v>
      </c>
      <c r="P1389" s="310">
        <f t="shared" si="184"/>
        <v>12272.832000000002</v>
      </c>
      <c r="Q1389" s="311">
        <f t="shared" si="186"/>
        <v>12.272832000000003</v>
      </c>
    </row>
    <row r="1390" spans="1:17" ht="15" customHeight="1" x14ac:dyDescent="0.25">
      <c r="A1390" s="303">
        <v>188</v>
      </c>
      <c r="B1390" s="326" t="s">
        <v>1223</v>
      </c>
      <c r="C1390" s="354" t="s">
        <v>53</v>
      </c>
      <c r="D1390" s="304"/>
      <c r="E1390" s="304">
        <v>420</v>
      </c>
      <c r="F1390" s="326" t="s">
        <v>47</v>
      </c>
      <c r="G1390" s="305">
        <v>200</v>
      </c>
      <c r="H1390" s="303" t="s">
        <v>59</v>
      </c>
      <c r="I1390" s="306">
        <v>1639</v>
      </c>
      <c r="J1390" s="306">
        <v>390</v>
      </c>
      <c r="K1390" s="305">
        <v>60</v>
      </c>
      <c r="L1390" s="306">
        <f t="shared" si="189"/>
        <v>32.78</v>
      </c>
      <c r="M1390" s="306">
        <f t="shared" si="190"/>
        <v>12784.2</v>
      </c>
      <c r="N1390" s="306">
        <f t="shared" si="183"/>
        <v>10227.36</v>
      </c>
      <c r="O1390" s="307">
        <f t="shared" si="185"/>
        <v>10.227360000000001</v>
      </c>
      <c r="P1390" s="310">
        <f t="shared" si="184"/>
        <v>6136.4160000000011</v>
      </c>
      <c r="Q1390" s="311">
        <f t="shared" si="186"/>
        <v>6.1364160000000014</v>
      </c>
    </row>
    <row r="1391" spans="1:17" ht="15" customHeight="1" x14ac:dyDescent="0.25">
      <c r="A1391" s="303">
        <v>188</v>
      </c>
      <c r="B1391" s="326" t="s">
        <v>1223</v>
      </c>
      <c r="C1391" s="354" t="s">
        <v>53</v>
      </c>
      <c r="D1391" s="304"/>
      <c r="E1391" s="304">
        <v>492</v>
      </c>
      <c r="F1391" s="326" t="s">
        <v>47</v>
      </c>
      <c r="G1391" s="305">
        <v>2093</v>
      </c>
      <c r="H1391" s="303" t="s">
        <v>59</v>
      </c>
      <c r="I1391" s="306">
        <v>1639</v>
      </c>
      <c r="J1391" s="306">
        <v>390</v>
      </c>
      <c r="K1391" s="305">
        <v>60</v>
      </c>
      <c r="L1391" s="306">
        <f t="shared" si="189"/>
        <v>343.04270000000002</v>
      </c>
      <c r="M1391" s="306">
        <f t="shared" si="190"/>
        <v>133786.65300000002</v>
      </c>
      <c r="N1391" s="306">
        <f t="shared" si="183"/>
        <v>107029.32240000002</v>
      </c>
      <c r="O1391" s="307">
        <f t="shared" si="185"/>
        <v>107.02932240000001</v>
      </c>
      <c r="P1391" s="310">
        <f t="shared" si="184"/>
        <v>64217.593440000011</v>
      </c>
      <c r="Q1391" s="311">
        <f t="shared" si="186"/>
        <v>64.217593440000016</v>
      </c>
    </row>
    <row r="1392" spans="1:17" ht="15" customHeight="1" x14ac:dyDescent="0.25">
      <c r="A1392" s="303">
        <v>188</v>
      </c>
      <c r="B1392" s="326" t="s">
        <v>1223</v>
      </c>
      <c r="C1392" s="354" t="s">
        <v>53</v>
      </c>
      <c r="D1392" s="304"/>
      <c r="E1392" s="304">
        <v>552</v>
      </c>
      <c r="F1392" s="326" t="s">
        <v>47</v>
      </c>
      <c r="G1392" s="305">
        <v>490</v>
      </c>
      <c r="H1392" s="303" t="s">
        <v>59</v>
      </c>
      <c r="I1392" s="306">
        <v>1639</v>
      </c>
      <c r="J1392" s="306">
        <v>390</v>
      </c>
      <c r="K1392" s="305">
        <v>60</v>
      </c>
      <c r="L1392" s="306">
        <f t="shared" si="189"/>
        <v>80.311000000000007</v>
      </c>
      <c r="M1392" s="306">
        <f t="shared" si="190"/>
        <v>31321.290000000005</v>
      </c>
      <c r="N1392" s="306">
        <f t="shared" si="183"/>
        <v>25057.032000000003</v>
      </c>
      <c r="O1392" s="307">
        <f t="shared" si="185"/>
        <v>25.057032000000003</v>
      </c>
      <c r="P1392" s="310">
        <f t="shared" si="184"/>
        <v>15034.219200000001</v>
      </c>
      <c r="Q1392" s="311">
        <f t="shared" si="186"/>
        <v>15.034219200000001</v>
      </c>
    </row>
    <row r="1393" spans="1:17" ht="15" customHeight="1" x14ac:dyDescent="0.25">
      <c r="A1393" s="303">
        <v>188</v>
      </c>
      <c r="B1393" s="326" t="s">
        <v>1223</v>
      </c>
      <c r="C1393" s="354" t="s">
        <v>53</v>
      </c>
      <c r="D1393" s="304"/>
      <c r="E1393" s="304">
        <v>58</v>
      </c>
      <c r="F1393" s="326" t="s">
        <v>47</v>
      </c>
      <c r="G1393" s="305">
        <v>182</v>
      </c>
      <c r="H1393" s="303" t="s">
        <v>59</v>
      </c>
      <c r="I1393" s="306">
        <v>1639</v>
      </c>
      <c r="J1393" s="306">
        <v>390</v>
      </c>
      <c r="K1393" s="305">
        <v>60</v>
      </c>
      <c r="L1393" s="306">
        <f t="shared" si="189"/>
        <v>29.829799999999999</v>
      </c>
      <c r="M1393" s="306">
        <f t="shared" si="190"/>
        <v>11633.621999999999</v>
      </c>
      <c r="N1393" s="306">
        <f t="shared" si="183"/>
        <v>9306.8976000000002</v>
      </c>
      <c r="O1393" s="307">
        <f t="shared" si="185"/>
        <v>9.306897600000001</v>
      </c>
      <c r="P1393" s="310">
        <f t="shared" si="184"/>
        <v>5584.1385600000003</v>
      </c>
      <c r="Q1393" s="311">
        <f t="shared" si="186"/>
        <v>5.5841385600000004</v>
      </c>
    </row>
    <row r="1394" spans="1:17" ht="15" customHeight="1" x14ac:dyDescent="0.25">
      <c r="A1394" s="303">
        <v>188</v>
      </c>
      <c r="B1394" s="326" t="s">
        <v>1223</v>
      </c>
      <c r="C1394" s="354" t="s">
        <v>53</v>
      </c>
      <c r="D1394" s="304"/>
      <c r="E1394" s="304">
        <v>629</v>
      </c>
      <c r="F1394" s="326" t="s">
        <v>47</v>
      </c>
      <c r="G1394" s="305">
        <v>1316</v>
      </c>
      <c r="H1394" s="303" t="s">
        <v>59</v>
      </c>
      <c r="I1394" s="306">
        <v>1639</v>
      </c>
      <c r="J1394" s="306">
        <v>390</v>
      </c>
      <c r="K1394" s="305">
        <v>60</v>
      </c>
      <c r="L1394" s="306">
        <f t="shared" si="189"/>
        <v>215.69239999999999</v>
      </c>
      <c r="M1394" s="306">
        <f t="shared" si="190"/>
        <v>84120.035999999993</v>
      </c>
      <c r="N1394" s="306">
        <f t="shared" si="183"/>
        <v>67296.028799999985</v>
      </c>
      <c r="O1394" s="307">
        <f t="shared" si="185"/>
        <v>67.296028799999988</v>
      </c>
      <c r="P1394" s="310">
        <f t="shared" si="184"/>
        <v>40377.617279999991</v>
      </c>
      <c r="Q1394" s="311">
        <f t="shared" si="186"/>
        <v>40.377617279999988</v>
      </c>
    </row>
    <row r="1395" spans="1:17" ht="15" customHeight="1" x14ac:dyDescent="0.25">
      <c r="A1395" s="303">
        <v>188</v>
      </c>
      <c r="B1395" s="326" t="s">
        <v>1223</v>
      </c>
      <c r="C1395" s="354" t="s">
        <v>53</v>
      </c>
      <c r="D1395" s="304"/>
      <c r="E1395" s="304">
        <v>629</v>
      </c>
      <c r="F1395" s="326" t="s">
        <v>47</v>
      </c>
      <c r="G1395" s="305">
        <v>252</v>
      </c>
      <c r="H1395" s="303" t="s">
        <v>59</v>
      </c>
      <c r="I1395" s="306">
        <v>1639</v>
      </c>
      <c r="J1395" s="306">
        <v>390</v>
      </c>
      <c r="K1395" s="305">
        <v>60</v>
      </c>
      <c r="L1395" s="306">
        <f t="shared" si="189"/>
        <v>41.302799999999998</v>
      </c>
      <c r="M1395" s="306">
        <f t="shared" si="190"/>
        <v>16108.091999999999</v>
      </c>
      <c r="N1395" s="306">
        <f t="shared" si="183"/>
        <v>12886.473599999999</v>
      </c>
      <c r="O1395" s="307">
        <f t="shared" si="185"/>
        <v>12.886473599999999</v>
      </c>
      <c r="P1395" s="310">
        <f t="shared" si="184"/>
        <v>7731.8841599999996</v>
      </c>
      <c r="Q1395" s="311">
        <f t="shared" si="186"/>
        <v>7.7318841599999999</v>
      </c>
    </row>
    <row r="1396" spans="1:17" ht="15" customHeight="1" x14ac:dyDescent="0.25">
      <c r="A1396" s="303">
        <v>188</v>
      </c>
      <c r="B1396" s="326" t="s">
        <v>1223</v>
      </c>
      <c r="C1396" s="354" t="s">
        <v>53</v>
      </c>
      <c r="D1396" s="304"/>
      <c r="E1396" s="304">
        <v>735</v>
      </c>
      <c r="F1396" s="326" t="s">
        <v>47</v>
      </c>
      <c r="G1396" s="305">
        <v>1256</v>
      </c>
      <c r="H1396" s="303" t="s">
        <v>59</v>
      </c>
      <c r="I1396" s="306">
        <v>1639</v>
      </c>
      <c r="J1396" s="306">
        <v>390</v>
      </c>
      <c r="K1396" s="305">
        <v>60</v>
      </c>
      <c r="L1396" s="306">
        <f t="shared" si="189"/>
        <v>205.85839999999999</v>
      </c>
      <c r="M1396" s="306">
        <f t="shared" si="190"/>
        <v>80284.775999999998</v>
      </c>
      <c r="N1396" s="306">
        <f t="shared" si="183"/>
        <v>64227.820800000001</v>
      </c>
      <c r="O1396" s="307">
        <f t="shared" si="185"/>
        <v>64.227820800000003</v>
      </c>
      <c r="P1396" s="310">
        <f t="shared" si="184"/>
        <v>38536.692479999998</v>
      </c>
      <c r="Q1396" s="311">
        <f t="shared" si="186"/>
        <v>38.536692479999999</v>
      </c>
    </row>
    <row r="1397" spans="1:17" ht="15" customHeight="1" x14ac:dyDescent="0.25">
      <c r="A1397" s="303">
        <v>188</v>
      </c>
      <c r="B1397" s="326" t="s">
        <v>1223</v>
      </c>
      <c r="C1397" s="354" t="s">
        <v>53</v>
      </c>
      <c r="D1397" s="304"/>
      <c r="E1397" s="304">
        <v>665</v>
      </c>
      <c r="F1397" s="326" t="s">
        <v>47</v>
      </c>
      <c r="G1397" s="305">
        <v>2630</v>
      </c>
      <c r="H1397" s="303" t="s">
        <v>59</v>
      </c>
      <c r="I1397" s="306">
        <v>1639</v>
      </c>
      <c r="J1397" s="306">
        <v>390</v>
      </c>
      <c r="K1397" s="305">
        <v>60</v>
      </c>
      <c r="L1397" s="306">
        <f t="shared" si="189"/>
        <v>431.05700000000002</v>
      </c>
      <c r="M1397" s="306">
        <f t="shared" si="190"/>
        <v>168112.23</v>
      </c>
      <c r="N1397" s="306">
        <f t="shared" si="183"/>
        <v>134489.78400000001</v>
      </c>
      <c r="O1397" s="307">
        <f t="shared" si="185"/>
        <v>134.48978400000001</v>
      </c>
      <c r="P1397" s="310">
        <f t="shared" si="184"/>
        <v>80693.870400000014</v>
      </c>
      <c r="Q1397" s="311">
        <f t="shared" si="186"/>
        <v>80.693870400000009</v>
      </c>
    </row>
    <row r="1398" spans="1:17" ht="15" customHeight="1" x14ac:dyDescent="0.25">
      <c r="A1398" s="303">
        <v>188</v>
      </c>
      <c r="B1398" s="326" t="s">
        <v>1223</v>
      </c>
      <c r="C1398" s="354" t="s">
        <v>53</v>
      </c>
      <c r="D1398" s="304"/>
      <c r="E1398" s="304">
        <v>694</v>
      </c>
      <c r="F1398" s="326" t="s">
        <v>47</v>
      </c>
      <c r="G1398" s="305">
        <v>6736</v>
      </c>
      <c r="H1398" s="303" t="s">
        <v>26</v>
      </c>
      <c r="I1398" s="306">
        <v>24198</v>
      </c>
      <c r="J1398" s="306">
        <v>19</v>
      </c>
      <c r="K1398" s="305">
        <v>100</v>
      </c>
      <c r="L1398" s="306">
        <f t="shared" si="189"/>
        <v>16299.772800000001</v>
      </c>
      <c r="M1398" s="306">
        <f t="shared" si="190"/>
        <v>309695.68320000003</v>
      </c>
      <c r="N1398" s="306">
        <f t="shared" si="183"/>
        <v>247756.54656000005</v>
      </c>
      <c r="O1398" s="307">
        <f t="shared" si="185"/>
        <v>247.75654656000003</v>
      </c>
      <c r="P1398" s="310">
        <f t="shared" si="184"/>
        <v>247756.54656000005</v>
      </c>
      <c r="Q1398" s="311">
        <f t="shared" si="186"/>
        <v>247.75654656000003</v>
      </c>
    </row>
    <row r="1399" spans="1:17" ht="15" customHeight="1" x14ac:dyDescent="0.25">
      <c r="A1399" s="303">
        <v>188</v>
      </c>
      <c r="B1399" s="326" t="s">
        <v>1223</v>
      </c>
      <c r="C1399" s="354" t="s">
        <v>53</v>
      </c>
      <c r="D1399" s="304"/>
      <c r="E1399" s="304">
        <v>694</v>
      </c>
      <c r="F1399" s="326" t="s">
        <v>47</v>
      </c>
      <c r="G1399" s="305">
        <v>6736</v>
      </c>
      <c r="H1399" s="303" t="s">
        <v>48</v>
      </c>
      <c r="I1399" s="306"/>
      <c r="J1399" s="306">
        <v>11</v>
      </c>
      <c r="K1399" s="305">
        <v>100</v>
      </c>
      <c r="L1399" s="306"/>
      <c r="M1399" s="306">
        <f>SUM(G1399*J1399)</f>
        <v>74096</v>
      </c>
      <c r="N1399" s="306">
        <f t="shared" si="183"/>
        <v>59276.800000000003</v>
      </c>
      <c r="O1399" s="307">
        <f t="shared" si="185"/>
        <v>59.276800000000001</v>
      </c>
      <c r="P1399" s="310">
        <f t="shared" si="184"/>
        <v>59276.800000000003</v>
      </c>
      <c r="Q1399" s="311">
        <f t="shared" si="186"/>
        <v>59.276800000000001</v>
      </c>
    </row>
    <row r="1400" spans="1:17" ht="15" customHeight="1" x14ac:dyDescent="0.25">
      <c r="A1400" s="303">
        <v>188</v>
      </c>
      <c r="B1400" s="326" t="s">
        <v>1223</v>
      </c>
      <c r="C1400" s="354" t="s">
        <v>53</v>
      </c>
      <c r="D1400" s="304"/>
      <c r="E1400" s="304">
        <v>471</v>
      </c>
      <c r="F1400" s="326" t="s">
        <v>47</v>
      </c>
      <c r="G1400" s="305">
        <v>7197</v>
      </c>
      <c r="H1400" s="303" t="s">
        <v>26</v>
      </c>
      <c r="I1400" s="306">
        <v>24198</v>
      </c>
      <c r="J1400" s="306">
        <v>19</v>
      </c>
      <c r="K1400" s="305">
        <v>100</v>
      </c>
      <c r="L1400" s="306">
        <f>SUM((I1400*G1400)/10000)</f>
        <v>17415.300599999999</v>
      </c>
      <c r="M1400" s="306">
        <f>SUM(L1400*J1400)</f>
        <v>330890.71139999997</v>
      </c>
      <c r="N1400" s="306">
        <f t="shared" si="183"/>
        <v>264712.56911999994</v>
      </c>
      <c r="O1400" s="307">
        <f t="shared" si="185"/>
        <v>264.71256911999996</v>
      </c>
      <c r="P1400" s="310">
        <f t="shared" si="184"/>
        <v>264712.56911999994</v>
      </c>
      <c r="Q1400" s="311">
        <f t="shared" si="186"/>
        <v>264.71256911999996</v>
      </c>
    </row>
    <row r="1401" spans="1:17" ht="15" customHeight="1" x14ac:dyDescent="0.25">
      <c r="A1401" s="303">
        <v>188</v>
      </c>
      <c r="B1401" s="326" t="s">
        <v>1223</v>
      </c>
      <c r="C1401" s="354" t="s">
        <v>53</v>
      </c>
      <c r="D1401" s="304"/>
      <c r="E1401" s="304">
        <v>471</v>
      </c>
      <c r="F1401" s="326" t="s">
        <v>47</v>
      </c>
      <c r="G1401" s="305">
        <v>7197</v>
      </c>
      <c r="H1401" s="303" t="s">
        <v>48</v>
      </c>
      <c r="I1401" s="306"/>
      <c r="J1401" s="306">
        <v>11</v>
      </c>
      <c r="K1401" s="305">
        <v>100</v>
      </c>
      <c r="L1401" s="306"/>
      <c r="M1401" s="306">
        <f>SUM(G1401*J1401)</f>
        <v>79167</v>
      </c>
      <c r="N1401" s="306">
        <f t="shared" si="183"/>
        <v>63333.599999999999</v>
      </c>
      <c r="O1401" s="307">
        <f t="shared" si="185"/>
        <v>63.333599999999997</v>
      </c>
      <c r="P1401" s="310">
        <f t="shared" si="184"/>
        <v>63333.599999999999</v>
      </c>
      <c r="Q1401" s="311">
        <f t="shared" si="186"/>
        <v>63.333599999999997</v>
      </c>
    </row>
    <row r="1402" spans="1:17" ht="15" customHeight="1" x14ac:dyDescent="0.25">
      <c r="A1402" s="303">
        <v>188</v>
      </c>
      <c r="B1402" s="326" t="s">
        <v>1223</v>
      </c>
      <c r="C1402" s="354" t="s">
        <v>53</v>
      </c>
      <c r="D1402" s="304"/>
      <c r="E1402" s="304">
        <v>26</v>
      </c>
      <c r="F1402" s="326" t="s">
        <v>220</v>
      </c>
      <c r="G1402" s="305">
        <v>2608</v>
      </c>
      <c r="H1402" s="303" t="s">
        <v>26</v>
      </c>
      <c r="I1402" s="306">
        <v>24198</v>
      </c>
      <c r="J1402" s="306">
        <v>19</v>
      </c>
      <c r="K1402" s="305">
        <v>100</v>
      </c>
      <c r="L1402" s="306">
        <f>SUM((I1402*G1402)/10000)</f>
        <v>6310.8383999999996</v>
      </c>
      <c r="M1402" s="306">
        <f>SUM(L1402*J1402)</f>
        <v>119905.92959999999</v>
      </c>
      <c r="N1402" s="306">
        <f t="shared" si="183"/>
        <v>95924.743679999985</v>
      </c>
      <c r="O1402" s="307">
        <f t="shared" si="185"/>
        <v>95.924743679999992</v>
      </c>
      <c r="P1402" s="310">
        <f t="shared" si="184"/>
        <v>95924.743679999985</v>
      </c>
      <c r="Q1402" s="311">
        <f t="shared" si="186"/>
        <v>95.924743679999992</v>
      </c>
    </row>
    <row r="1403" spans="1:17" ht="15" customHeight="1" x14ac:dyDescent="0.25">
      <c r="A1403" s="303">
        <v>188</v>
      </c>
      <c r="B1403" s="326" t="s">
        <v>1223</v>
      </c>
      <c r="C1403" s="354" t="s">
        <v>53</v>
      </c>
      <c r="D1403" s="304"/>
      <c r="E1403" s="304">
        <v>26</v>
      </c>
      <c r="F1403" s="326" t="s">
        <v>220</v>
      </c>
      <c r="G1403" s="305">
        <v>2608</v>
      </c>
      <c r="H1403" s="303" t="s">
        <v>48</v>
      </c>
      <c r="I1403" s="306"/>
      <c r="J1403" s="306">
        <v>11</v>
      </c>
      <c r="K1403" s="305">
        <v>100</v>
      </c>
      <c r="L1403" s="306"/>
      <c r="M1403" s="306">
        <f>SUM(G1403*J1403)</f>
        <v>28688</v>
      </c>
      <c r="N1403" s="306">
        <f t="shared" si="183"/>
        <v>22950.400000000001</v>
      </c>
      <c r="O1403" s="307">
        <f t="shared" si="185"/>
        <v>22.950400000000002</v>
      </c>
      <c r="P1403" s="310">
        <f t="shared" si="184"/>
        <v>22950.400000000001</v>
      </c>
      <c r="Q1403" s="311">
        <f t="shared" si="186"/>
        <v>22.950400000000002</v>
      </c>
    </row>
    <row r="1404" spans="1:17" ht="15" customHeight="1" x14ac:dyDescent="0.25">
      <c r="A1404" s="303">
        <v>188</v>
      </c>
      <c r="B1404" s="326" t="s">
        <v>1223</v>
      </c>
      <c r="C1404" s="354" t="s">
        <v>53</v>
      </c>
      <c r="D1404" s="304"/>
      <c r="E1404" s="304" t="s">
        <v>1226</v>
      </c>
      <c r="F1404" s="326" t="s">
        <v>47</v>
      </c>
      <c r="G1404" s="305">
        <v>983</v>
      </c>
      <c r="H1404" s="303" t="s">
        <v>26</v>
      </c>
      <c r="I1404" s="306">
        <v>24198</v>
      </c>
      <c r="J1404" s="306">
        <v>19</v>
      </c>
      <c r="K1404" s="305">
        <v>100</v>
      </c>
      <c r="L1404" s="306">
        <f>SUM((I1404*G1404)/10000)</f>
        <v>2378.6633999999999</v>
      </c>
      <c r="M1404" s="306">
        <f>SUM(L1404*J1404)</f>
        <v>45194.604599999999</v>
      </c>
      <c r="N1404" s="306">
        <f t="shared" si="183"/>
        <v>36155.683679999995</v>
      </c>
      <c r="O1404" s="307">
        <f t="shared" si="185"/>
        <v>36.155683679999996</v>
      </c>
      <c r="P1404" s="310">
        <f t="shared" si="184"/>
        <v>36155.683679999995</v>
      </c>
      <c r="Q1404" s="311">
        <f t="shared" si="186"/>
        <v>36.155683679999996</v>
      </c>
    </row>
    <row r="1405" spans="1:17" ht="15" customHeight="1" x14ac:dyDescent="0.25">
      <c r="A1405" s="303">
        <v>188</v>
      </c>
      <c r="B1405" s="326" t="s">
        <v>1223</v>
      </c>
      <c r="C1405" s="354" t="s">
        <v>53</v>
      </c>
      <c r="D1405" s="304"/>
      <c r="E1405" s="304" t="s">
        <v>1226</v>
      </c>
      <c r="F1405" s="326" t="s">
        <v>47</v>
      </c>
      <c r="G1405" s="305">
        <v>983</v>
      </c>
      <c r="H1405" s="303" t="s">
        <v>48</v>
      </c>
      <c r="I1405" s="306"/>
      <c r="J1405" s="306">
        <v>11</v>
      </c>
      <c r="K1405" s="305">
        <v>100</v>
      </c>
      <c r="L1405" s="306"/>
      <c r="M1405" s="306">
        <f>SUM(G1405*J1405)</f>
        <v>10813</v>
      </c>
      <c r="N1405" s="306">
        <f t="shared" ref="N1405:N1468" si="191">SUM(M1405*80)/100</f>
        <v>8650.4</v>
      </c>
      <c r="O1405" s="307">
        <f t="shared" si="185"/>
        <v>8.6503999999999994</v>
      </c>
      <c r="P1405" s="310">
        <f t="shared" si="184"/>
        <v>8650.4</v>
      </c>
      <c r="Q1405" s="311">
        <f t="shared" si="186"/>
        <v>8.6503999999999994</v>
      </c>
    </row>
    <row r="1406" spans="1:17" ht="15" customHeight="1" x14ac:dyDescent="0.25">
      <c r="A1406" s="303">
        <v>188</v>
      </c>
      <c r="B1406" s="326" t="s">
        <v>1223</v>
      </c>
      <c r="C1406" s="354" t="s">
        <v>53</v>
      </c>
      <c r="D1406" s="304"/>
      <c r="E1406" s="304" t="s">
        <v>1227</v>
      </c>
      <c r="F1406" s="326" t="s">
        <v>47</v>
      </c>
      <c r="G1406" s="305">
        <v>930</v>
      </c>
      <c r="H1406" s="303" t="s">
        <v>26</v>
      </c>
      <c r="I1406" s="306">
        <v>24198</v>
      </c>
      <c r="J1406" s="306">
        <v>19</v>
      </c>
      <c r="K1406" s="305">
        <v>100</v>
      </c>
      <c r="L1406" s="306">
        <f>SUM((I1406*G1406)/10000)</f>
        <v>2250.4140000000002</v>
      </c>
      <c r="M1406" s="306">
        <f>SUM(L1406*J1406)</f>
        <v>42757.866000000002</v>
      </c>
      <c r="N1406" s="306">
        <f t="shared" si="191"/>
        <v>34206.292800000003</v>
      </c>
      <c r="O1406" s="307">
        <f t="shared" si="185"/>
        <v>34.2062928</v>
      </c>
      <c r="P1406" s="310">
        <f t="shared" si="184"/>
        <v>34206.292800000003</v>
      </c>
      <c r="Q1406" s="311">
        <f t="shared" si="186"/>
        <v>34.2062928</v>
      </c>
    </row>
    <row r="1407" spans="1:17" ht="15" customHeight="1" x14ac:dyDescent="0.25">
      <c r="A1407" s="303">
        <v>188</v>
      </c>
      <c r="B1407" s="326" t="s">
        <v>1223</v>
      </c>
      <c r="C1407" s="354" t="s">
        <v>53</v>
      </c>
      <c r="D1407" s="304"/>
      <c r="E1407" s="304" t="s">
        <v>1227</v>
      </c>
      <c r="F1407" s="326" t="s">
        <v>47</v>
      </c>
      <c r="G1407" s="305">
        <v>930</v>
      </c>
      <c r="H1407" s="303" t="s">
        <v>48</v>
      </c>
      <c r="I1407" s="306"/>
      <c r="J1407" s="306">
        <v>11</v>
      </c>
      <c r="K1407" s="305">
        <v>100</v>
      </c>
      <c r="L1407" s="306"/>
      <c r="M1407" s="306">
        <f>SUM(G1407*J1407)</f>
        <v>10230</v>
      </c>
      <c r="N1407" s="306">
        <f t="shared" si="191"/>
        <v>8184</v>
      </c>
      <c r="O1407" s="307">
        <f t="shared" si="185"/>
        <v>8.1839999999999993</v>
      </c>
      <c r="P1407" s="310">
        <f t="shared" si="184"/>
        <v>8184</v>
      </c>
      <c r="Q1407" s="311">
        <f t="shared" si="186"/>
        <v>8.1839999999999993</v>
      </c>
    </row>
    <row r="1408" spans="1:17" ht="15" customHeight="1" x14ac:dyDescent="0.25">
      <c r="A1408" s="303">
        <v>188</v>
      </c>
      <c r="B1408" s="326" t="s">
        <v>1223</v>
      </c>
      <c r="C1408" s="354" t="s">
        <v>53</v>
      </c>
      <c r="D1408" s="304"/>
      <c r="E1408" s="304" t="s">
        <v>60</v>
      </c>
      <c r="F1408" s="326" t="s">
        <v>47</v>
      </c>
      <c r="G1408" s="305">
        <v>250</v>
      </c>
      <c r="H1408" s="313" t="s">
        <v>59</v>
      </c>
      <c r="I1408" s="306">
        <v>1639</v>
      </c>
      <c r="J1408" s="306">
        <v>390</v>
      </c>
      <c r="K1408" s="305">
        <v>30</v>
      </c>
      <c r="L1408" s="306">
        <f>SUM((I1408*G1408)/10000)</f>
        <v>40.975000000000001</v>
      </c>
      <c r="M1408" s="306">
        <f>SUM(L1408*J1408)</f>
        <v>15980.25</v>
      </c>
      <c r="N1408" s="306">
        <f t="shared" si="191"/>
        <v>12784.2</v>
      </c>
      <c r="O1408" s="307">
        <f t="shared" si="185"/>
        <v>12.7842</v>
      </c>
      <c r="P1408" s="310">
        <f t="shared" si="184"/>
        <v>3835.26</v>
      </c>
      <c r="Q1408" s="311">
        <f t="shared" si="186"/>
        <v>3.8352600000000003</v>
      </c>
    </row>
    <row r="1409" spans="1:17" ht="15" customHeight="1" thickBot="1" x14ac:dyDescent="0.3">
      <c r="A1409" s="303">
        <v>188</v>
      </c>
      <c r="B1409" s="326" t="s">
        <v>1223</v>
      </c>
      <c r="C1409" s="354" t="s">
        <v>53</v>
      </c>
      <c r="D1409" s="304"/>
      <c r="E1409" s="304" t="s">
        <v>60</v>
      </c>
      <c r="F1409" s="326" t="s">
        <v>47</v>
      </c>
      <c r="G1409" s="305">
        <v>250</v>
      </c>
      <c r="H1409" s="303" t="s">
        <v>683</v>
      </c>
      <c r="I1409" s="306"/>
      <c r="J1409" s="306">
        <v>31</v>
      </c>
      <c r="K1409" s="305">
        <v>100</v>
      </c>
      <c r="L1409" s="306"/>
      <c r="M1409" s="306">
        <f>SUM(G1409*J1409)</f>
        <v>7750</v>
      </c>
      <c r="N1409" s="306">
        <f t="shared" si="191"/>
        <v>6200</v>
      </c>
      <c r="O1409" s="307">
        <f t="shared" si="185"/>
        <v>6.2</v>
      </c>
      <c r="P1409" s="315">
        <f t="shared" si="184"/>
        <v>6200</v>
      </c>
      <c r="Q1409" s="316">
        <f t="shared" si="186"/>
        <v>6.2</v>
      </c>
    </row>
    <row r="1410" spans="1:17" x14ac:dyDescent="0.25">
      <c r="A1410" s="292">
        <v>189</v>
      </c>
      <c r="B1410" s="334" t="s">
        <v>1229</v>
      </c>
      <c r="C1410" s="318" t="s">
        <v>1230</v>
      </c>
      <c r="D1410" s="328"/>
      <c r="E1410" s="328">
        <v>808</v>
      </c>
      <c r="F1410" s="334" t="s">
        <v>47</v>
      </c>
      <c r="G1410" s="329">
        <v>2007</v>
      </c>
      <c r="H1410" s="324" t="s">
        <v>19</v>
      </c>
      <c r="I1410" s="325">
        <v>17500</v>
      </c>
      <c r="J1410" s="325">
        <v>47</v>
      </c>
      <c r="K1410" s="329">
        <v>100</v>
      </c>
      <c r="L1410" s="325">
        <f>SUM((I1410*G1410)/10000)</f>
        <v>3512.25</v>
      </c>
      <c r="M1410" s="325">
        <f>SUM(L1410*J1410)</f>
        <v>165075.75</v>
      </c>
      <c r="N1410" s="325">
        <f t="shared" si="191"/>
        <v>132060.6</v>
      </c>
      <c r="O1410" s="330">
        <f t="shared" si="185"/>
        <v>132.06059999999999</v>
      </c>
      <c r="P1410" s="297">
        <f t="shared" ref="P1410:P1471" si="192">SUM(N1410*K1410)/100</f>
        <v>132060.6</v>
      </c>
      <c r="Q1410" s="298">
        <f t="shared" si="186"/>
        <v>132.06059999999999</v>
      </c>
    </row>
    <row r="1411" spans="1:17" ht="15" customHeight="1" x14ac:dyDescent="0.25">
      <c r="A1411" s="292">
        <v>189</v>
      </c>
      <c r="B1411" s="334" t="s">
        <v>1229</v>
      </c>
      <c r="C1411" s="318" t="s">
        <v>1230</v>
      </c>
      <c r="D1411" s="328"/>
      <c r="E1411" s="328">
        <v>808</v>
      </c>
      <c r="F1411" s="334" t="s">
        <v>47</v>
      </c>
      <c r="G1411" s="329">
        <v>2007</v>
      </c>
      <c r="H1411" s="292" t="s">
        <v>48</v>
      </c>
      <c r="I1411" s="325"/>
      <c r="J1411" s="325">
        <v>11</v>
      </c>
      <c r="K1411" s="329">
        <v>100</v>
      </c>
      <c r="L1411" s="325"/>
      <c r="M1411" s="325">
        <f>SUM(G1411*J1411)</f>
        <v>22077</v>
      </c>
      <c r="N1411" s="325">
        <f t="shared" si="191"/>
        <v>17661.599999999999</v>
      </c>
      <c r="O1411" s="330">
        <f t="shared" ref="O1411:O1472" si="193">SUM(N1411/1000)</f>
        <v>17.6616</v>
      </c>
      <c r="P1411" s="299">
        <f t="shared" si="192"/>
        <v>17661.599999999999</v>
      </c>
      <c r="Q1411" s="300">
        <f t="shared" ref="Q1411:Q1472" si="194">SUM(P1411/1000)</f>
        <v>17.6616</v>
      </c>
    </row>
    <row r="1412" spans="1:17" ht="15" customHeight="1" x14ac:dyDescent="0.25">
      <c r="A1412" s="292">
        <v>189</v>
      </c>
      <c r="B1412" s="334" t="s">
        <v>1229</v>
      </c>
      <c r="C1412" s="318" t="s">
        <v>1230</v>
      </c>
      <c r="D1412" s="328"/>
      <c r="E1412" s="328">
        <v>508</v>
      </c>
      <c r="F1412" s="334" t="s">
        <v>47</v>
      </c>
      <c r="G1412" s="329">
        <v>4860</v>
      </c>
      <c r="H1412" s="324" t="s">
        <v>19</v>
      </c>
      <c r="I1412" s="325">
        <v>17500</v>
      </c>
      <c r="J1412" s="325">
        <v>47</v>
      </c>
      <c r="K1412" s="329">
        <v>100</v>
      </c>
      <c r="L1412" s="325">
        <f>SUM((I1412*G1412)/10000)</f>
        <v>8505</v>
      </c>
      <c r="M1412" s="325">
        <f>SUM(L1412*J1412)</f>
        <v>399735</v>
      </c>
      <c r="N1412" s="325">
        <f t="shared" si="191"/>
        <v>319788</v>
      </c>
      <c r="O1412" s="330">
        <f t="shared" si="193"/>
        <v>319.78800000000001</v>
      </c>
      <c r="P1412" s="299">
        <f t="shared" si="192"/>
        <v>319788</v>
      </c>
      <c r="Q1412" s="300">
        <f t="shared" si="194"/>
        <v>319.78800000000001</v>
      </c>
    </row>
    <row r="1413" spans="1:17" ht="15" customHeight="1" thickBot="1" x14ac:dyDescent="0.3">
      <c r="A1413" s="292">
        <v>189</v>
      </c>
      <c r="B1413" s="334" t="s">
        <v>1229</v>
      </c>
      <c r="C1413" s="318" t="s">
        <v>1230</v>
      </c>
      <c r="D1413" s="328"/>
      <c r="E1413" s="328">
        <v>508</v>
      </c>
      <c r="F1413" s="334" t="s">
        <v>47</v>
      </c>
      <c r="G1413" s="329">
        <v>4860</v>
      </c>
      <c r="H1413" s="292" t="s">
        <v>48</v>
      </c>
      <c r="I1413" s="325"/>
      <c r="J1413" s="325">
        <v>11</v>
      </c>
      <c r="K1413" s="329">
        <v>100</v>
      </c>
      <c r="L1413" s="325"/>
      <c r="M1413" s="325">
        <f>SUM(G1413*J1413)</f>
        <v>53460</v>
      </c>
      <c r="N1413" s="325">
        <f t="shared" si="191"/>
        <v>42768</v>
      </c>
      <c r="O1413" s="330">
        <f t="shared" si="193"/>
        <v>42.768000000000001</v>
      </c>
      <c r="P1413" s="301">
        <f t="shared" si="192"/>
        <v>42768</v>
      </c>
      <c r="Q1413" s="302">
        <f t="shared" si="194"/>
        <v>42.768000000000001</v>
      </c>
    </row>
    <row r="1414" spans="1:17" ht="30" customHeight="1" x14ac:dyDescent="0.25">
      <c r="A1414" s="303">
        <v>190</v>
      </c>
      <c r="B1414" s="326" t="s">
        <v>263</v>
      </c>
      <c r="C1414" s="354" t="s">
        <v>86</v>
      </c>
      <c r="D1414" s="312"/>
      <c r="E1414" s="312">
        <v>388</v>
      </c>
      <c r="F1414" s="326" t="s">
        <v>47</v>
      </c>
      <c r="G1414" s="314">
        <v>900</v>
      </c>
      <c r="H1414" s="313" t="s">
        <v>19</v>
      </c>
      <c r="I1414" s="306">
        <v>17500</v>
      </c>
      <c r="J1414" s="306">
        <v>47</v>
      </c>
      <c r="K1414" s="314">
        <v>100</v>
      </c>
      <c r="L1414" s="306">
        <f>SUM((I1414*G1414)/10000)</f>
        <v>1575</v>
      </c>
      <c r="M1414" s="306">
        <f>SUM(L1414*J1414)</f>
        <v>74025</v>
      </c>
      <c r="N1414" s="306">
        <f t="shared" si="191"/>
        <v>59220</v>
      </c>
      <c r="O1414" s="307">
        <f t="shared" si="193"/>
        <v>59.22</v>
      </c>
      <c r="P1414" s="308">
        <f t="shared" si="192"/>
        <v>59220</v>
      </c>
      <c r="Q1414" s="309">
        <f t="shared" si="194"/>
        <v>59.22</v>
      </c>
    </row>
    <row r="1415" spans="1:17" ht="15" customHeight="1" x14ac:dyDescent="0.25">
      <c r="A1415" s="303">
        <v>190</v>
      </c>
      <c r="B1415" s="326" t="s">
        <v>263</v>
      </c>
      <c r="C1415" s="354" t="s">
        <v>86</v>
      </c>
      <c r="D1415" s="312"/>
      <c r="E1415" s="312">
        <v>388</v>
      </c>
      <c r="F1415" s="326" t="s">
        <v>47</v>
      </c>
      <c r="G1415" s="314">
        <v>900</v>
      </c>
      <c r="H1415" s="303" t="s">
        <v>48</v>
      </c>
      <c r="I1415" s="306"/>
      <c r="J1415" s="306">
        <v>11</v>
      </c>
      <c r="K1415" s="314">
        <v>100</v>
      </c>
      <c r="L1415" s="306"/>
      <c r="M1415" s="306">
        <f>SUM(G1415*J1415)</f>
        <v>9900</v>
      </c>
      <c r="N1415" s="306">
        <f t="shared" si="191"/>
        <v>7920</v>
      </c>
      <c r="O1415" s="307">
        <f t="shared" si="193"/>
        <v>7.92</v>
      </c>
      <c r="P1415" s="310">
        <f t="shared" si="192"/>
        <v>7920</v>
      </c>
      <c r="Q1415" s="311">
        <f t="shared" si="194"/>
        <v>7.92</v>
      </c>
    </row>
    <row r="1416" spans="1:17" ht="15" customHeight="1" x14ac:dyDescent="0.25">
      <c r="A1416" s="303">
        <v>190</v>
      </c>
      <c r="B1416" s="326" t="s">
        <v>263</v>
      </c>
      <c r="C1416" s="354" t="s">
        <v>86</v>
      </c>
      <c r="D1416" s="312"/>
      <c r="E1416" s="312">
        <v>445</v>
      </c>
      <c r="F1416" s="326" t="s">
        <v>47</v>
      </c>
      <c r="G1416" s="314">
        <v>3165</v>
      </c>
      <c r="H1416" s="313" t="s">
        <v>19</v>
      </c>
      <c r="I1416" s="306">
        <v>17500</v>
      </c>
      <c r="J1416" s="306">
        <v>47</v>
      </c>
      <c r="K1416" s="314">
        <v>100</v>
      </c>
      <c r="L1416" s="306">
        <f>SUM((I1416*G1416)/10000)</f>
        <v>5538.75</v>
      </c>
      <c r="M1416" s="306">
        <f>SUM(L1416*J1416)</f>
        <v>260321.25</v>
      </c>
      <c r="N1416" s="306">
        <f t="shared" si="191"/>
        <v>208257</v>
      </c>
      <c r="O1416" s="307">
        <f t="shared" si="193"/>
        <v>208.25700000000001</v>
      </c>
      <c r="P1416" s="310">
        <f t="shared" si="192"/>
        <v>208257</v>
      </c>
      <c r="Q1416" s="311">
        <f t="shared" si="194"/>
        <v>208.25700000000001</v>
      </c>
    </row>
    <row r="1417" spans="1:17" ht="15" customHeight="1" x14ac:dyDescent="0.25">
      <c r="A1417" s="303">
        <v>190</v>
      </c>
      <c r="B1417" s="326" t="s">
        <v>263</v>
      </c>
      <c r="C1417" s="354" t="s">
        <v>86</v>
      </c>
      <c r="D1417" s="312"/>
      <c r="E1417" s="312">
        <v>445</v>
      </c>
      <c r="F1417" s="326" t="s">
        <v>47</v>
      </c>
      <c r="G1417" s="314">
        <v>3165</v>
      </c>
      <c r="H1417" s="303" t="s">
        <v>48</v>
      </c>
      <c r="I1417" s="306"/>
      <c r="J1417" s="306">
        <v>11</v>
      </c>
      <c r="K1417" s="314">
        <v>100</v>
      </c>
      <c r="L1417" s="306"/>
      <c r="M1417" s="306">
        <f>SUM(G1417*J1417)</f>
        <v>34815</v>
      </c>
      <c r="N1417" s="306">
        <f t="shared" si="191"/>
        <v>27852</v>
      </c>
      <c r="O1417" s="307">
        <f t="shared" si="193"/>
        <v>27.852</v>
      </c>
      <c r="P1417" s="310">
        <f t="shared" si="192"/>
        <v>27852</v>
      </c>
      <c r="Q1417" s="311">
        <f t="shared" si="194"/>
        <v>27.852</v>
      </c>
    </row>
    <row r="1418" spans="1:17" ht="15" customHeight="1" x14ac:dyDescent="0.25">
      <c r="A1418" s="303">
        <v>190</v>
      </c>
      <c r="B1418" s="326" t="s">
        <v>263</v>
      </c>
      <c r="C1418" s="354" t="s">
        <v>86</v>
      </c>
      <c r="D1418" s="312"/>
      <c r="E1418" s="312">
        <v>547</v>
      </c>
      <c r="F1418" s="326" t="s">
        <v>47</v>
      </c>
      <c r="G1418" s="314">
        <v>2629</v>
      </c>
      <c r="H1418" s="303" t="s">
        <v>85</v>
      </c>
      <c r="I1418" s="306">
        <v>3398</v>
      </c>
      <c r="J1418" s="306">
        <v>11</v>
      </c>
      <c r="K1418" s="314">
        <v>60</v>
      </c>
      <c r="L1418" s="306">
        <f>SUM((I1418*G1418)/10000)</f>
        <v>893.33420000000001</v>
      </c>
      <c r="M1418" s="306">
        <f t="shared" ref="M1418:M1432" si="195">SUM(L1418*J1418)</f>
        <v>9826.6761999999999</v>
      </c>
      <c r="N1418" s="306">
        <f t="shared" si="191"/>
        <v>7861.3409600000005</v>
      </c>
      <c r="O1418" s="307">
        <f t="shared" si="193"/>
        <v>7.8613409600000006</v>
      </c>
      <c r="P1418" s="310">
        <f t="shared" si="192"/>
        <v>4716.8045760000005</v>
      </c>
      <c r="Q1418" s="311">
        <f t="shared" si="194"/>
        <v>4.7168045760000004</v>
      </c>
    </row>
    <row r="1419" spans="1:17" ht="15" customHeight="1" x14ac:dyDescent="0.25">
      <c r="A1419" s="303">
        <v>190</v>
      </c>
      <c r="B1419" s="326" t="s">
        <v>263</v>
      </c>
      <c r="C1419" s="354" t="s">
        <v>86</v>
      </c>
      <c r="D1419" s="312"/>
      <c r="E1419" s="312" t="s">
        <v>1236</v>
      </c>
      <c r="F1419" s="326" t="s">
        <v>47</v>
      </c>
      <c r="G1419" s="314">
        <v>4008</v>
      </c>
      <c r="H1419" s="303" t="s">
        <v>77</v>
      </c>
      <c r="I1419" s="306">
        <v>3164</v>
      </c>
      <c r="J1419" s="306">
        <v>9</v>
      </c>
      <c r="K1419" s="314">
        <v>60</v>
      </c>
      <c r="L1419" s="306">
        <f>SUM((I1419*G1419)/10000)</f>
        <v>1268.1312</v>
      </c>
      <c r="M1419" s="306">
        <f t="shared" si="195"/>
        <v>11413.1808</v>
      </c>
      <c r="N1419" s="306">
        <f t="shared" si="191"/>
        <v>9130.5446400000001</v>
      </c>
      <c r="O1419" s="307">
        <f t="shared" si="193"/>
        <v>9.1305446400000001</v>
      </c>
      <c r="P1419" s="310">
        <f t="shared" si="192"/>
        <v>5478.3267839999999</v>
      </c>
      <c r="Q1419" s="311">
        <f t="shared" si="194"/>
        <v>5.4783267840000001</v>
      </c>
    </row>
    <row r="1420" spans="1:17" ht="15" customHeight="1" x14ac:dyDescent="0.25">
      <c r="A1420" s="303">
        <v>190</v>
      </c>
      <c r="B1420" s="326" t="s">
        <v>263</v>
      </c>
      <c r="C1420" s="354" t="s">
        <v>86</v>
      </c>
      <c r="D1420" s="312"/>
      <c r="E1420" s="312">
        <v>734</v>
      </c>
      <c r="F1420" s="326" t="s">
        <v>47</v>
      </c>
      <c r="G1420" s="314">
        <v>558</v>
      </c>
      <c r="H1420" s="303" t="s">
        <v>77</v>
      </c>
      <c r="I1420" s="306">
        <v>3164</v>
      </c>
      <c r="J1420" s="306">
        <v>9</v>
      </c>
      <c r="K1420" s="314">
        <v>60</v>
      </c>
      <c r="L1420" s="306">
        <f>SUM((I1420*G1420)/10000)</f>
        <v>176.55119999999999</v>
      </c>
      <c r="M1420" s="306">
        <f t="shared" si="195"/>
        <v>1588.9607999999998</v>
      </c>
      <c r="N1420" s="306">
        <f t="shared" si="191"/>
        <v>1271.1686399999999</v>
      </c>
      <c r="O1420" s="307">
        <f t="shared" si="193"/>
        <v>1.27116864</v>
      </c>
      <c r="P1420" s="310">
        <f t="shared" si="192"/>
        <v>762.7011839999999</v>
      </c>
      <c r="Q1420" s="311">
        <f t="shared" si="194"/>
        <v>0.76270118399999987</v>
      </c>
    </row>
    <row r="1421" spans="1:17" ht="15" customHeight="1" x14ac:dyDescent="0.25">
      <c r="A1421" s="303">
        <v>190</v>
      </c>
      <c r="B1421" s="326" t="s">
        <v>263</v>
      </c>
      <c r="C1421" s="354" t="s">
        <v>86</v>
      </c>
      <c r="D1421" s="312"/>
      <c r="E1421" s="312">
        <v>388</v>
      </c>
      <c r="F1421" s="326" t="s">
        <v>47</v>
      </c>
      <c r="G1421" s="314">
        <v>125</v>
      </c>
      <c r="H1421" s="303" t="s">
        <v>22</v>
      </c>
      <c r="I1421" s="306">
        <v>23137</v>
      </c>
      <c r="J1421" s="306">
        <v>79</v>
      </c>
      <c r="K1421" s="314">
        <v>60</v>
      </c>
      <c r="L1421" s="306">
        <f>SUM((I1421*G1421)/10000)</f>
        <v>289.21249999999998</v>
      </c>
      <c r="M1421" s="306">
        <f t="shared" si="195"/>
        <v>22847.787499999999</v>
      </c>
      <c r="N1421" s="306">
        <f t="shared" si="191"/>
        <v>18278.23</v>
      </c>
      <c r="O1421" s="307">
        <f t="shared" si="193"/>
        <v>18.278230000000001</v>
      </c>
      <c r="P1421" s="310">
        <f t="shared" si="192"/>
        <v>10966.938</v>
      </c>
      <c r="Q1421" s="311">
        <f t="shared" si="194"/>
        <v>10.966938000000001</v>
      </c>
    </row>
    <row r="1422" spans="1:17" ht="15" customHeight="1" x14ac:dyDescent="0.25">
      <c r="A1422" s="303">
        <v>190</v>
      </c>
      <c r="B1422" s="326" t="s">
        <v>263</v>
      </c>
      <c r="C1422" s="354" t="s">
        <v>86</v>
      </c>
      <c r="D1422" s="312"/>
      <c r="E1422" s="312">
        <v>388</v>
      </c>
      <c r="F1422" s="326" t="s">
        <v>47</v>
      </c>
      <c r="G1422" s="314">
        <v>5</v>
      </c>
      <c r="H1422" s="303" t="s">
        <v>25</v>
      </c>
      <c r="I1422" s="306">
        <v>27692</v>
      </c>
      <c r="J1422" s="306">
        <v>60</v>
      </c>
      <c r="K1422" s="314">
        <v>60</v>
      </c>
      <c r="L1422" s="306">
        <f>SUM((I1422*G1422)/10000)</f>
        <v>13.846</v>
      </c>
      <c r="M1422" s="306">
        <f t="shared" si="195"/>
        <v>830.76</v>
      </c>
      <c r="N1422" s="306">
        <f t="shared" si="191"/>
        <v>664.60800000000006</v>
      </c>
      <c r="O1422" s="307">
        <f t="shared" si="193"/>
        <v>0.66460800000000009</v>
      </c>
      <c r="P1422" s="310">
        <f t="shared" si="192"/>
        <v>398.76480000000004</v>
      </c>
      <c r="Q1422" s="311">
        <f t="shared" si="194"/>
        <v>0.39876480000000003</v>
      </c>
    </row>
    <row r="1423" spans="1:17" ht="15" customHeight="1" x14ac:dyDescent="0.25">
      <c r="A1423" s="303">
        <v>190</v>
      </c>
      <c r="B1423" s="326" t="s">
        <v>263</v>
      </c>
      <c r="C1423" s="354" t="s">
        <v>86</v>
      </c>
      <c r="D1423" s="312"/>
      <c r="E1423" s="312">
        <v>388</v>
      </c>
      <c r="F1423" s="326" t="s">
        <v>47</v>
      </c>
      <c r="G1423" s="314">
        <v>3</v>
      </c>
      <c r="H1423" s="303" t="s">
        <v>1449</v>
      </c>
      <c r="I1423" s="306">
        <v>30</v>
      </c>
      <c r="J1423" s="306">
        <v>80</v>
      </c>
      <c r="K1423" s="314">
        <v>100</v>
      </c>
      <c r="L1423" s="306">
        <f>SUM((I1423*G1423))</f>
        <v>90</v>
      </c>
      <c r="M1423" s="306">
        <f t="shared" si="195"/>
        <v>7200</v>
      </c>
      <c r="N1423" s="306">
        <f t="shared" si="191"/>
        <v>5760</v>
      </c>
      <c r="O1423" s="307">
        <f t="shared" si="193"/>
        <v>5.76</v>
      </c>
      <c r="P1423" s="310">
        <f t="shared" si="192"/>
        <v>5760</v>
      </c>
      <c r="Q1423" s="311">
        <f t="shared" si="194"/>
        <v>5.76</v>
      </c>
    </row>
    <row r="1424" spans="1:17" ht="15" customHeight="1" x14ac:dyDescent="0.25">
      <c r="A1424" s="303">
        <v>190</v>
      </c>
      <c r="B1424" s="326" t="s">
        <v>263</v>
      </c>
      <c r="C1424" s="354" t="s">
        <v>86</v>
      </c>
      <c r="D1424" s="312"/>
      <c r="E1424" s="312">
        <v>388</v>
      </c>
      <c r="F1424" s="326" t="s">
        <v>47</v>
      </c>
      <c r="G1424" s="314">
        <v>3</v>
      </c>
      <c r="H1424" s="303" t="s">
        <v>436</v>
      </c>
      <c r="I1424" s="306">
        <v>27</v>
      </c>
      <c r="J1424" s="306">
        <v>45</v>
      </c>
      <c r="K1424" s="314">
        <v>100</v>
      </c>
      <c r="L1424" s="306">
        <f>SUM((I1424*G1424))</f>
        <v>81</v>
      </c>
      <c r="M1424" s="306">
        <f t="shared" si="195"/>
        <v>3645</v>
      </c>
      <c r="N1424" s="306">
        <f t="shared" si="191"/>
        <v>2916</v>
      </c>
      <c r="O1424" s="307">
        <f t="shared" si="193"/>
        <v>2.9159999999999999</v>
      </c>
      <c r="P1424" s="310">
        <f t="shared" si="192"/>
        <v>2916</v>
      </c>
      <c r="Q1424" s="311">
        <f t="shared" si="194"/>
        <v>2.9159999999999999</v>
      </c>
    </row>
    <row r="1425" spans="1:17" ht="15" customHeight="1" x14ac:dyDescent="0.25">
      <c r="A1425" s="303">
        <v>190</v>
      </c>
      <c r="B1425" s="326" t="s">
        <v>263</v>
      </c>
      <c r="C1425" s="354" t="s">
        <v>86</v>
      </c>
      <c r="D1425" s="312"/>
      <c r="E1425" s="312">
        <v>388</v>
      </c>
      <c r="F1425" s="326" t="s">
        <v>47</v>
      </c>
      <c r="G1425" s="314">
        <v>3</v>
      </c>
      <c r="H1425" s="326" t="s">
        <v>592</v>
      </c>
      <c r="I1425" s="306">
        <v>20</v>
      </c>
      <c r="J1425" s="306">
        <v>34</v>
      </c>
      <c r="K1425" s="314">
        <v>100</v>
      </c>
      <c r="L1425" s="306">
        <f>SUM((I1425*G1425))</f>
        <v>60</v>
      </c>
      <c r="M1425" s="306">
        <f t="shared" si="195"/>
        <v>2040</v>
      </c>
      <c r="N1425" s="306">
        <f t="shared" si="191"/>
        <v>1632</v>
      </c>
      <c r="O1425" s="307">
        <f t="shared" si="193"/>
        <v>1.6319999999999999</v>
      </c>
      <c r="P1425" s="310">
        <f t="shared" si="192"/>
        <v>1632</v>
      </c>
      <c r="Q1425" s="311">
        <f t="shared" si="194"/>
        <v>1.6319999999999999</v>
      </c>
    </row>
    <row r="1426" spans="1:17" ht="15" customHeight="1" x14ac:dyDescent="0.25">
      <c r="A1426" s="303">
        <v>190</v>
      </c>
      <c r="B1426" s="326" t="s">
        <v>263</v>
      </c>
      <c r="C1426" s="354" t="s">
        <v>86</v>
      </c>
      <c r="D1426" s="312"/>
      <c r="E1426" s="312">
        <v>388</v>
      </c>
      <c r="F1426" s="326" t="s">
        <v>47</v>
      </c>
      <c r="G1426" s="314">
        <v>2</v>
      </c>
      <c r="H1426" s="313" t="s">
        <v>152</v>
      </c>
      <c r="I1426" s="306">
        <v>16</v>
      </c>
      <c r="J1426" s="306">
        <v>74</v>
      </c>
      <c r="K1426" s="314">
        <v>100</v>
      </c>
      <c r="L1426" s="306">
        <f>SUM((J1426*G1426))</f>
        <v>148</v>
      </c>
      <c r="M1426" s="306">
        <f t="shared" si="195"/>
        <v>10952</v>
      </c>
      <c r="N1426" s="306">
        <f t="shared" si="191"/>
        <v>8761.6</v>
      </c>
      <c r="O1426" s="307">
        <f t="shared" si="193"/>
        <v>8.7615999999999996</v>
      </c>
      <c r="P1426" s="310">
        <f t="shared" si="192"/>
        <v>8761.6</v>
      </c>
      <c r="Q1426" s="311">
        <f t="shared" si="194"/>
        <v>8.7615999999999996</v>
      </c>
    </row>
    <row r="1427" spans="1:17" ht="15" customHeight="1" x14ac:dyDescent="0.25">
      <c r="A1427" s="303">
        <v>190</v>
      </c>
      <c r="B1427" s="326" t="s">
        <v>263</v>
      </c>
      <c r="C1427" s="354" t="s">
        <v>86</v>
      </c>
      <c r="D1427" s="312"/>
      <c r="E1427" s="312">
        <v>388</v>
      </c>
      <c r="F1427" s="326" t="s">
        <v>47</v>
      </c>
      <c r="G1427" s="314">
        <v>2</v>
      </c>
      <c r="H1427" s="313" t="s">
        <v>1445</v>
      </c>
      <c r="I1427" s="306">
        <v>18</v>
      </c>
      <c r="J1427" s="306">
        <v>20</v>
      </c>
      <c r="K1427" s="314">
        <v>100</v>
      </c>
      <c r="L1427" s="306">
        <f>SUM((I1427*G1427))</f>
        <v>36</v>
      </c>
      <c r="M1427" s="306">
        <f t="shared" si="195"/>
        <v>720</v>
      </c>
      <c r="N1427" s="306">
        <f t="shared" si="191"/>
        <v>576</v>
      </c>
      <c r="O1427" s="307">
        <f t="shared" si="193"/>
        <v>0.57599999999999996</v>
      </c>
      <c r="P1427" s="310">
        <f t="shared" si="192"/>
        <v>576</v>
      </c>
      <c r="Q1427" s="311">
        <f t="shared" si="194"/>
        <v>0.57599999999999996</v>
      </c>
    </row>
    <row r="1428" spans="1:17" ht="15" customHeight="1" x14ac:dyDescent="0.25">
      <c r="A1428" s="303">
        <v>190</v>
      </c>
      <c r="B1428" s="326" t="s">
        <v>263</v>
      </c>
      <c r="C1428" s="354" t="s">
        <v>86</v>
      </c>
      <c r="D1428" s="312"/>
      <c r="E1428" s="312">
        <v>388</v>
      </c>
      <c r="F1428" s="326" t="s">
        <v>47</v>
      </c>
      <c r="G1428" s="314">
        <v>3</v>
      </c>
      <c r="H1428" s="303" t="s">
        <v>1459</v>
      </c>
      <c r="I1428" s="306">
        <v>2</v>
      </c>
      <c r="J1428" s="306">
        <v>21</v>
      </c>
      <c r="K1428" s="314">
        <v>100</v>
      </c>
      <c r="L1428" s="306">
        <f>SUM((I1428*G1428))</f>
        <v>6</v>
      </c>
      <c r="M1428" s="306">
        <f t="shared" si="195"/>
        <v>126</v>
      </c>
      <c r="N1428" s="306">
        <f t="shared" si="191"/>
        <v>100.8</v>
      </c>
      <c r="O1428" s="307">
        <f t="shared" si="193"/>
        <v>0.1008</v>
      </c>
      <c r="P1428" s="310">
        <f t="shared" si="192"/>
        <v>100.8</v>
      </c>
      <c r="Q1428" s="311">
        <f t="shared" si="194"/>
        <v>0.1008</v>
      </c>
    </row>
    <row r="1429" spans="1:17" ht="15" customHeight="1" x14ac:dyDescent="0.25">
      <c r="A1429" s="303">
        <v>190</v>
      </c>
      <c r="B1429" s="326" t="s">
        <v>263</v>
      </c>
      <c r="C1429" s="354" t="s">
        <v>86</v>
      </c>
      <c r="D1429" s="312"/>
      <c r="E1429" s="312">
        <v>388</v>
      </c>
      <c r="F1429" s="326" t="s">
        <v>47</v>
      </c>
      <c r="G1429" s="314">
        <v>2</v>
      </c>
      <c r="H1429" s="313" t="s">
        <v>1455</v>
      </c>
      <c r="I1429" s="306">
        <v>2</v>
      </c>
      <c r="J1429" s="306">
        <v>42</v>
      </c>
      <c r="K1429" s="314">
        <v>100</v>
      </c>
      <c r="L1429" s="306">
        <f>SUM((I1429*G1429))</f>
        <v>4</v>
      </c>
      <c r="M1429" s="306">
        <f t="shared" si="195"/>
        <v>168</v>
      </c>
      <c r="N1429" s="306">
        <f t="shared" si="191"/>
        <v>134.4</v>
      </c>
      <c r="O1429" s="307">
        <f t="shared" si="193"/>
        <v>0.13440000000000002</v>
      </c>
      <c r="P1429" s="310">
        <f t="shared" si="192"/>
        <v>134.4</v>
      </c>
      <c r="Q1429" s="311">
        <f t="shared" si="194"/>
        <v>0.13440000000000002</v>
      </c>
    </row>
    <row r="1430" spans="1:17" ht="15" customHeight="1" x14ac:dyDescent="0.25">
      <c r="A1430" s="303">
        <v>190</v>
      </c>
      <c r="B1430" s="326" t="s">
        <v>263</v>
      </c>
      <c r="C1430" s="354" t="s">
        <v>86</v>
      </c>
      <c r="D1430" s="312"/>
      <c r="E1430" s="312">
        <v>388</v>
      </c>
      <c r="F1430" s="326" t="s">
        <v>47</v>
      </c>
      <c r="G1430" s="314">
        <v>4</v>
      </c>
      <c r="H1430" s="303" t="s">
        <v>247</v>
      </c>
      <c r="I1430" s="306">
        <v>19</v>
      </c>
      <c r="J1430" s="306">
        <v>70</v>
      </c>
      <c r="K1430" s="314">
        <v>100</v>
      </c>
      <c r="L1430" s="306">
        <f>SUM((I1430*G1430))</f>
        <v>76</v>
      </c>
      <c r="M1430" s="306">
        <f t="shared" si="195"/>
        <v>5320</v>
      </c>
      <c r="N1430" s="306">
        <f t="shared" si="191"/>
        <v>4256</v>
      </c>
      <c r="O1430" s="307">
        <f t="shared" si="193"/>
        <v>4.2560000000000002</v>
      </c>
      <c r="P1430" s="310">
        <f t="shared" si="192"/>
        <v>4256</v>
      </c>
      <c r="Q1430" s="311">
        <f t="shared" si="194"/>
        <v>4.2560000000000002</v>
      </c>
    </row>
    <row r="1431" spans="1:17" ht="15" customHeight="1" thickBot="1" x14ac:dyDescent="0.3">
      <c r="A1431" s="303">
        <v>190</v>
      </c>
      <c r="B1431" s="326" t="s">
        <v>263</v>
      </c>
      <c r="C1431" s="354" t="s">
        <v>86</v>
      </c>
      <c r="D1431" s="312"/>
      <c r="E1431" s="312">
        <v>388</v>
      </c>
      <c r="F1431" s="326" t="s">
        <v>47</v>
      </c>
      <c r="G1431" s="314">
        <v>2</v>
      </c>
      <c r="H1431" s="303" t="s">
        <v>435</v>
      </c>
      <c r="I1431" s="306">
        <v>6</v>
      </c>
      <c r="J1431" s="306">
        <v>642</v>
      </c>
      <c r="K1431" s="314">
        <v>100</v>
      </c>
      <c r="L1431" s="306">
        <f>SUM((I1431*G1431))</f>
        <v>12</v>
      </c>
      <c r="M1431" s="306">
        <f t="shared" si="195"/>
        <v>7704</v>
      </c>
      <c r="N1431" s="306">
        <f t="shared" si="191"/>
        <v>6163.2</v>
      </c>
      <c r="O1431" s="307">
        <f t="shared" si="193"/>
        <v>6.1631999999999998</v>
      </c>
      <c r="P1431" s="315">
        <f t="shared" si="192"/>
        <v>6163.2</v>
      </c>
      <c r="Q1431" s="316">
        <f t="shared" si="194"/>
        <v>6.1631999999999998</v>
      </c>
    </row>
    <row r="1432" spans="1:17" x14ac:dyDescent="0.25">
      <c r="A1432" s="292">
        <v>191</v>
      </c>
      <c r="B1432" s="334" t="s">
        <v>1238</v>
      </c>
      <c r="C1432" s="318" t="s">
        <v>53</v>
      </c>
      <c r="D1432" s="328"/>
      <c r="E1432" s="328">
        <v>3720</v>
      </c>
      <c r="F1432" s="334" t="s">
        <v>188</v>
      </c>
      <c r="G1432" s="329">
        <v>3001</v>
      </c>
      <c r="H1432" s="324" t="s">
        <v>19</v>
      </c>
      <c r="I1432" s="325">
        <v>17500</v>
      </c>
      <c r="J1432" s="325">
        <v>47</v>
      </c>
      <c r="K1432" s="329">
        <v>100</v>
      </c>
      <c r="L1432" s="325">
        <f>SUM((I1432*G1432)/10000)</f>
        <v>5251.75</v>
      </c>
      <c r="M1432" s="325">
        <f t="shared" si="195"/>
        <v>246832.25</v>
      </c>
      <c r="N1432" s="325">
        <f t="shared" si="191"/>
        <v>197465.8</v>
      </c>
      <c r="O1432" s="330">
        <f t="shared" si="193"/>
        <v>197.4658</v>
      </c>
      <c r="P1432" s="297">
        <f t="shared" si="192"/>
        <v>197465.8</v>
      </c>
      <c r="Q1432" s="298">
        <f t="shared" si="194"/>
        <v>197.4658</v>
      </c>
    </row>
    <row r="1433" spans="1:17" ht="15" customHeight="1" x14ac:dyDescent="0.25">
      <c r="A1433" s="292">
        <v>191</v>
      </c>
      <c r="B1433" s="334" t="s">
        <v>1238</v>
      </c>
      <c r="C1433" s="318" t="s">
        <v>53</v>
      </c>
      <c r="D1433" s="328"/>
      <c r="E1433" s="328">
        <v>3720</v>
      </c>
      <c r="F1433" s="334" t="s">
        <v>188</v>
      </c>
      <c r="G1433" s="329">
        <v>3001</v>
      </c>
      <c r="H1433" s="292" t="s">
        <v>48</v>
      </c>
      <c r="I1433" s="325"/>
      <c r="J1433" s="325">
        <v>11</v>
      </c>
      <c r="K1433" s="329">
        <v>100</v>
      </c>
      <c r="L1433" s="325"/>
      <c r="M1433" s="325">
        <f>SUM(G1433*J1433)</f>
        <v>33011</v>
      </c>
      <c r="N1433" s="325">
        <f t="shared" si="191"/>
        <v>26408.799999999999</v>
      </c>
      <c r="O1433" s="330">
        <f t="shared" si="193"/>
        <v>26.408799999999999</v>
      </c>
      <c r="P1433" s="299">
        <f t="shared" si="192"/>
        <v>26408.799999999999</v>
      </c>
      <c r="Q1433" s="300">
        <f t="shared" si="194"/>
        <v>26.408799999999999</v>
      </c>
    </row>
    <row r="1434" spans="1:17" ht="15" customHeight="1" x14ac:dyDescent="0.25">
      <c r="A1434" s="292">
        <v>191</v>
      </c>
      <c r="B1434" s="334" t="s">
        <v>1238</v>
      </c>
      <c r="C1434" s="318" t="s">
        <v>53</v>
      </c>
      <c r="D1434" s="328"/>
      <c r="E1434" s="328">
        <v>626</v>
      </c>
      <c r="F1434" s="334" t="s">
        <v>47</v>
      </c>
      <c r="G1434" s="329">
        <v>7915</v>
      </c>
      <c r="H1434" s="292" t="s">
        <v>26</v>
      </c>
      <c r="I1434" s="325">
        <v>24198</v>
      </c>
      <c r="J1434" s="325">
        <v>19</v>
      </c>
      <c r="K1434" s="329">
        <v>100</v>
      </c>
      <c r="L1434" s="325">
        <f>SUM((I1434*G1434)/10000)</f>
        <v>19152.717000000001</v>
      </c>
      <c r="M1434" s="325">
        <f>SUM(L1434*J1434)</f>
        <v>363901.62300000002</v>
      </c>
      <c r="N1434" s="325">
        <f t="shared" si="191"/>
        <v>291121.29840000003</v>
      </c>
      <c r="O1434" s="330">
        <f t="shared" si="193"/>
        <v>291.1212984</v>
      </c>
      <c r="P1434" s="299">
        <f t="shared" si="192"/>
        <v>291121.29840000003</v>
      </c>
      <c r="Q1434" s="300">
        <f t="shared" si="194"/>
        <v>291.1212984</v>
      </c>
    </row>
    <row r="1435" spans="1:17" ht="15" customHeight="1" x14ac:dyDescent="0.25">
      <c r="A1435" s="292">
        <v>191</v>
      </c>
      <c r="B1435" s="334" t="s">
        <v>1238</v>
      </c>
      <c r="C1435" s="318" t="s">
        <v>53</v>
      </c>
      <c r="D1435" s="328"/>
      <c r="E1435" s="328">
        <v>626</v>
      </c>
      <c r="F1435" s="334" t="s">
        <v>47</v>
      </c>
      <c r="G1435" s="329">
        <v>7915</v>
      </c>
      <c r="H1435" s="292" t="s">
        <v>48</v>
      </c>
      <c r="I1435" s="325"/>
      <c r="J1435" s="325">
        <v>11</v>
      </c>
      <c r="K1435" s="329">
        <v>100</v>
      </c>
      <c r="L1435" s="325"/>
      <c r="M1435" s="325">
        <f>SUM(G1435*J1435)</f>
        <v>87065</v>
      </c>
      <c r="N1435" s="325">
        <f t="shared" si="191"/>
        <v>69652</v>
      </c>
      <c r="O1435" s="330">
        <f t="shared" si="193"/>
        <v>69.652000000000001</v>
      </c>
      <c r="P1435" s="299">
        <f t="shared" si="192"/>
        <v>69652</v>
      </c>
      <c r="Q1435" s="300">
        <f t="shared" si="194"/>
        <v>69.652000000000001</v>
      </c>
    </row>
    <row r="1436" spans="1:17" ht="15" customHeight="1" x14ac:dyDescent="0.25">
      <c r="A1436" s="292">
        <v>191</v>
      </c>
      <c r="B1436" s="334" t="s">
        <v>1238</v>
      </c>
      <c r="C1436" s="318" t="s">
        <v>53</v>
      </c>
      <c r="D1436" s="328"/>
      <c r="E1436" s="328">
        <v>699</v>
      </c>
      <c r="F1436" s="334" t="s">
        <v>47</v>
      </c>
      <c r="G1436" s="329">
        <v>3349</v>
      </c>
      <c r="H1436" s="292" t="s">
        <v>26</v>
      </c>
      <c r="I1436" s="325">
        <v>24198</v>
      </c>
      <c r="J1436" s="325">
        <v>19</v>
      </c>
      <c r="K1436" s="329">
        <v>100</v>
      </c>
      <c r="L1436" s="325">
        <f>SUM((I1436*G1436)/10000)</f>
        <v>8103.9102000000003</v>
      </c>
      <c r="M1436" s="325">
        <f>SUM(L1436*J1436)</f>
        <v>153974.29380000001</v>
      </c>
      <c r="N1436" s="325">
        <f t="shared" si="191"/>
        <v>123179.43504000001</v>
      </c>
      <c r="O1436" s="330">
        <f t="shared" si="193"/>
        <v>123.17943504000002</v>
      </c>
      <c r="P1436" s="299">
        <f t="shared" si="192"/>
        <v>123179.43504000001</v>
      </c>
      <c r="Q1436" s="300">
        <f t="shared" si="194"/>
        <v>123.17943504000002</v>
      </c>
    </row>
    <row r="1437" spans="1:17" ht="15" customHeight="1" x14ac:dyDescent="0.25">
      <c r="A1437" s="292">
        <v>191</v>
      </c>
      <c r="B1437" s="334" t="s">
        <v>1238</v>
      </c>
      <c r="C1437" s="318" t="s">
        <v>53</v>
      </c>
      <c r="D1437" s="328"/>
      <c r="E1437" s="328">
        <v>699</v>
      </c>
      <c r="F1437" s="334" t="s">
        <v>47</v>
      </c>
      <c r="G1437" s="329">
        <v>3349</v>
      </c>
      <c r="H1437" s="292" t="s">
        <v>48</v>
      </c>
      <c r="I1437" s="325"/>
      <c r="J1437" s="325">
        <v>11</v>
      </c>
      <c r="K1437" s="329">
        <v>100</v>
      </c>
      <c r="L1437" s="325"/>
      <c r="M1437" s="325">
        <f>SUM(G1437*J1437)</f>
        <v>36839</v>
      </c>
      <c r="N1437" s="325">
        <f t="shared" si="191"/>
        <v>29471.200000000001</v>
      </c>
      <c r="O1437" s="330">
        <f t="shared" si="193"/>
        <v>29.4712</v>
      </c>
      <c r="P1437" s="299">
        <f t="shared" si="192"/>
        <v>29471.200000000001</v>
      </c>
      <c r="Q1437" s="300">
        <f t="shared" si="194"/>
        <v>29.4712</v>
      </c>
    </row>
    <row r="1438" spans="1:17" ht="15" customHeight="1" x14ac:dyDescent="0.25">
      <c r="A1438" s="292">
        <v>191</v>
      </c>
      <c r="B1438" s="334" t="s">
        <v>1238</v>
      </c>
      <c r="C1438" s="318" t="s">
        <v>53</v>
      </c>
      <c r="D1438" s="328"/>
      <c r="E1438" s="328">
        <v>3727</v>
      </c>
      <c r="F1438" s="334" t="s">
        <v>188</v>
      </c>
      <c r="G1438" s="329">
        <v>4620</v>
      </c>
      <c r="H1438" s="292" t="s">
        <v>26</v>
      </c>
      <c r="I1438" s="325">
        <v>24198</v>
      </c>
      <c r="J1438" s="325">
        <v>19</v>
      </c>
      <c r="K1438" s="329">
        <v>100</v>
      </c>
      <c r="L1438" s="325">
        <f>SUM((I1438*G1438)/10000)</f>
        <v>11179.476000000001</v>
      </c>
      <c r="M1438" s="325">
        <f>SUM(L1438*J1438)</f>
        <v>212410.04400000002</v>
      </c>
      <c r="N1438" s="325">
        <f t="shared" si="191"/>
        <v>169928.03520000004</v>
      </c>
      <c r="O1438" s="330">
        <f t="shared" si="193"/>
        <v>169.92803520000004</v>
      </c>
      <c r="P1438" s="299">
        <f t="shared" si="192"/>
        <v>169928.03520000004</v>
      </c>
      <c r="Q1438" s="300">
        <f t="shared" si="194"/>
        <v>169.92803520000004</v>
      </c>
    </row>
    <row r="1439" spans="1:17" ht="15" customHeight="1" x14ac:dyDescent="0.25">
      <c r="A1439" s="292">
        <v>191</v>
      </c>
      <c r="B1439" s="334" t="s">
        <v>1238</v>
      </c>
      <c r="C1439" s="318" t="s">
        <v>53</v>
      </c>
      <c r="D1439" s="328"/>
      <c r="E1439" s="328">
        <v>3727</v>
      </c>
      <c r="F1439" s="334" t="s">
        <v>188</v>
      </c>
      <c r="G1439" s="329">
        <v>4620</v>
      </c>
      <c r="H1439" s="292" t="s">
        <v>48</v>
      </c>
      <c r="I1439" s="325"/>
      <c r="J1439" s="325">
        <v>11</v>
      </c>
      <c r="K1439" s="329">
        <v>100</v>
      </c>
      <c r="L1439" s="325"/>
      <c r="M1439" s="325">
        <f>SUM(G1439*J1439)</f>
        <v>50820</v>
      </c>
      <c r="N1439" s="325">
        <f t="shared" si="191"/>
        <v>40656</v>
      </c>
      <c r="O1439" s="330">
        <f t="shared" si="193"/>
        <v>40.655999999999999</v>
      </c>
      <c r="P1439" s="299">
        <f t="shared" si="192"/>
        <v>40656</v>
      </c>
      <c r="Q1439" s="300">
        <f t="shared" si="194"/>
        <v>40.655999999999999</v>
      </c>
    </row>
    <row r="1440" spans="1:17" ht="15" customHeight="1" x14ac:dyDescent="0.25">
      <c r="A1440" s="292">
        <v>191</v>
      </c>
      <c r="B1440" s="334" t="s">
        <v>1238</v>
      </c>
      <c r="C1440" s="318" t="s">
        <v>53</v>
      </c>
      <c r="D1440" s="328"/>
      <c r="E1440" s="328">
        <v>529</v>
      </c>
      <c r="F1440" s="334" t="s">
        <v>220</v>
      </c>
      <c r="G1440" s="329">
        <v>3398</v>
      </c>
      <c r="H1440" s="292" t="s">
        <v>26</v>
      </c>
      <c r="I1440" s="325">
        <v>24198</v>
      </c>
      <c r="J1440" s="325">
        <v>19</v>
      </c>
      <c r="K1440" s="329">
        <v>100</v>
      </c>
      <c r="L1440" s="325">
        <f>SUM((I1440*G1440)/10000)</f>
        <v>8222.4804000000004</v>
      </c>
      <c r="M1440" s="325">
        <f>SUM(L1440*J1440)</f>
        <v>156227.12760000001</v>
      </c>
      <c r="N1440" s="325">
        <f t="shared" si="191"/>
        <v>124981.70208</v>
      </c>
      <c r="O1440" s="330">
        <f t="shared" si="193"/>
        <v>124.98170208000001</v>
      </c>
      <c r="P1440" s="299">
        <f t="shared" si="192"/>
        <v>124981.70208</v>
      </c>
      <c r="Q1440" s="300">
        <f t="shared" si="194"/>
        <v>124.98170208000001</v>
      </c>
    </row>
    <row r="1441" spans="1:17" ht="15" customHeight="1" x14ac:dyDescent="0.25">
      <c r="A1441" s="292">
        <v>191</v>
      </c>
      <c r="B1441" s="334" t="s">
        <v>1238</v>
      </c>
      <c r="C1441" s="318" t="s">
        <v>53</v>
      </c>
      <c r="D1441" s="328"/>
      <c r="E1441" s="328">
        <v>529</v>
      </c>
      <c r="F1441" s="334" t="s">
        <v>220</v>
      </c>
      <c r="G1441" s="329">
        <v>3398</v>
      </c>
      <c r="H1441" s="292" t="s">
        <v>48</v>
      </c>
      <c r="I1441" s="325"/>
      <c r="J1441" s="325">
        <v>11</v>
      </c>
      <c r="K1441" s="329">
        <v>100</v>
      </c>
      <c r="L1441" s="325"/>
      <c r="M1441" s="325">
        <f>SUM(G1441*J1441)</f>
        <v>37378</v>
      </c>
      <c r="N1441" s="325">
        <f t="shared" si="191"/>
        <v>29902.400000000001</v>
      </c>
      <c r="O1441" s="330">
        <f t="shared" si="193"/>
        <v>29.9024</v>
      </c>
      <c r="P1441" s="299">
        <f t="shared" si="192"/>
        <v>29902.400000000001</v>
      </c>
      <c r="Q1441" s="300">
        <f t="shared" si="194"/>
        <v>29.9024</v>
      </c>
    </row>
    <row r="1442" spans="1:17" ht="15" customHeight="1" x14ac:dyDescent="0.25">
      <c r="A1442" s="292">
        <v>191</v>
      </c>
      <c r="B1442" s="334" t="s">
        <v>1238</v>
      </c>
      <c r="C1442" s="318" t="s">
        <v>53</v>
      </c>
      <c r="D1442" s="328"/>
      <c r="E1442" s="328">
        <v>300</v>
      </c>
      <c r="F1442" s="334" t="s">
        <v>61</v>
      </c>
      <c r="G1442" s="329">
        <v>390</v>
      </c>
      <c r="H1442" s="324" t="s">
        <v>59</v>
      </c>
      <c r="I1442" s="325">
        <v>1639</v>
      </c>
      <c r="J1442" s="325">
        <v>390</v>
      </c>
      <c r="K1442" s="329">
        <v>60</v>
      </c>
      <c r="L1442" s="325">
        <f t="shared" ref="L1442:L1450" si="196">SUM((I1442*G1442)/10000)</f>
        <v>63.920999999999999</v>
      </c>
      <c r="M1442" s="325">
        <f t="shared" ref="M1442:M1450" si="197">SUM(L1442*J1442)</f>
        <v>24929.19</v>
      </c>
      <c r="N1442" s="325">
        <f t="shared" si="191"/>
        <v>19943.351999999999</v>
      </c>
      <c r="O1442" s="330">
        <f t="shared" si="193"/>
        <v>19.943351999999997</v>
      </c>
      <c r="P1442" s="299">
        <f t="shared" si="192"/>
        <v>11966.011199999999</v>
      </c>
      <c r="Q1442" s="300">
        <f t="shared" si="194"/>
        <v>11.966011199999999</v>
      </c>
    </row>
    <row r="1443" spans="1:17" ht="15" customHeight="1" x14ac:dyDescent="0.25">
      <c r="A1443" s="292">
        <v>191</v>
      </c>
      <c r="B1443" s="334" t="s">
        <v>1238</v>
      </c>
      <c r="C1443" s="318" t="s">
        <v>53</v>
      </c>
      <c r="D1443" s="328"/>
      <c r="E1443" s="328">
        <v>302</v>
      </c>
      <c r="F1443" s="334" t="s">
        <v>61</v>
      </c>
      <c r="G1443" s="329">
        <v>386</v>
      </c>
      <c r="H1443" s="324" t="s">
        <v>59</v>
      </c>
      <c r="I1443" s="325">
        <v>1639</v>
      </c>
      <c r="J1443" s="325">
        <v>390</v>
      </c>
      <c r="K1443" s="329">
        <v>60</v>
      </c>
      <c r="L1443" s="325">
        <f t="shared" si="196"/>
        <v>63.2654</v>
      </c>
      <c r="M1443" s="325">
        <f t="shared" si="197"/>
        <v>24673.506000000001</v>
      </c>
      <c r="N1443" s="325">
        <f t="shared" si="191"/>
        <v>19738.804799999998</v>
      </c>
      <c r="O1443" s="330">
        <f t="shared" si="193"/>
        <v>19.738804799999997</v>
      </c>
      <c r="P1443" s="299">
        <f t="shared" si="192"/>
        <v>11843.282879999999</v>
      </c>
      <c r="Q1443" s="300">
        <f t="shared" si="194"/>
        <v>11.843282879999999</v>
      </c>
    </row>
    <row r="1444" spans="1:17" ht="15" customHeight="1" x14ac:dyDescent="0.25">
      <c r="A1444" s="292">
        <v>191</v>
      </c>
      <c r="B1444" s="334" t="s">
        <v>1238</v>
      </c>
      <c r="C1444" s="318" t="s">
        <v>53</v>
      </c>
      <c r="D1444" s="328"/>
      <c r="E1444" s="328">
        <v>911</v>
      </c>
      <c r="F1444" s="334" t="s">
        <v>47</v>
      </c>
      <c r="G1444" s="329">
        <v>2792</v>
      </c>
      <c r="H1444" s="324" t="s">
        <v>59</v>
      </c>
      <c r="I1444" s="325">
        <v>1639</v>
      </c>
      <c r="J1444" s="325">
        <v>390</v>
      </c>
      <c r="K1444" s="329">
        <v>60</v>
      </c>
      <c r="L1444" s="325">
        <f t="shared" si="196"/>
        <v>457.60879999999997</v>
      </c>
      <c r="M1444" s="325">
        <f t="shared" si="197"/>
        <v>178467.432</v>
      </c>
      <c r="N1444" s="325">
        <f t="shared" si="191"/>
        <v>142773.94560000001</v>
      </c>
      <c r="O1444" s="330">
        <f t="shared" si="193"/>
        <v>142.77394560000002</v>
      </c>
      <c r="P1444" s="299">
        <f t="shared" si="192"/>
        <v>85664.367359999989</v>
      </c>
      <c r="Q1444" s="300">
        <f t="shared" si="194"/>
        <v>85.664367359999986</v>
      </c>
    </row>
    <row r="1445" spans="1:17" ht="15" customHeight="1" x14ac:dyDescent="0.25">
      <c r="A1445" s="292">
        <v>191</v>
      </c>
      <c r="B1445" s="334" t="s">
        <v>1238</v>
      </c>
      <c r="C1445" s="318" t="s">
        <v>53</v>
      </c>
      <c r="D1445" s="328"/>
      <c r="E1445" s="328" t="s">
        <v>241</v>
      </c>
      <c r="F1445" s="334" t="s">
        <v>47</v>
      </c>
      <c r="G1445" s="329">
        <v>7000</v>
      </c>
      <c r="H1445" s="324" t="s">
        <v>59</v>
      </c>
      <c r="I1445" s="325">
        <v>1639</v>
      </c>
      <c r="J1445" s="325">
        <v>390</v>
      </c>
      <c r="K1445" s="329">
        <v>60</v>
      </c>
      <c r="L1445" s="325">
        <f t="shared" si="196"/>
        <v>1147.3</v>
      </c>
      <c r="M1445" s="325">
        <f t="shared" si="197"/>
        <v>447447</v>
      </c>
      <c r="N1445" s="325">
        <f t="shared" si="191"/>
        <v>357957.6</v>
      </c>
      <c r="O1445" s="330">
        <f t="shared" si="193"/>
        <v>357.95759999999996</v>
      </c>
      <c r="P1445" s="299">
        <f t="shared" si="192"/>
        <v>214774.56</v>
      </c>
      <c r="Q1445" s="300">
        <f t="shared" si="194"/>
        <v>214.77456000000001</v>
      </c>
    </row>
    <row r="1446" spans="1:17" ht="15" customHeight="1" x14ac:dyDescent="0.25">
      <c r="A1446" s="292">
        <v>191</v>
      </c>
      <c r="B1446" s="334" t="s">
        <v>1238</v>
      </c>
      <c r="C1446" s="318" t="s">
        <v>53</v>
      </c>
      <c r="D1446" s="328"/>
      <c r="E1446" s="328">
        <v>299</v>
      </c>
      <c r="F1446" s="334" t="s">
        <v>61</v>
      </c>
      <c r="G1446" s="329">
        <v>997</v>
      </c>
      <c r="H1446" s="324" t="s">
        <v>59</v>
      </c>
      <c r="I1446" s="325">
        <v>1639</v>
      </c>
      <c r="J1446" s="325">
        <v>390</v>
      </c>
      <c r="K1446" s="329">
        <v>60</v>
      </c>
      <c r="L1446" s="325">
        <f t="shared" si="196"/>
        <v>163.4083</v>
      </c>
      <c r="M1446" s="325">
        <f t="shared" si="197"/>
        <v>63729.237000000001</v>
      </c>
      <c r="N1446" s="325">
        <f t="shared" si="191"/>
        <v>50983.389600000002</v>
      </c>
      <c r="O1446" s="330">
        <f t="shared" si="193"/>
        <v>50.983389600000002</v>
      </c>
      <c r="P1446" s="299">
        <f t="shared" si="192"/>
        <v>30590.033760000002</v>
      </c>
      <c r="Q1446" s="300">
        <f t="shared" si="194"/>
        <v>30.590033760000001</v>
      </c>
    </row>
    <row r="1447" spans="1:17" ht="15" customHeight="1" x14ac:dyDescent="0.25">
      <c r="A1447" s="292">
        <v>191</v>
      </c>
      <c r="B1447" s="334" t="s">
        <v>1238</v>
      </c>
      <c r="C1447" s="318" t="s">
        <v>53</v>
      </c>
      <c r="D1447" s="328"/>
      <c r="E1447" s="328">
        <v>299</v>
      </c>
      <c r="F1447" s="334" t="s">
        <v>61</v>
      </c>
      <c r="G1447" s="329">
        <v>850</v>
      </c>
      <c r="H1447" s="324" t="s">
        <v>59</v>
      </c>
      <c r="I1447" s="325">
        <v>1639</v>
      </c>
      <c r="J1447" s="325">
        <v>390</v>
      </c>
      <c r="K1447" s="329">
        <v>60</v>
      </c>
      <c r="L1447" s="325">
        <f t="shared" si="196"/>
        <v>139.315</v>
      </c>
      <c r="M1447" s="325">
        <f t="shared" si="197"/>
        <v>54332.85</v>
      </c>
      <c r="N1447" s="325">
        <f t="shared" si="191"/>
        <v>43466.28</v>
      </c>
      <c r="O1447" s="330">
        <f t="shared" si="193"/>
        <v>43.466279999999998</v>
      </c>
      <c r="P1447" s="299">
        <f t="shared" si="192"/>
        <v>26079.767999999996</v>
      </c>
      <c r="Q1447" s="300">
        <f t="shared" si="194"/>
        <v>26.079767999999998</v>
      </c>
    </row>
    <row r="1448" spans="1:17" ht="15" customHeight="1" x14ac:dyDescent="0.25">
      <c r="A1448" s="292">
        <v>191</v>
      </c>
      <c r="B1448" s="334" t="s">
        <v>1238</v>
      </c>
      <c r="C1448" s="318" t="s">
        <v>53</v>
      </c>
      <c r="D1448" s="328"/>
      <c r="E1448" s="328">
        <v>3713</v>
      </c>
      <c r="F1448" s="334" t="s">
        <v>188</v>
      </c>
      <c r="G1448" s="329">
        <v>3878</v>
      </c>
      <c r="H1448" s="292" t="s">
        <v>85</v>
      </c>
      <c r="I1448" s="325">
        <v>3398</v>
      </c>
      <c r="J1448" s="325">
        <v>11</v>
      </c>
      <c r="K1448" s="329">
        <v>60</v>
      </c>
      <c r="L1448" s="325">
        <f t="shared" si="196"/>
        <v>1317.7444</v>
      </c>
      <c r="M1448" s="325">
        <f t="shared" si="197"/>
        <v>14495.188400000001</v>
      </c>
      <c r="N1448" s="325">
        <f t="shared" si="191"/>
        <v>11596.150720000001</v>
      </c>
      <c r="O1448" s="330">
        <f t="shared" si="193"/>
        <v>11.596150720000001</v>
      </c>
      <c r="P1448" s="299">
        <f t="shared" si="192"/>
        <v>6957.6904320000003</v>
      </c>
      <c r="Q1448" s="300">
        <f t="shared" si="194"/>
        <v>6.9576904320000006</v>
      </c>
    </row>
    <row r="1449" spans="1:17" ht="15" customHeight="1" thickBot="1" x14ac:dyDescent="0.3">
      <c r="A1449" s="292">
        <v>191</v>
      </c>
      <c r="B1449" s="334" t="s">
        <v>1238</v>
      </c>
      <c r="C1449" s="318" t="s">
        <v>53</v>
      </c>
      <c r="D1449" s="328"/>
      <c r="E1449" s="328">
        <v>665</v>
      </c>
      <c r="F1449" s="334" t="s">
        <v>47</v>
      </c>
      <c r="G1449" s="329">
        <v>2630</v>
      </c>
      <c r="H1449" s="292" t="s">
        <v>85</v>
      </c>
      <c r="I1449" s="325">
        <v>3398</v>
      </c>
      <c r="J1449" s="325">
        <v>11</v>
      </c>
      <c r="K1449" s="329">
        <v>60</v>
      </c>
      <c r="L1449" s="325">
        <f t="shared" si="196"/>
        <v>893.67399999999998</v>
      </c>
      <c r="M1449" s="325">
        <f t="shared" si="197"/>
        <v>9830.4140000000007</v>
      </c>
      <c r="N1449" s="325">
        <f t="shared" si="191"/>
        <v>7864.3312000000014</v>
      </c>
      <c r="O1449" s="330">
        <f t="shared" si="193"/>
        <v>7.8643312000000014</v>
      </c>
      <c r="P1449" s="301">
        <f t="shared" si="192"/>
        <v>4718.5987200000009</v>
      </c>
      <c r="Q1449" s="302">
        <f t="shared" si="194"/>
        <v>4.718598720000001</v>
      </c>
    </row>
    <row r="1450" spans="1:17" ht="15" customHeight="1" x14ac:dyDescent="0.25">
      <c r="A1450" s="303">
        <v>192</v>
      </c>
      <c r="B1450" s="326" t="s">
        <v>1243</v>
      </c>
      <c r="C1450" s="354" t="s">
        <v>1244</v>
      </c>
      <c r="D1450" s="312"/>
      <c r="E1450" s="312">
        <v>370</v>
      </c>
      <c r="F1450" s="326" t="s">
        <v>47</v>
      </c>
      <c r="G1450" s="314">
        <v>1500</v>
      </c>
      <c r="H1450" s="313" t="s">
        <v>59</v>
      </c>
      <c r="I1450" s="306">
        <v>1639</v>
      </c>
      <c r="J1450" s="306">
        <v>390</v>
      </c>
      <c r="K1450" s="314">
        <v>60</v>
      </c>
      <c r="L1450" s="306">
        <f t="shared" si="196"/>
        <v>245.85</v>
      </c>
      <c r="M1450" s="306">
        <f t="shared" si="197"/>
        <v>95881.5</v>
      </c>
      <c r="N1450" s="306">
        <f t="shared" si="191"/>
        <v>76705.2</v>
      </c>
      <c r="O1450" s="307">
        <f t="shared" si="193"/>
        <v>76.705199999999991</v>
      </c>
      <c r="P1450" s="308">
        <f t="shared" si="192"/>
        <v>46023.12</v>
      </c>
      <c r="Q1450" s="309">
        <f t="shared" si="194"/>
        <v>46.023120000000006</v>
      </c>
    </row>
    <row r="1451" spans="1:17" ht="15" customHeight="1" x14ac:dyDescent="0.25">
      <c r="A1451" s="303">
        <v>192</v>
      </c>
      <c r="B1451" s="326" t="s">
        <v>1243</v>
      </c>
      <c r="C1451" s="354" t="s">
        <v>1244</v>
      </c>
      <c r="D1451" s="312"/>
      <c r="E1451" s="312">
        <v>370</v>
      </c>
      <c r="F1451" s="326" t="s">
        <v>47</v>
      </c>
      <c r="G1451" s="314">
        <v>1500</v>
      </c>
      <c r="H1451" s="303" t="s">
        <v>48</v>
      </c>
      <c r="I1451" s="306"/>
      <c r="J1451" s="306">
        <v>11</v>
      </c>
      <c r="K1451" s="314">
        <v>100</v>
      </c>
      <c r="L1451" s="306"/>
      <c r="M1451" s="306">
        <f>SUM(G1451*J1451)</f>
        <v>16500</v>
      </c>
      <c r="N1451" s="306">
        <f t="shared" si="191"/>
        <v>13200</v>
      </c>
      <c r="O1451" s="307">
        <f t="shared" si="193"/>
        <v>13.2</v>
      </c>
      <c r="P1451" s="310">
        <f t="shared" si="192"/>
        <v>13200</v>
      </c>
      <c r="Q1451" s="311">
        <f t="shared" si="194"/>
        <v>13.2</v>
      </c>
    </row>
    <row r="1452" spans="1:17" ht="15" customHeight="1" x14ac:dyDescent="0.25">
      <c r="A1452" s="303">
        <v>192</v>
      </c>
      <c r="B1452" s="326" t="s">
        <v>1243</v>
      </c>
      <c r="C1452" s="354" t="s">
        <v>1244</v>
      </c>
      <c r="D1452" s="312"/>
      <c r="E1452" s="312">
        <v>370</v>
      </c>
      <c r="F1452" s="326" t="s">
        <v>47</v>
      </c>
      <c r="G1452" s="314">
        <v>1500</v>
      </c>
      <c r="H1452" s="313" t="s">
        <v>19</v>
      </c>
      <c r="I1452" s="306">
        <v>17500</v>
      </c>
      <c r="J1452" s="306">
        <v>47</v>
      </c>
      <c r="K1452" s="314">
        <v>100</v>
      </c>
      <c r="L1452" s="306">
        <f>SUM((I1452*G1452)/10000)</f>
        <v>2625</v>
      </c>
      <c r="M1452" s="306">
        <f>SUM(L1452*J1452)</f>
        <v>123375</v>
      </c>
      <c r="N1452" s="306">
        <f t="shared" si="191"/>
        <v>98700</v>
      </c>
      <c r="O1452" s="307">
        <f t="shared" si="193"/>
        <v>98.7</v>
      </c>
      <c r="P1452" s="310">
        <f t="shared" si="192"/>
        <v>98700</v>
      </c>
      <c r="Q1452" s="311">
        <f t="shared" si="194"/>
        <v>98.7</v>
      </c>
    </row>
    <row r="1453" spans="1:17" ht="15" customHeight="1" x14ac:dyDescent="0.25">
      <c r="A1453" s="303">
        <v>192</v>
      </c>
      <c r="B1453" s="326" t="s">
        <v>1243</v>
      </c>
      <c r="C1453" s="354" t="s">
        <v>1244</v>
      </c>
      <c r="D1453" s="312"/>
      <c r="E1453" s="312">
        <v>370</v>
      </c>
      <c r="F1453" s="326" t="s">
        <v>47</v>
      </c>
      <c r="G1453" s="314">
        <v>1500</v>
      </c>
      <c r="H1453" s="303" t="s">
        <v>48</v>
      </c>
      <c r="I1453" s="306"/>
      <c r="J1453" s="306">
        <v>11</v>
      </c>
      <c r="K1453" s="314">
        <v>100</v>
      </c>
      <c r="L1453" s="306"/>
      <c r="M1453" s="306">
        <f>SUM(G1453*J1453)</f>
        <v>16500</v>
      </c>
      <c r="N1453" s="306">
        <f t="shared" si="191"/>
        <v>13200</v>
      </c>
      <c r="O1453" s="307">
        <f t="shared" si="193"/>
        <v>13.2</v>
      </c>
      <c r="P1453" s="310">
        <f t="shared" si="192"/>
        <v>13200</v>
      </c>
      <c r="Q1453" s="311">
        <f t="shared" si="194"/>
        <v>13.2</v>
      </c>
    </row>
    <row r="1454" spans="1:17" ht="15" customHeight="1" x14ac:dyDescent="0.25">
      <c r="A1454" s="303">
        <v>192</v>
      </c>
      <c r="B1454" s="326" t="s">
        <v>1243</v>
      </c>
      <c r="C1454" s="354" t="s">
        <v>1244</v>
      </c>
      <c r="D1454" s="312"/>
      <c r="E1454" s="312">
        <v>370</v>
      </c>
      <c r="F1454" s="326" t="s">
        <v>47</v>
      </c>
      <c r="G1454" s="314">
        <v>100</v>
      </c>
      <c r="H1454" s="313" t="s">
        <v>367</v>
      </c>
      <c r="I1454" s="306">
        <v>15225</v>
      </c>
      <c r="J1454" s="306">
        <v>22</v>
      </c>
      <c r="K1454" s="314">
        <v>60</v>
      </c>
      <c r="L1454" s="306">
        <f>SUM((I1454*G1454)/10000)</f>
        <v>152.25</v>
      </c>
      <c r="M1454" s="306">
        <f t="shared" ref="M1454:M1459" si="198">SUM(L1454*J1454)</f>
        <v>3349.5</v>
      </c>
      <c r="N1454" s="306">
        <f t="shared" si="191"/>
        <v>2679.6</v>
      </c>
      <c r="O1454" s="307">
        <f t="shared" si="193"/>
        <v>2.6795999999999998</v>
      </c>
      <c r="P1454" s="310">
        <f t="shared" si="192"/>
        <v>1607.76</v>
      </c>
      <c r="Q1454" s="311">
        <f t="shared" si="194"/>
        <v>1.6077600000000001</v>
      </c>
    </row>
    <row r="1455" spans="1:17" ht="15" customHeight="1" x14ac:dyDescent="0.25">
      <c r="A1455" s="303">
        <v>192</v>
      </c>
      <c r="B1455" s="326" t="s">
        <v>1243</v>
      </c>
      <c r="C1455" s="354" t="s">
        <v>1244</v>
      </c>
      <c r="D1455" s="312"/>
      <c r="E1455" s="312">
        <v>370</v>
      </c>
      <c r="F1455" s="326" t="s">
        <v>47</v>
      </c>
      <c r="G1455" s="314">
        <v>259</v>
      </c>
      <c r="H1455" s="313" t="s">
        <v>682</v>
      </c>
      <c r="I1455" s="306">
        <v>18036</v>
      </c>
      <c r="J1455" s="306">
        <v>25</v>
      </c>
      <c r="K1455" s="314">
        <v>60</v>
      </c>
      <c r="L1455" s="306">
        <f>SUM((I1455*G1455)/10000)</f>
        <v>467.13240000000002</v>
      </c>
      <c r="M1455" s="306">
        <f t="shared" si="198"/>
        <v>11678.310000000001</v>
      </c>
      <c r="N1455" s="306">
        <f t="shared" si="191"/>
        <v>9342.648000000001</v>
      </c>
      <c r="O1455" s="307">
        <f t="shared" si="193"/>
        <v>9.3426480000000005</v>
      </c>
      <c r="P1455" s="310">
        <f t="shared" si="192"/>
        <v>5605.5888000000014</v>
      </c>
      <c r="Q1455" s="311">
        <f t="shared" si="194"/>
        <v>5.6055888000000014</v>
      </c>
    </row>
    <row r="1456" spans="1:17" ht="15" customHeight="1" x14ac:dyDescent="0.25">
      <c r="A1456" s="303">
        <v>192</v>
      </c>
      <c r="B1456" s="326" t="s">
        <v>1243</v>
      </c>
      <c r="C1456" s="354" t="s">
        <v>1244</v>
      </c>
      <c r="D1456" s="312"/>
      <c r="E1456" s="312">
        <v>370</v>
      </c>
      <c r="F1456" s="326" t="s">
        <v>47</v>
      </c>
      <c r="G1456" s="314">
        <v>3</v>
      </c>
      <c r="H1456" s="303" t="s">
        <v>436</v>
      </c>
      <c r="I1456" s="306">
        <v>27</v>
      </c>
      <c r="J1456" s="306">
        <v>45</v>
      </c>
      <c r="K1456" s="314">
        <v>100</v>
      </c>
      <c r="L1456" s="306">
        <f>SUM((I1456*G1456))</f>
        <v>81</v>
      </c>
      <c r="M1456" s="306">
        <f t="shared" si="198"/>
        <v>3645</v>
      </c>
      <c r="N1456" s="306">
        <f t="shared" si="191"/>
        <v>2916</v>
      </c>
      <c r="O1456" s="307">
        <f t="shared" si="193"/>
        <v>2.9159999999999999</v>
      </c>
      <c r="P1456" s="310">
        <f t="shared" si="192"/>
        <v>2916</v>
      </c>
      <c r="Q1456" s="311">
        <f t="shared" si="194"/>
        <v>2.9159999999999999</v>
      </c>
    </row>
    <row r="1457" spans="1:17" ht="15" customHeight="1" x14ac:dyDescent="0.25">
      <c r="A1457" s="303">
        <v>192</v>
      </c>
      <c r="B1457" s="326" t="s">
        <v>1243</v>
      </c>
      <c r="C1457" s="354" t="s">
        <v>1244</v>
      </c>
      <c r="D1457" s="312"/>
      <c r="E1457" s="312">
        <v>370</v>
      </c>
      <c r="F1457" s="326" t="s">
        <v>47</v>
      </c>
      <c r="G1457" s="314">
        <v>2</v>
      </c>
      <c r="H1457" s="303" t="s">
        <v>247</v>
      </c>
      <c r="I1457" s="306">
        <v>19</v>
      </c>
      <c r="J1457" s="306">
        <v>70</v>
      </c>
      <c r="K1457" s="314">
        <v>100</v>
      </c>
      <c r="L1457" s="306">
        <f>SUM((I1457*G1457))</f>
        <v>38</v>
      </c>
      <c r="M1457" s="306">
        <f t="shared" si="198"/>
        <v>2660</v>
      </c>
      <c r="N1457" s="306">
        <f t="shared" si="191"/>
        <v>2128</v>
      </c>
      <c r="O1457" s="307">
        <f t="shared" si="193"/>
        <v>2.1280000000000001</v>
      </c>
      <c r="P1457" s="310">
        <f t="shared" si="192"/>
        <v>2128</v>
      </c>
      <c r="Q1457" s="311">
        <f t="shared" si="194"/>
        <v>2.1280000000000001</v>
      </c>
    </row>
    <row r="1458" spans="1:17" ht="15" customHeight="1" x14ac:dyDescent="0.25">
      <c r="A1458" s="303">
        <v>192</v>
      </c>
      <c r="B1458" s="326" t="s">
        <v>1243</v>
      </c>
      <c r="C1458" s="354" t="s">
        <v>1244</v>
      </c>
      <c r="D1458" s="312"/>
      <c r="E1458" s="312">
        <v>370</v>
      </c>
      <c r="F1458" s="326" t="s">
        <v>47</v>
      </c>
      <c r="G1458" s="314">
        <v>25</v>
      </c>
      <c r="H1458" s="313" t="s">
        <v>1458</v>
      </c>
      <c r="I1458" s="306">
        <v>10</v>
      </c>
      <c r="J1458" s="306">
        <v>83</v>
      </c>
      <c r="K1458" s="314">
        <v>100</v>
      </c>
      <c r="L1458" s="306">
        <f>SUM((I1458*G1458))</f>
        <v>250</v>
      </c>
      <c r="M1458" s="306">
        <f t="shared" si="198"/>
        <v>20750</v>
      </c>
      <c r="N1458" s="306">
        <f t="shared" si="191"/>
        <v>16600</v>
      </c>
      <c r="O1458" s="307">
        <f t="shared" si="193"/>
        <v>16.600000000000001</v>
      </c>
      <c r="P1458" s="310">
        <f t="shared" si="192"/>
        <v>16600</v>
      </c>
      <c r="Q1458" s="311">
        <f t="shared" si="194"/>
        <v>16.600000000000001</v>
      </c>
    </row>
    <row r="1459" spans="1:17" ht="15" customHeight="1" x14ac:dyDescent="0.25">
      <c r="A1459" s="303">
        <v>192</v>
      </c>
      <c r="B1459" s="326" t="s">
        <v>1243</v>
      </c>
      <c r="C1459" s="354" t="s">
        <v>1244</v>
      </c>
      <c r="D1459" s="312"/>
      <c r="E1459" s="312">
        <v>370</v>
      </c>
      <c r="F1459" s="326" t="s">
        <v>47</v>
      </c>
      <c r="G1459" s="314">
        <v>2</v>
      </c>
      <c r="H1459" s="303" t="s">
        <v>334</v>
      </c>
      <c r="I1459" s="306">
        <v>17</v>
      </c>
      <c r="J1459" s="306">
        <v>533</v>
      </c>
      <c r="K1459" s="314">
        <v>100</v>
      </c>
      <c r="L1459" s="306">
        <f>SUM((I1459*G1459))</f>
        <v>34</v>
      </c>
      <c r="M1459" s="306">
        <f t="shared" si="198"/>
        <v>18122</v>
      </c>
      <c r="N1459" s="306">
        <f t="shared" si="191"/>
        <v>14497.6</v>
      </c>
      <c r="O1459" s="307">
        <f t="shared" si="193"/>
        <v>14.4976</v>
      </c>
      <c r="P1459" s="310">
        <f t="shared" si="192"/>
        <v>14497.6</v>
      </c>
      <c r="Q1459" s="311">
        <f t="shared" si="194"/>
        <v>14.4976</v>
      </c>
    </row>
    <row r="1460" spans="1:17" ht="15" customHeight="1" thickBot="1" x14ac:dyDescent="0.3">
      <c r="A1460" s="303">
        <v>192</v>
      </c>
      <c r="B1460" s="326" t="s">
        <v>1243</v>
      </c>
      <c r="C1460" s="354" t="s">
        <v>1244</v>
      </c>
      <c r="D1460" s="312"/>
      <c r="E1460" s="312">
        <v>370</v>
      </c>
      <c r="F1460" s="326" t="s">
        <v>47</v>
      </c>
      <c r="G1460" s="314">
        <v>125</v>
      </c>
      <c r="H1460" s="313" t="s">
        <v>683</v>
      </c>
      <c r="I1460" s="306"/>
      <c r="J1460" s="306">
        <v>31</v>
      </c>
      <c r="K1460" s="314">
        <v>100</v>
      </c>
      <c r="L1460" s="306"/>
      <c r="M1460" s="306">
        <f>SUM(G1460*J1460)</f>
        <v>3875</v>
      </c>
      <c r="N1460" s="306">
        <f t="shared" si="191"/>
        <v>3100</v>
      </c>
      <c r="O1460" s="307">
        <f t="shared" si="193"/>
        <v>3.1</v>
      </c>
      <c r="P1460" s="315">
        <f t="shared" si="192"/>
        <v>3100</v>
      </c>
      <c r="Q1460" s="316">
        <f t="shared" si="194"/>
        <v>3.1</v>
      </c>
    </row>
    <row r="1461" spans="1:17" ht="15" customHeight="1" x14ac:dyDescent="0.25">
      <c r="A1461" s="292">
        <v>193</v>
      </c>
      <c r="B1461" s="334" t="s">
        <v>1248</v>
      </c>
      <c r="C1461" s="318" t="s">
        <v>1249</v>
      </c>
      <c r="D1461" s="328"/>
      <c r="E1461" s="328">
        <v>746</v>
      </c>
      <c r="F1461" s="334" t="s">
        <v>47</v>
      </c>
      <c r="G1461" s="329">
        <v>2831</v>
      </c>
      <c r="H1461" s="292" t="s">
        <v>85</v>
      </c>
      <c r="I1461" s="325">
        <v>3398</v>
      </c>
      <c r="J1461" s="325">
        <v>11</v>
      </c>
      <c r="K1461" s="329">
        <v>60</v>
      </c>
      <c r="L1461" s="325">
        <f>SUM((I1461*G1461)/10000)</f>
        <v>961.97379999999998</v>
      </c>
      <c r="M1461" s="325">
        <f>SUM(L1461*J1461)</f>
        <v>10581.711799999999</v>
      </c>
      <c r="N1461" s="325">
        <f t="shared" si="191"/>
        <v>8465.3694399999986</v>
      </c>
      <c r="O1461" s="330">
        <f t="shared" si="193"/>
        <v>8.4653694399999981</v>
      </c>
      <c r="P1461" s="297">
        <f t="shared" si="192"/>
        <v>5079.2216639999997</v>
      </c>
      <c r="Q1461" s="298">
        <f t="shared" si="194"/>
        <v>5.0792216639999994</v>
      </c>
    </row>
    <row r="1462" spans="1:17" ht="15" customHeight="1" x14ac:dyDescent="0.25">
      <c r="A1462" s="292">
        <v>193</v>
      </c>
      <c r="B1462" s="334" t="s">
        <v>1248</v>
      </c>
      <c r="C1462" s="318" t="s">
        <v>1249</v>
      </c>
      <c r="D1462" s="328"/>
      <c r="E1462" s="328">
        <v>764</v>
      </c>
      <c r="F1462" s="334" t="s">
        <v>47</v>
      </c>
      <c r="G1462" s="329">
        <v>4406</v>
      </c>
      <c r="H1462" s="324" t="s">
        <v>154</v>
      </c>
      <c r="I1462" s="325">
        <v>20000</v>
      </c>
      <c r="J1462" s="325">
        <v>140</v>
      </c>
      <c r="K1462" s="329">
        <v>100</v>
      </c>
      <c r="L1462" s="325">
        <f>SUM((I1462*G1462)/10000)</f>
        <v>8812</v>
      </c>
      <c r="M1462" s="325">
        <f>SUM(L1462*J1462)</f>
        <v>1233680</v>
      </c>
      <c r="N1462" s="325">
        <f t="shared" si="191"/>
        <v>986944</v>
      </c>
      <c r="O1462" s="330">
        <f t="shared" si="193"/>
        <v>986.94399999999996</v>
      </c>
      <c r="P1462" s="299">
        <f t="shared" si="192"/>
        <v>986944</v>
      </c>
      <c r="Q1462" s="300">
        <f t="shared" si="194"/>
        <v>986.94399999999996</v>
      </c>
    </row>
    <row r="1463" spans="1:17" ht="15" customHeight="1" x14ac:dyDescent="0.25">
      <c r="A1463" s="292">
        <v>193</v>
      </c>
      <c r="B1463" s="334" t="s">
        <v>1248</v>
      </c>
      <c r="C1463" s="318" t="s">
        <v>1249</v>
      </c>
      <c r="D1463" s="328"/>
      <c r="E1463" s="328">
        <v>764</v>
      </c>
      <c r="F1463" s="334" t="s">
        <v>47</v>
      </c>
      <c r="G1463" s="329">
        <v>4406</v>
      </c>
      <c r="H1463" s="292" t="s">
        <v>48</v>
      </c>
      <c r="I1463" s="325"/>
      <c r="J1463" s="325">
        <v>11</v>
      </c>
      <c r="K1463" s="329">
        <v>100</v>
      </c>
      <c r="L1463" s="325"/>
      <c r="M1463" s="325">
        <f>SUM(G1463*J1463)</f>
        <v>48466</v>
      </c>
      <c r="N1463" s="325">
        <f t="shared" si="191"/>
        <v>38772.800000000003</v>
      </c>
      <c r="O1463" s="330">
        <f t="shared" si="193"/>
        <v>38.772800000000004</v>
      </c>
      <c r="P1463" s="299">
        <f t="shared" si="192"/>
        <v>38772.800000000003</v>
      </c>
      <c r="Q1463" s="300">
        <f t="shared" si="194"/>
        <v>38.772800000000004</v>
      </c>
    </row>
    <row r="1464" spans="1:17" ht="15" customHeight="1" x14ac:dyDescent="0.25">
      <c r="A1464" s="292">
        <v>193</v>
      </c>
      <c r="B1464" s="334" t="s">
        <v>1248</v>
      </c>
      <c r="C1464" s="318" t="s">
        <v>1249</v>
      </c>
      <c r="D1464" s="328"/>
      <c r="E1464" s="328">
        <v>793</v>
      </c>
      <c r="F1464" s="334" t="s">
        <v>47</v>
      </c>
      <c r="G1464" s="329">
        <v>3560</v>
      </c>
      <c r="H1464" s="292" t="s">
        <v>85</v>
      </c>
      <c r="I1464" s="325">
        <v>3398</v>
      </c>
      <c r="J1464" s="325">
        <v>11</v>
      </c>
      <c r="K1464" s="329">
        <v>60</v>
      </c>
      <c r="L1464" s="325">
        <f>SUM((I1464*G1464)/10000)</f>
        <v>1209.6880000000001</v>
      </c>
      <c r="M1464" s="325">
        <f>SUM(L1464*J1464)</f>
        <v>13306.568000000001</v>
      </c>
      <c r="N1464" s="325">
        <f t="shared" si="191"/>
        <v>10645.254400000002</v>
      </c>
      <c r="O1464" s="330">
        <f t="shared" si="193"/>
        <v>10.645254400000002</v>
      </c>
      <c r="P1464" s="299">
        <f t="shared" si="192"/>
        <v>6387.1526400000012</v>
      </c>
      <c r="Q1464" s="300">
        <f t="shared" si="194"/>
        <v>6.3871526400000009</v>
      </c>
    </row>
    <row r="1465" spans="1:17" ht="15" customHeight="1" thickBot="1" x14ac:dyDescent="0.3">
      <c r="A1465" s="292">
        <v>193</v>
      </c>
      <c r="B1465" s="334" t="s">
        <v>1248</v>
      </c>
      <c r="C1465" s="318" t="s">
        <v>1249</v>
      </c>
      <c r="D1465" s="328"/>
      <c r="E1465" s="328">
        <v>329</v>
      </c>
      <c r="F1465" s="334" t="s">
        <v>47</v>
      </c>
      <c r="G1465" s="329">
        <v>795</v>
      </c>
      <c r="H1465" s="292" t="s">
        <v>85</v>
      </c>
      <c r="I1465" s="325">
        <v>3398</v>
      </c>
      <c r="J1465" s="325">
        <v>11</v>
      </c>
      <c r="K1465" s="329">
        <v>60</v>
      </c>
      <c r="L1465" s="325">
        <f>SUM((I1465*G1465)/10000)</f>
        <v>270.14100000000002</v>
      </c>
      <c r="M1465" s="325">
        <f>SUM(L1465*J1465)</f>
        <v>2971.5510000000004</v>
      </c>
      <c r="N1465" s="325">
        <f t="shared" si="191"/>
        <v>2377.2408</v>
      </c>
      <c r="O1465" s="330">
        <f t="shared" si="193"/>
        <v>2.3772408</v>
      </c>
      <c r="P1465" s="301">
        <f t="shared" si="192"/>
        <v>1426.34448</v>
      </c>
      <c r="Q1465" s="302">
        <f t="shared" si="194"/>
        <v>1.42634448</v>
      </c>
    </row>
    <row r="1466" spans="1:17" ht="15" customHeight="1" x14ac:dyDescent="0.25">
      <c r="A1466" s="303">
        <v>194</v>
      </c>
      <c r="B1466" s="326" t="s">
        <v>1253</v>
      </c>
      <c r="C1466" s="354" t="s">
        <v>1254</v>
      </c>
      <c r="D1466" s="356"/>
      <c r="E1466" s="312">
        <v>479</v>
      </c>
      <c r="F1466" s="326" t="s">
        <v>47</v>
      </c>
      <c r="G1466" s="314">
        <v>2430</v>
      </c>
      <c r="H1466" s="313" t="s">
        <v>19</v>
      </c>
      <c r="I1466" s="306">
        <v>17500</v>
      </c>
      <c r="J1466" s="306">
        <v>47</v>
      </c>
      <c r="K1466" s="314">
        <v>100</v>
      </c>
      <c r="L1466" s="306">
        <f>SUM((I1466*G1466)/10000)</f>
        <v>4252.5</v>
      </c>
      <c r="M1466" s="306">
        <f>SUM(L1466*J1466)</f>
        <v>199867.5</v>
      </c>
      <c r="N1466" s="306">
        <f t="shared" si="191"/>
        <v>159894</v>
      </c>
      <c r="O1466" s="307">
        <f t="shared" si="193"/>
        <v>159.89400000000001</v>
      </c>
      <c r="P1466" s="308">
        <f t="shared" si="192"/>
        <v>159894</v>
      </c>
      <c r="Q1466" s="309">
        <f t="shared" si="194"/>
        <v>159.89400000000001</v>
      </c>
    </row>
    <row r="1467" spans="1:17" ht="15" customHeight="1" x14ac:dyDescent="0.25">
      <c r="A1467" s="303">
        <v>194</v>
      </c>
      <c r="B1467" s="326" t="s">
        <v>1253</v>
      </c>
      <c r="C1467" s="354" t="s">
        <v>1254</v>
      </c>
      <c r="D1467" s="356"/>
      <c r="E1467" s="312">
        <v>479</v>
      </c>
      <c r="F1467" s="326" t="s">
        <v>47</v>
      </c>
      <c r="G1467" s="314">
        <v>2430</v>
      </c>
      <c r="H1467" s="303" t="s">
        <v>48</v>
      </c>
      <c r="I1467" s="306"/>
      <c r="J1467" s="306">
        <v>11</v>
      </c>
      <c r="K1467" s="314">
        <v>100</v>
      </c>
      <c r="L1467" s="306"/>
      <c r="M1467" s="306">
        <f>SUM(G1467*J1467)</f>
        <v>26730</v>
      </c>
      <c r="N1467" s="306">
        <f t="shared" si="191"/>
        <v>21384</v>
      </c>
      <c r="O1467" s="307">
        <f t="shared" si="193"/>
        <v>21.384</v>
      </c>
      <c r="P1467" s="310">
        <f t="shared" si="192"/>
        <v>21384</v>
      </c>
      <c r="Q1467" s="311">
        <f t="shared" si="194"/>
        <v>21.384</v>
      </c>
    </row>
    <row r="1468" spans="1:17" ht="15" customHeight="1" x14ac:dyDescent="0.25">
      <c r="A1468" s="303">
        <v>194</v>
      </c>
      <c r="B1468" s="326" t="s">
        <v>1253</v>
      </c>
      <c r="C1468" s="354" t="s">
        <v>1254</v>
      </c>
      <c r="D1468" s="356"/>
      <c r="E1468" s="312">
        <v>550</v>
      </c>
      <c r="F1468" s="326" t="s">
        <v>47</v>
      </c>
      <c r="G1468" s="314">
        <v>2820</v>
      </c>
      <c r="H1468" s="303" t="s">
        <v>26</v>
      </c>
      <c r="I1468" s="306">
        <v>24198</v>
      </c>
      <c r="J1468" s="306">
        <v>19</v>
      </c>
      <c r="K1468" s="314">
        <v>100</v>
      </c>
      <c r="L1468" s="306">
        <f>SUM((I1468*G1468)/10000)</f>
        <v>6823.8360000000002</v>
      </c>
      <c r="M1468" s="306">
        <f>SUM(L1468*J1468)</f>
        <v>129652.88400000001</v>
      </c>
      <c r="N1468" s="306">
        <f t="shared" si="191"/>
        <v>103722.30720000001</v>
      </c>
      <c r="O1468" s="307">
        <f t="shared" si="193"/>
        <v>103.72230720000002</v>
      </c>
      <c r="P1468" s="310">
        <f t="shared" si="192"/>
        <v>103722.30720000001</v>
      </c>
      <c r="Q1468" s="311">
        <f t="shared" si="194"/>
        <v>103.72230720000002</v>
      </c>
    </row>
    <row r="1469" spans="1:17" ht="15" customHeight="1" thickBot="1" x14ac:dyDescent="0.3">
      <c r="A1469" s="303">
        <v>194</v>
      </c>
      <c r="B1469" s="326" t="s">
        <v>1253</v>
      </c>
      <c r="C1469" s="354" t="s">
        <v>1254</v>
      </c>
      <c r="D1469" s="356"/>
      <c r="E1469" s="312">
        <v>550</v>
      </c>
      <c r="F1469" s="326" t="s">
        <v>47</v>
      </c>
      <c r="G1469" s="314">
        <v>2820</v>
      </c>
      <c r="H1469" s="303" t="s">
        <v>48</v>
      </c>
      <c r="I1469" s="306"/>
      <c r="J1469" s="306">
        <v>11</v>
      </c>
      <c r="K1469" s="314">
        <v>100</v>
      </c>
      <c r="L1469" s="306"/>
      <c r="M1469" s="306">
        <f>SUM(G1469*J1469)</f>
        <v>31020</v>
      </c>
      <c r="N1469" s="306">
        <f t="shared" ref="N1469:N1529" si="199">SUM(M1469*80)/100</f>
        <v>24816</v>
      </c>
      <c r="O1469" s="307">
        <f t="shared" si="193"/>
        <v>24.815999999999999</v>
      </c>
      <c r="P1469" s="315">
        <f t="shared" si="192"/>
        <v>24816</v>
      </c>
      <c r="Q1469" s="316">
        <f t="shared" si="194"/>
        <v>24.815999999999999</v>
      </c>
    </row>
    <row r="1470" spans="1:17" ht="15" customHeight="1" x14ac:dyDescent="0.25">
      <c r="A1470" s="292">
        <v>195</v>
      </c>
      <c r="B1470" s="292" t="s">
        <v>1283</v>
      </c>
      <c r="C1470" s="292" t="s">
        <v>1284</v>
      </c>
      <c r="D1470" s="331"/>
      <c r="E1470" s="331">
        <v>1391</v>
      </c>
      <c r="F1470" s="292" t="s">
        <v>188</v>
      </c>
      <c r="G1470" s="332">
        <v>500</v>
      </c>
      <c r="H1470" s="292" t="s">
        <v>22</v>
      </c>
      <c r="I1470" s="325">
        <v>23137</v>
      </c>
      <c r="J1470" s="325">
        <v>79</v>
      </c>
      <c r="K1470" s="332">
        <v>100</v>
      </c>
      <c r="L1470" s="325">
        <f>SUM((I1470*G1470)/10000)</f>
        <v>1156.8499999999999</v>
      </c>
      <c r="M1470" s="325">
        <f t="shared" ref="M1470:M1495" si="200">SUM(L1470*J1470)</f>
        <v>91391.15</v>
      </c>
      <c r="N1470" s="325">
        <f t="shared" si="199"/>
        <v>73112.92</v>
      </c>
      <c r="O1470" s="330">
        <f t="shared" si="193"/>
        <v>73.112920000000003</v>
      </c>
      <c r="P1470" s="297">
        <f t="shared" si="192"/>
        <v>73112.92</v>
      </c>
      <c r="Q1470" s="298">
        <f t="shared" si="194"/>
        <v>73.112920000000003</v>
      </c>
    </row>
    <row r="1471" spans="1:17" ht="15" customHeight="1" x14ac:dyDescent="0.25">
      <c r="A1471" s="292">
        <v>195</v>
      </c>
      <c r="B1471" s="292" t="s">
        <v>1283</v>
      </c>
      <c r="C1471" s="292" t="s">
        <v>1284</v>
      </c>
      <c r="D1471" s="331"/>
      <c r="E1471" s="331">
        <v>1391</v>
      </c>
      <c r="F1471" s="292" t="s">
        <v>188</v>
      </c>
      <c r="G1471" s="332">
        <v>125</v>
      </c>
      <c r="H1471" s="292" t="s">
        <v>341</v>
      </c>
      <c r="I1471" s="325">
        <v>1231</v>
      </c>
      <c r="J1471" s="325">
        <v>198</v>
      </c>
      <c r="K1471" s="332">
        <v>100</v>
      </c>
      <c r="L1471" s="325">
        <f>SUM((I1471*G1471)/10000)</f>
        <v>15.387499999999999</v>
      </c>
      <c r="M1471" s="325">
        <f t="shared" si="200"/>
        <v>3046.7249999999999</v>
      </c>
      <c r="N1471" s="325">
        <f t="shared" si="199"/>
        <v>2437.38</v>
      </c>
      <c r="O1471" s="330">
        <f t="shared" si="193"/>
        <v>2.4373800000000001</v>
      </c>
      <c r="P1471" s="299">
        <f t="shared" si="192"/>
        <v>2437.38</v>
      </c>
      <c r="Q1471" s="300">
        <f t="shared" si="194"/>
        <v>2.4373800000000001</v>
      </c>
    </row>
    <row r="1472" spans="1:17" ht="15" customHeight="1" x14ac:dyDescent="0.25">
      <c r="A1472" s="292">
        <v>195</v>
      </c>
      <c r="B1472" s="292" t="s">
        <v>1283</v>
      </c>
      <c r="C1472" s="292" t="s">
        <v>1284</v>
      </c>
      <c r="D1472" s="331"/>
      <c r="E1472" s="331">
        <v>2936</v>
      </c>
      <c r="F1472" s="292" t="s">
        <v>188</v>
      </c>
      <c r="G1472" s="332">
        <v>24</v>
      </c>
      <c r="H1472" s="292" t="s">
        <v>334</v>
      </c>
      <c r="I1472" s="325">
        <v>17</v>
      </c>
      <c r="J1472" s="325">
        <v>533</v>
      </c>
      <c r="K1472" s="332">
        <v>100</v>
      </c>
      <c r="L1472" s="325">
        <f>SUM((I1472*G1472))</f>
        <v>408</v>
      </c>
      <c r="M1472" s="325">
        <f t="shared" si="200"/>
        <v>217464</v>
      </c>
      <c r="N1472" s="325">
        <f t="shared" si="199"/>
        <v>173971.20000000001</v>
      </c>
      <c r="O1472" s="330">
        <f t="shared" si="193"/>
        <v>173.97120000000001</v>
      </c>
      <c r="P1472" s="299">
        <f t="shared" ref="P1472:P1534" si="201">SUM(N1472*K1472)/100</f>
        <v>173971.20000000001</v>
      </c>
      <c r="Q1472" s="300">
        <f t="shared" si="194"/>
        <v>173.97120000000001</v>
      </c>
    </row>
    <row r="1473" spans="1:17" ht="15" customHeight="1" x14ac:dyDescent="0.25">
      <c r="A1473" s="292">
        <v>195</v>
      </c>
      <c r="B1473" s="292" t="s">
        <v>1283</v>
      </c>
      <c r="C1473" s="292" t="s">
        <v>1284</v>
      </c>
      <c r="D1473" s="331"/>
      <c r="E1473" s="331">
        <v>2937</v>
      </c>
      <c r="F1473" s="292" t="s">
        <v>188</v>
      </c>
      <c r="G1473" s="332">
        <v>30</v>
      </c>
      <c r="H1473" s="292" t="s">
        <v>334</v>
      </c>
      <c r="I1473" s="325">
        <v>17</v>
      </c>
      <c r="J1473" s="325">
        <v>533</v>
      </c>
      <c r="K1473" s="332">
        <v>100</v>
      </c>
      <c r="L1473" s="325">
        <f>SUM((I1473*G1473))</f>
        <v>510</v>
      </c>
      <c r="M1473" s="325">
        <f t="shared" si="200"/>
        <v>271830</v>
      </c>
      <c r="N1473" s="325">
        <f t="shared" si="199"/>
        <v>217464</v>
      </c>
      <c r="O1473" s="330">
        <f t="shared" ref="O1473:O1535" si="202">SUM(N1473/1000)</f>
        <v>217.464</v>
      </c>
      <c r="P1473" s="299">
        <f t="shared" si="201"/>
        <v>217464</v>
      </c>
      <c r="Q1473" s="300">
        <f t="shared" ref="Q1473:Q1535" si="203">SUM(P1473/1000)</f>
        <v>217.464</v>
      </c>
    </row>
    <row r="1474" spans="1:17" ht="15" customHeight="1" x14ac:dyDescent="0.25">
      <c r="A1474" s="292">
        <v>195</v>
      </c>
      <c r="B1474" s="292" t="s">
        <v>1283</v>
      </c>
      <c r="C1474" s="292" t="s">
        <v>1284</v>
      </c>
      <c r="D1474" s="331"/>
      <c r="E1474" s="331">
        <v>2938</v>
      </c>
      <c r="F1474" s="292" t="s">
        <v>188</v>
      </c>
      <c r="G1474" s="332">
        <v>24</v>
      </c>
      <c r="H1474" s="292" t="s">
        <v>334</v>
      </c>
      <c r="I1474" s="325">
        <v>17</v>
      </c>
      <c r="J1474" s="325">
        <v>533</v>
      </c>
      <c r="K1474" s="332">
        <v>100</v>
      </c>
      <c r="L1474" s="325">
        <f>SUM((I1474*G1474))</f>
        <v>408</v>
      </c>
      <c r="M1474" s="325">
        <f t="shared" si="200"/>
        <v>217464</v>
      </c>
      <c r="N1474" s="325">
        <f t="shared" si="199"/>
        <v>173971.20000000001</v>
      </c>
      <c r="O1474" s="330">
        <f t="shared" si="202"/>
        <v>173.97120000000001</v>
      </c>
      <c r="P1474" s="299">
        <f t="shared" si="201"/>
        <v>173971.20000000001</v>
      </c>
      <c r="Q1474" s="300">
        <f t="shared" si="203"/>
        <v>173.97120000000001</v>
      </c>
    </row>
    <row r="1475" spans="1:17" ht="15" customHeight="1" x14ac:dyDescent="0.25">
      <c r="A1475" s="292">
        <v>195</v>
      </c>
      <c r="B1475" s="292" t="s">
        <v>1283</v>
      </c>
      <c r="C1475" s="292" t="s">
        <v>1284</v>
      </c>
      <c r="D1475" s="331"/>
      <c r="E1475" s="331">
        <v>2931</v>
      </c>
      <c r="F1475" s="292" t="s">
        <v>188</v>
      </c>
      <c r="G1475" s="332">
        <v>125</v>
      </c>
      <c r="H1475" s="292" t="s">
        <v>22</v>
      </c>
      <c r="I1475" s="325">
        <v>23137</v>
      </c>
      <c r="J1475" s="325">
        <v>79</v>
      </c>
      <c r="K1475" s="332">
        <v>100</v>
      </c>
      <c r="L1475" s="325">
        <f t="shared" ref="L1475:L1483" si="204">SUM((I1475*G1475)/10000)</f>
        <v>289.21249999999998</v>
      </c>
      <c r="M1475" s="325">
        <f t="shared" si="200"/>
        <v>22847.787499999999</v>
      </c>
      <c r="N1475" s="325">
        <f t="shared" si="199"/>
        <v>18278.23</v>
      </c>
      <c r="O1475" s="330">
        <f t="shared" si="202"/>
        <v>18.278230000000001</v>
      </c>
      <c r="P1475" s="299">
        <f t="shared" si="201"/>
        <v>18278.23</v>
      </c>
      <c r="Q1475" s="300">
        <f t="shared" si="203"/>
        <v>18.278230000000001</v>
      </c>
    </row>
    <row r="1476" spans="1:17" ht="15" customHeight="1" x14ac:dyDescent="0.25">
      <c r="A1476" s="292">
        <v>195</v>
      </c>
      <c r="B1476" s="292" t="s">
        <v>1283</v>
      </c>
      <c r="C1476" s="292" t="s">
        <v>1284</v>
      </c>
      <c r="D1476" s="331"/>
      <c r="E1476" s="331">
        <v>2933</v>
      </c>
      <c r="F1476" s="292" t="s">
        <v>188</v>
      </c>
      <c r="G1476" s="332">
        <v>125</v>
      </c>
      <c r="H1476" s="292" t="s">
        <v>25</v>
      </c>
      <c r="I1476" s="325">
        <v>27692</v>
      </c>
      <c r="J1476" s="325">
        <v>60</v>
      </c>
      <c r="K1476" s="332">
        <v>100</v>
      </c>
      <c r="L1476" s="325">
        <f t="shared" si="204"/>
        <v>346.15</v>
      </c>
      <c r="M1476" s="325">
        <f t="shared" si="200"/>
        <v>20769</v>
      </c>
      <c r="N1476" s="325">
        <f t="shared" si="199"/>
        <v>16615.2</v>
      </c>
      <c r="O1476" s="330">
        <f t="shared" si="202"/>
        <v>16.615200000000002</v>
      </c>
      <c r="P1476" s="299">
        <f t="shared" si="201"/>
        <v>16615.2</v>
      </c>
      <c r="Q1476" s="300">
        <f t="shared" si="203"/>
        <v>16.615200000000002</v>
      </c>
    </row>
    <row r="1477" spans="1:17" ht="15" customHeight="1" x14ac:dyDescent="0.25">
      <c r="A1477" s="292">
        <v>195</v>
      </c>
      <c r="B1477" s="292" t="s">
        <v>1283</v>
      </c>
      <c r="C1477" s="292" t="s">
        <v>1284</v>
      </c>
      <c r="D1477" s="331"/>
      <c r="E1477" s="331">
        <v>3328</v>
      </c>
      <c r="F1477" s="292" t="s">
        <v>188</v>
      </c>
      <c r="G1477" s="332">
        <v>1700</v>
      </c>
      <c r="H1477" s="292" t="s">
        <v>77</v>
      </c>
      <c r="I1477" s="325">
        <v>3164</v>
      </c>
      <c r="J1477" s="325">
        <v>9</v>
      </c>
      <c r="K1477" s="332">
        <v>100</v>
      </c>
      <c r="L1477" s="325">
        <f t="shared" si="204"/>
        <v>537.88</v>
      </c>
      <c r="M1477" s="325">
        <f t="shared" si="200"/>
        <v>4840.92</v>
      </c>
      <c r="N1477" s="325">
        <f t="shared" si="199"/>
        <v>3872.7359999999999</v>
      </c>
      <c r="O1477" s="330">
        <f t="shared" si="202"/>
        <v>3.8727359999999997</v>
      </c>
      <c r="P1477" s="299">
        <f t="shared" si="201"/>
        <v>3872.7359999999999</v>
      </c>
      <c r="Q1477" s="300">
        <f t="shared" si="203"/>
        <v>3.8727359999999997</v>
      </c>
    </row>
    <row r="1478" spans="1:17" ht="15" customHeight="1" x14ac:dyDescent="0.25">
      <c r="A1478" s="292">
        <v>195</v>
      </c>
      <c r="B1478" s="292" t="s">
        <v>1283</v>
      </c>
      <c r="C1478" s="292" t="s">
        <v>1284</v>
      </c>
      <c r="D1478" s="331"/>
      <c r="E1478" s="331">
        <v>3328</v>
      </c>
      <c r="F1478" s="292" t="s">
        <v>188</v>
      </c>
      <c r="G1478" s="332">
        <v>2000</v>
      </c>
      <c r="H1478" s="292" t="s">
        <v>1460</v>
      </c>
      <c r="I1478" s="325">
        <v>4551</v>
      </c>
      <c r="J1478" s="325">
        <v>11</v>
      </c>
      <c r="K1478" s="332">
        <v>100</v>
      </c>
      <c r="L1478" s="325">
        <f t="shared" si="204"/>
        <v>910.2</v>
      </c>
      <c r="M1478" s="325">
        <f t="shared" si="200"/>
        <v>10012.200000000001</v>
      </c>
      <c r="N1478" s="325">
        <f t="shared" si="199"/>
        <v>8009.76</v>
      </c>
      <c r="O1478" s="330">
        <f t="shared" si="202"/>
        <v>8.00976</v>
      </c>
      <c r="P1478" s="299">
        <f t="shared" si="201"/>
        <v>8009.76</v>
      </c>
      <c r="Q1478" s="300">
        <f t="shared" si="203"/>
        <v>8.00976</v>
      </c>
    </row>
    <row r="1479" spans="1:17" ht="15" customHeight="1" thickBot="1" x14ac:dyDescent="0.3">
      <c r="A1479" s="292">
        <v>195</v>
      </c>
      <c r="B1479" s="292" t="s">
        <v>1283</v>
      </c>
      <c r="C1479" s="292" t="s">
        <v>1284</v>
      </c>
      <c r="D1479" s="331"/>
      <c r="E1479" s="331">
        <v>1178</v>
      </c>
      <c r="F1479" s="292" t="s">
        <v>188</v>
      </c>
      <c r="G1479" s="332">
        <v>1200</v>
      </c>
      <c r="H1479" s="292" t="s">
        <v>77</v>
      </c>
      <c r="I1479" s="325">
        <v>3164</v>
      </c>
      <c r="J1479" s="325">
        <v>9</v>
      </c>
      <c r="K1479" s="332">
        <v>100</v>
      </c>
      <c r="L1479" s="325">
        <f t="shared" si="204"/>
        <v>379.68</v>
      </c>
      <c r="M1479" s="325">
        <f t="shared" si="200"/>
        <v>3417.12</v>
      </c>
      <c r="N1479" s="325">
        <f t="shared" si="199"/>
        <v>2733.6959999999999</v>
      </c>
      <c r="O1479" s="330">
        <f t="shared" si="202"/>
        <v>2.7336960000000001</v>
      </c>
      <c r="P1479" s="301">
        <f t="shared" si="201"/>
        <v>2733.6959999999999</v>
      </c>
      <c r="Q1479" s="302">
        <f t="shared" si="203"/>
        <v>2.7336960000000001</v>
      </c>
    </row>
    <row r="1480" spans="1:17" ht="15" customHeight="1" x14ac:dyDescent="0.25">
      <c r="A1480" s="303">
        <v>196</v>
      </c>
      <c r="B1480" s="303" t="s">
        <v>1285</v>
      </c>
      <c r="C1480" s="303" t="s">
        <v>358</v>
      </c>
      <c r="D1480" s="304"/>
      <c r="E1480" s="304">
        <v>3097</v>
      </c>
      <c r="F1480" s="303" t="s">
        <v>188</v>
      </c>
      <c r="G1480" s="305">
        <v>1000</v>
      </c>
      <c r="H1480" s="303" t="s">
        <v>1460</v>
      </c>
      <c r="I1480" s="306">
        <v>4551</v>
      </c>
      <c r="J1480" s="306">
        <v>11</v>
      </c>
      <c r="K1480" s="305">
        <v>100</v>
      </c>
      <c r="L1480" s="306">
        <f t="shared" si="204"/>
        <v>455.1</v>
      </c>
      <c r="M1480" s="306">
        <f t="shared" si="200"/>
        <v>5006.1000000000004</v>
      </c>
      <c r="N1480" s="306">
        <f t="shared" si="199"/>
        <v>4004.88</v>
      </c>
      <c r="O1480" s="307">
        <f t="shared" si="202"/>
        <v>4.00488</v>
      </c>
      <c r="P1480" s="308">
        <f t="shared" si="201"/>
        <v>4004.88</v>
      </c>
      <c r="Q1480" s="309">
        <f t="shared" si="203"/>
        <v>4.00488</v>
      </c>
    </row>
    <row r="1481" spans="1:17" ht="15" customHeight="1" x14ac:dyDescent="0.25">
      <c r="A1481" s="303">
        <v>196</v>
      </c>
      <c r="B1481" s="303" t="s">
        <v>1285</v>
      </c>
      <c r="C1481" s="303" t="s">
        <v>358</v>
      </c>
      <c r="D1481" s="304"/>
      <c r="E1481" s="304" t="s">
        <v>1475</v>
      </c>
      <c r="F1481" s="303" t="s">
        <v>188</v>
      </c>
      <c r="G1481" s="305">
        <v>250</v>
      </c>
      <c r="H1481" s="303" t="s">
        <v>22</v>
      </c>
      <c r="I1481" s="306">
        <v>23137</v>
      </c>
      <c r="J1481" s="306">
        <v>79</v>
      </c>
      <c r="K1481" s="305">
        <v>60</v>
      </c>
      <c r="L1481" s="306">
        <f t="shared" si="204"/>
        <v>578.42499999999995</v>
      </c>
      <c r="M1481" s="306">
        <f t="shared" si="200"/>
        <v>45695.574999999997</v>
      </c>
      <c r="N1481" s="306">
        <f t="shared" si="199"/>
        <v>36556.46</v>
      </c>
      <c r="O1481" s="307">
        <f t="shared" si="202"/>
        <v>36.556460000000001</v>
      </c>
      <c r="P1481" s="310">
        <f t="shared" si="201"/>
        <v>21933.876</v>
      </c>
      <c r="Q1481" s="311">
        <f t="shared" si="203"/>
        <v>21.933876000000001</v>
      </c>
    </row>
    <row r="1482" spans="1:17" ht="15" customHeight="1" x14ac:dyDescent="0.25">
      <c r="A1482" s="303">
        <v>196</v>
      </c>
      <c r="B1482" s="303" t="s">
        <v>1285</v>
      </c>
      <c r="C1482" s="303" t="s">
        <v>358</v>
      </c>
      <c r="D1482" s="304"/>
      <c r="E1482" s="304" t="s">
        <v>1475</v>
      </c>
      <c r="F1482" s="303" t="s">
        <v>188</v>
      </c>
      <c r="G1482" s="305">
        <v>250</v>
      </c>
      <c r="H1482" s="303" t="s">
        <v>25</v>
      </c>
      <c r="I1482" s="306">
        <v>27692</v>
      </c>
      <c r="J1482" s="306">
        <v>60</v>
      </c>
      <c r="K1482" s="305">
        <v>60</v>
      </c>
      <c r="L1482" s="306">
        <f t="shared" si="204"/>
        <v>692.3</v>
      </c>
      <c r="M1482" s="306">
        <f t="shared" si="200"/>
        <v>41538</v>
      </c>
      <c r="N1482" s="306">
        <f t="shared" si="199"/>
        <v>33230.400000000001</v>
      </c>
      <c r="O1482" s="307">
        <f t="shared" si="202"/>
        <v>33.230400000000003</v>
      </c>
      <c r="P1482" s="310">
        <f t="shared" si="201"/>
        <v>19938.240000000002</v>
      </c>
      <c r="Q1482" s="311">
        <f t="shared" si="203"/>
        <v>19.93824</v>
      </c>
    </row>
    <row r="1483" spans="1:17" ht="15" customHeight="1" x14ac:dyDescent="0.25">
      <c r="A1483" s="303">
        <v>196</v>
      </c>
      <c r="B1483" s="303" t="s">
        <v>1285</v>
      </c>
      <c r="C1483" s="303" t="s">
        <v>358</v>
      </c>
      <c r="D1483" s="304"/>
      <c r="E1483" s="304" t="s">
        <v>1476</v>
      </c>
      <c r="F1483" s="303" t="s">
        <v>188</v>
      </c>
      <c r="G1483" s="305">
        <v>125</v>
      </c>
      <c r="H1483" s="303" t="s">
        <v>361</v>
      </c>
      <c r="I1483" s="306">
        <v>11593</v>
      </c>
      <c r="J1483" s="306">
        <v>53</v>
      </c>
      <c r="K1483" s="305">
        <v>100</v>
      </c>
      <c r="L1483" s="306">
        <f t="shared" si="204"/>
        <v>144.91249999999999</v>
      </c>
      <c r="M1483" s="306">
        <f t="shared" si="200"/>
        <v>7680.3624999999993</v>
      </c>
      <c r="N1483" s="306">
        <f t="shared" si="199"/>
        <v>6144.29</v>
      </c>
      <c r="O1483" s="307">
        <f t="shared" si="202"/>
        <v>6.1442899999999998</v>
      </c>
      <c r="P1483" s="310">
        <f t="shared" si="201"/>
        <v>6144.29</v>
      </c>
      <c r="Q1483" s="311">
        <f t="shared" si="203"/>
        <v>6.1442899999999998</v>
      </c>
    </row>
    <row r="1484" spans="1:17" ht="15" customHeight="1" x14ac:dyDescent="0.25">
      <c r="A1484" s="303">
        <v>196</v>
      </c>
      <c r="B1484" s="303" t="s">
        <v>1285</v>
      </c>
      <c r="C1484" s="303" t="s">
        <v>358</v>
      </c>
      <c r="D1484" s="304"/>
      <c r="E1484" s="304" t="s">
        <v>1476</v>
      </c>
      <c r="F1484" s="303" t="s">
        <v>188</v>
      </c>
      <c r="G1484" s="305">
        <v>125</v>
      </c>
      <c r="H1484" s="303" t="s">
        <v>747</v>
      </c>
      <c r="I1484" s="306">
        <v>10</v>
      </c>
      <c r="J1484" s="306">
        <v>13</v>
      </c>
      <c r="K1484" s="305">
        <v>100</v>
      </c>
      <c r="L1484" s="306">
        <f>SUM((I1484*G1484))</f>
        <v>1250</v>
      </c>
      <c r="M1484" s="306">
        <f t="shared" si="200"/>
        <v>16250</v>
      </c>
      <c r="N1484" s="306">
        <f t="shared" si="199"/>
        <v>13000</v>
      </c>
      <c r="O1484" s="307">
        <f t="shared" si="202"/>
        <v>13</v>
      </c>
      <c r="P1484" s="310">
        <f t="shared" si="201"/>
        <v>13000</v>
      </c>
      <c r="Q1484" s="311">
        <f t="shared" si="203"/>
        <v>13</v>
      </c>
    </row>
    <row r="1485" spans="1:17" ht="15" customHeight="1" x14ac:dyDescent="0.25">
      <c r="A1485" s="303">
        <v>196</v>
      </c>
      <c r="B1485" s="303" t="s">
        <v>1285</v>
      </c>
      <c r="C1485" s="303" t="s">
        <v>358</v>
      </c>
      <c r="D1485" s="304"/>
      <c r="E1485" s="304">
        <v>3159</v>
      </c>
      <c r="F1485" s="303" t="s">
        <v>188</v>
      </c>
      <c r="G1485" s="305">
        <v>100</v>
      </c>
      <c r="H1485" s="326" t="s">
        <v>592</v>
      </c>
      <c r="I1485" s="306">
        <v>20</v>
      </c>
      <c r="J1485" s="306">
        <v>34</v>
      </c>
      <c r="K1485" s="305">
        <v>100</v>
      </c>
      <c r="L1485" s="306">
        <f>SUM((I1485*G1485))</f>
        <v>2000</v>
      </c>
      <c r="M1485" s="306">
        <f t="shared" si="200"/>
        <v>68000</v>
      </c>
      <c r="N1485" s="306">
        <f t="shared" si="199"/>
        <v>54400</v>
      </c>
      <c r="O1485" s="307">
        <f t="shared" si="202"/>
        <v>54.4</v>
      </c>
      <c r="P1485" s="310">
        <f t="shared" si="201"/>
        <v>54400</v>
      </c>
      <c r="Q1485" s="311">
        <f t="shared" si="203"/>
        <v>54.4</v>
      </c>
    </row>
    <row r="1486" spans="1:17" ht="15" customHeight="1" x14ac:dyDescent="0.25">
      <c r="A1486" s="303">
        <v>196</v>
      </c>
      <c r="B1486" s="303" t="s">
        <v>1285</v>
      </c>
      <c r="C1486" s="303" t="s">
        <v>358</v>
      </c>
      <c r="D1486" s="304"/>
      <c r="E1486" s="304" t="s">
        <v>1477</v>
      </c>
      <c r="F1486" s="303" t="s">
        <v>188</v>
      </c>
      <c r="G1486" s="305">
        <v>100</v>
      </c>
      <c r="H1486" s="326" t="s">
        <v>592</v>
      </c>
      <c r="I1486" s="306">
        <v>20</v>
      </c>
      <c r="J1486" s="306">
        <v>34</v>
      </c>
      <c r="K1486" s="305">
        <v>100</v>
      </c>
      <c r="L1486" s="306">
        <f>SUM((I1486*G1486))</f>
        <v>2000</v>
      </c>
      <c r="M1486" s="306">
        <f t="shared" si="200"/>
        <v>68000</v>
      </c>
      <c r="N1486" s="306">
        <f t="shared" si="199"/>
        <v>54400</v>
      </c>
      <c r="O1486" s="307">
        <f t="shared" si="202"/>
        <v>54.4</v>
      </c>
      <c r="P1486" s="310">
        <f t="shared" si="201"/>
        <v>54400</v>
      </c>
      <c r="Q1486" s="311">
        <f t="shared" si="203"/>
        <v>54.4</v>
      </c>
    </row>
    <row r="1487" spans="1:17" ht="15" customHeight="1" x14ac:dyDescent="0.25">
      <c r="A1487" s="303">
        <v>196</v>
      </c>
      <c r="B1487" s="303" t="s">
        <v>1285</v>
      </c>
      <c r="C1487" s="303" t="s">
        <v>358</v>
      </c>
      <c r="D1487" s="304"/>
      <c r="E1487" s="312">
        <v>2934</v>
      </c>
      <c r="F1487" s="303" t="s">
        <v>188</v>
      </c>
      <c r="G1487" s="314">
        <v>250</v>
      </c>
      <c r="H1487" s="313" t="s">
        <v>25</v>
      </c>
      <c r="I1487" s="306">
        <v>27692</v>
      </c>
      <c r="J1487" s="306">
        <v>60</v>
      </c>
      <c r="K1487" s="305">
        <v>60</v>
      </c>
      <c r="L1487" s="306">
        <f t="shared" ref="L1487:L1494" si="205">SUM((I1487*G1487)/10000)</f>
        <v>692.3</v>
      </c>
      <c r="M1487" s="306">
        <f t="shared" si="200"/>
        <v>41538</v>
      </c>
      <c r="N1487" s="306">
        <f t="shared" si="199"/>
        <v>33230.400000000001</v>
      </c>
      <c r="O1487" s="307">
        <f t="shared" si="202"/>
        <v>33.230400000000003</v>
      </c>
      <c r="P1487" s="310">
        <f t="shared" si="201"/>
        <v>19938.240000000002</v>
      </c>
      <c r="Q1487" s="311">
        <f t="shared" si="203"/>
        <v>19.93824</v>
      </c>
    </row>
    <row r="1488" spans="1:17" ht="15" customHeight="1" x14ac:dyDescent="0.25">
      <c r="A1488" s="303">
        <v>196</v>
      </c>
      <c r="B1488" s="303" t="s">
        <v>1285</v>
      </c>
      <c r="C1488" s="303" t="s">
        <v>358</v>
      </c>
      <c r="D1488" s="304"/>
      <c r="E1488" s="312">
        <v>2934</v>
      </c>
      <c r="F1488" s="303" t="s">
        <v>188</v>
      </c>
      <c r="G1488" s="314">
        <v>125</v>
      </c>
      <c r="H1488" s="313" t="s">
        <v>603</v>
      </c>
      <c r="I1488" s="306">
        <v>30000</v>
      </c>
      <c r="J1488" s="306">
        <v>18</v>
      </c>
      <c r="K1488" s="305">
        <v>100</v>
      </c>
      <c r="L1488" s="306">
        <f t="shared" si="205"/>
        <v>375</v>
      </c>
      <c r="M1488" s="306">
        <f t="shared" si="200"/>
        <v>6750</v>
      </c>
      <c r="N1488" s="306">
        <f t="shared" si="199"/>
        <v>5400</v>
      </c>
      <c r="O1488" s="307">
        <f t="shared" si="202"/>
        <v>5.4</v>
      </c>
      <c r="P1488" s="310">
        <f t="shared" si="201"/>
        <v>5400</v>
      </c>
      <c r="Q1488" s="311">
        <f t="shared" si="203"/>
        <v>5.4</v>
      </c>
    </row>
    <row r="1489" spans="1:17" ht="15" customHeight="1" x14ac:dyDescent="0.25">
      <c r="A1489" s="303">
        <v>196</v>
      </c>
      <c r="B1489" s="303" t="s">
        <v>1285</v>
      </c>
      <c r="C1489" s="303" t="s">
        <v>358</v>
      </c>
      <c r="D1489" s="304"/>
      <c r="E1489" s="312">
        <v>2934</v>
      </c>
      <c r="F1489" s="303" t="s">
        <v>188</v>
      </c>
      <c r="G1489" s="314">
        <v>125</v>
      </c>
      <c r="H1489" s="313" t="s">
        <v>389</v>
      </c>
      <c r="I1489" s="306">
        <v>28000</v>
      </c>
      <c r="J1489" s="306">
        <v>100</v>
      </c>
      <c r="K1489" s="305">
        <v>100</v>
      </c>
      <c r="L1489" s="306">
        <f t="shared" si="205"/>
        <v>350</v>
      </c>
      <c r="M1489" s="306">
        <f t="shared" si="200"/>
        <v>35000</v>
      </c>
      <c r="N1489" s="306">
        <f t="shared" si="199"/>
        <v>28000</v>
      </c>
      <c r="O1489" s="307">
        <f t="shared" si="202"/>
        <v>28</v>
      </c>
      <c r="P1489" s="310">
        <f t="shared" si="201"/>
        <v>28000</v>
      </c>
      <c r="Q1489" s="311">
        <f t="shared" si="203"/>
        <v>28</v>
      </c>
    </row>
    <row r="1490" spans="1:17" ht="15" customHeight="1" x14ac:dyDescent="0.25">
      <c r="A1490" s="303">
        <v>196</v>
      </c>
      <c r="B1490" s="303" t="s">
        <v>1285</v>
      </c>
      <c r="C1490" s="303" t="s">
        <v>358</v>
      </c>
      <c r="D1490" s="304"/>
      <c r="E1490" s="312">
        <v>2935</v>
      </c>
      <c r="F1490" s="303" t="s">
        <v>188</v>
      </c>
      <c r="G1490" s="314">
        <v>375</v>
      </c>
      <c r="H1490" s="303" t="s">
        <v>22</v>
      </c>
      <c r="I1490" s="306">
        <v>23137</v>
      </c>
      <c r="J1490" s="306">
        <v>79</v>
      </c>
      <c r="K1490" s="305">
        <v>60</v>
      </c>
      <c r="L1490" s="306">
        <f t="shared" si="205"/>
        <v>867.63750000000005</v>
      </c>
      <c r="M1490" s="306">
        <f t="shared" si="200"/>
        <v>68543.362500000003</v>
      </c>
      <c r="N1490" s="306">
        <f t="shared" si="199"/>
        <v>54834.69</v>
      </c>
      <c r="O1490" s="307">
        <f t="shared" si="202"/>
        <v>54.834690000000002</v>
      </c>
      <c r="P1490" s="310">
        <f t="shared" si="201"/>
        <v>32900.814000000006</v>
      </c>
      <c r="Q1490" s="311">
        <f t="shared" si="203"/>
        <v>32.900814000000004</v>
      </c>
    </row>
    <row r="1491" spans="1:17" ht="15" customHeight="1" x14ac:dyDescent="0.25">
      <c r="A1491" s="303">
        <v>196</v>
      </c>
      <c r="B1491" s="303" t="s">
        <v>1285</v>
      </c>
      <c r="C1491" s="303" t="s">
        <v>358</v>
      </c>
      <c r="D1491" s="304"/>
      <c r="E1491" s="312">
        <v>2935</v>
      </c>
      <c r="F1491" s="303" t="s">
        <v>188</v>
      </c>
      <c r="G1491" s="314">
        <v>500</v>
      </c>
      <c r="H1491" s="313" t="s">
        <v>603</v>
      </c>
      <c r="I1491" s="306">
        <v>30000</v>
      </c>
      <c r="J1491" s="306">
        <v>18</v>
      </c>
      <c r="K1491" s="305">
        <v>100</v>
      </c>
      <c r="L1491" s="306">
        <f t="shared" si="205"/>
        <v>1500</v>
      </c>
      <c r="M1491" s="306">
        <f t="shared" si="200"/>
        <v>27000</v>
      </c>
      <c r="N1491" s="306">
        <f t="shared" si="199"/>
        <v>21600</v>
      </c>
      <c r="O1491" s="307">
        <f t="shared" si="202"/>
        <v>21.6</v>
      </c>
      <c r="P1491" s="310">
        <f t="shared" si="201"/>
        <v>21600</v>
      </c>
      <c r="Q1491" s="311">
        <f t="shared" si="203"/>
        <v>21.6</v>
      </c>
    </row>
    <row r="1492" spans="1:17" ht="15" customHeight="1" x14ac:dyDescent="0.25">
      <c r="A1492" s="303">
        <v>196</v>
      </c>
      <c r="B1492" s="303" t="s">
        <v>1285</v>
      </c>
      <c r="C1492" s="303" t="s">
        <v>358</v>
      </c>
      <c r="D1492" s="304"/>
      <c r="E1492" s="312">
        <v>3114</v>
      </c>
      <c r="F1492" s="303" t="s">
        <v>188</v>
      </c>
      <c r="G1492" s="314">
        <v>531</v>
      </c>
      <c r="H1492" s="313" t="s">
        <v>988</v>
      </c>
      <c r="I1492" s="306">
        <v>70000</v>
      </c>
      <c r="J1492" s="306">
        <v>33</v>
      </c>
      <c r="K1492" s="305">
        <v>100</v>
      </c>
      <c r="L1492" s="306">
        <f t="shared" si="205"/>
        <v>3717</v>
      </c>
      <c r="M1492" s="306">
        <f t="shared" si="200"/>
        <v>122661</v>
      </c>
      <c r="N1492" s="306">
        <f t="shared" si="199"/>
        <v>98128.8</v>
      </c>
      <c r="O1492" s="307">
        <f t="shared" si="202"/>
        <v>98.128799999999998</v>
      </c>
      <c r="P1492" s="310">
        <f t="shared" si="201"/>
        <v>98128.8</v>
      </c>
      <c r="Q1492" s="311">
        <f t="shared" si="203"/>
        <v>98.128799999999998</v>
      </c>
    </row>
    <row r="1493" spans="1:17" ht="15" customHeight="1" x14ac:dyDescent="0.25">
      <c r="A1493" s="303">
        <v>196</v>
      </c>
      <c r="B1493" s="303" t="s">
        <v>1285</v>
      </c>
      <c r="C1493" s="303" t="s">
        <v>358</v>
      </c>
      <c r="D1493" s="304"/>
      <c r="E1493" s="312" t="s">
        <v>1478</v>
      </c>
      <c r="F1493" s="303" t="s">
        <v>188</v>
      </c>
      <c r="G1493" s="314">
        <v>250</v>
      </c>
      <c r="H1493" s="303" t="s">
        <v>19</v>
      </c>
      <c r="I1493" s="306">
        <v>17500</v>
      </c>
      <c r="J1493" s="306">
        <v>47</v>
      </c>
      <c r="K1493" s="305">
        <v>100</v>
      </c>
      <c r="L1493" s="306">
        <f t="shared" si="205"/>
        <v>437.5</v>
      </c>
      <c r="M1493" s="306">
        <f t="shared" si="200"/>
        <v>20562.5</v>
      </c>
      <c r="N1493" s="306">
        <f t="shared" si="199"/>
        <v>16450</v>
      </c>
      <c r="O1493" s="307">
        <f t="shared" si="202"/>
        <v>16.45</v>
      </c>
      <c r="P1493" s="310">
        <f t="shared" si="201"/>
        <v>16450</v>
      </c>
      <c r="Q1493" s="311">
        <f t="shared" si="203"/>
        <v>16.45</v>
      </c>
    </row>
    <row r="1494" spans="1:17" ht="15" customHeight="1" x14ac:dyDescent="0.25">
      <c r="A1494" s="303">
        <v>196</v>
      </c>
      <c r="B1494" s="303" t="s">
        <v>1285</v>
      </c>
      <c r="C1494" s="303" t="s">
        <v>358</v>
      </c>
      <c r="D1494" s="304"/>
      <c r="E1494" s="312" t="s">
        <v>1478</v>
      </c>
      <c r="F1494" s="303" t="s">
        <v>188</v>
      </c>
      <c r="G1494" s="314">
        <v>300</v>
      </c>
      <c r="H1494" s="313" t="s">
        <v>988</v>
      </c>
      <c r="I1494" s="306">
        <v>70000</v>
      </c>
      <c r="J1494" s="306">
        <v>33</v>
      </c>
      <c r="K1494" s="305">
        <v>100</v>
      </c>
      <c r="L1494" s="306">
        <f t="shared" si="205"/>
        <v>2100</v>
      </c>
      <c r="M1494" s="306">
        <f t="shared" si="200"/>
        <v>69300</v>
      </c>
      <c r="N1494" s="306">
        <f t="shared" si="199"/>
        <v>55440</v>
      </c>
      <c r="O1494" s="307">
        <f t="shared" si="202"/>
        <v>55.44</v>
      </c>
      <c r="P1494" s="310">
        <f t="shared" si="201"/>
        <v>55440</v>
      </c>
      <c r="Q1494" s="311">
        <f t="shared" si="203"/>
        <v>55.44</v>
      </c>
    </row>
    <row r="1495" spans="1:17" ht="15" customHeight="1" x14ac:dyDescent="0.25">
      <c r="A1495" s="303">
        <v>196</v>
      </c>
      <c r="B1495" s="303" t="s">
        <v>1285</v>
      </c>
      <c r="C1495" s="303" t="s">
        <v>358</v>
      </c>
      <c r="D1495" s="304"/>
      <c r="E1495" s="312" t="s">
        <v>1479</v>
      </c>
      <c r="F1495" s="303" t="s">
        <v>188</v>
      </c>
      <c r="G1495" s="314">
        <v>450</v>
      </c>
      <c r="H1495" s="313" t="s">
        <v>247</v>
      </c>
      <c r="I1495" s="306">
        <v>19</v>
      </c>
      <c r="J1495" s="306">
        <v>70</v>
      </c>
      <c r="K1495" s="305">
        <v>100</v>
      </c>
      <c r="L1495" s="306">
        <f>SUM((I1495*G1495))</f>
        <v>8550</v>
      </c>
      <c r="M1495" s="306">
        <f t="shared" si="200"/>
        <v>598500</v>
      </c>
      <c r="N1495" s="306">
        <f t="shared" si="199"/>
        <v>478800</v>
      </c>
      <c r="O1495" s="307">
        <f t="shared" si="202"/>
        <v>478.8</v>
      </c>
      <c r="P1495" s="310">
        <f t="shared" si="201"/>
        <v>478800</v>
      </c>
      <c r="Q1495" s="311">
        <f t="shared" si="203"/>
        <v>478.8</v>
      </c>
    </row>
    <row r="1496" spans="1:17" ht="15" customHeight="1" x14ac:dyDescent="0.25">
      <c r="A1496" s="303">
        <v>196</v>
      </c>
      <c r="B1496" s="303" t="s">
        <v>1285</v>
      </c>
      <c r="C1496" s="303" t="s">
        <v>358</v>
      </c>
      <c r="D1496" s="304"/>
      <c r="E1496" s="312" t="s">
        <v>1663</v>
      </c>
      <c r="F1496" s="303" t="s">
        <v>188</v>
      </c>
      <c r="G1496" s="314">
        <v>1780</v>
      </c>
      <c r="H1496" s="313" t="s">
        <v>48</v>
      </c>
      <c r="I1496" s="306"/>
      <c r="J1496" s="306">
        <v>11</v>
      </c>
      <c r="K1496" s="305">
        <v>100</v>
      </c>
      <c r="L1496" s="306"/>
      <c r="M1496" s="306">
        <f>SUM(G1496*J1496)</f>
        <v>19580</v>
      </c>
      <c r="N1496" s="306">
        <f t="shared" si="199"/>
        <v>15664</v>
      </c>
      <c r="O1496" s="307">
        <f t="shared" si="202"/>
        <v>15.664</v>
      </c>
      <c r="P1496" s="310">
        <f t="shared" si="201"/>
        <v>15664</v>
      </c>
      <c r="Q1496" s="311">
        <f t="shared" si="203"/>
        <v>15.664</v>
      </c>
    </row>
    <row r="1497" spans="1:17" ht="15" customHeight="1" thickBot="1" x14ac:dyDescent="0.3">
      <c r="A1497" s="303">
        <v>196</v>
      </c>
      <c r="B1497" s="303" t="s">
        <v>1285</v>
      </c>
      <c r="C1497" s="303" t="s">
        <v>358</v>
      </c>
      <c r="D1497" s="304"/>
      <c r="E1497" s="312" t="s">
        <v>1664</v>
      </c>
      <c r="F1497" s="303" t="s">
        <v>188</v>
      </c>
      <c r="G1497" s="314">
        <v>1625</v>
      </c>
      <c r="H1497" s="313" t="s">
        <v>683</v>
      </c>
      <c r="I1497" s="306"/>
      <c r="J1497" s="306">
        <v>31</v>
      </c>
      <c r="K1497" s="305">
        <v>100</v>
      </c>
      <c r="L1497" s="306"/>
      <c r="M1497" s="306">
        <f>SUM(G1497*J1497)</f>
        <v>50375</v>
      </c>
      <c r="N1497" s="306">
        <f t="shared" si="199"/>
        <v>40300</v>
      </c>
      <c r="O1497" s="307">
        <f t="shared" si="202"/>
        <v>40.299999999999997</v>
      </c>
      <c r="P1497" s="315">
        <f t="shared" si="201"/>
        <v>40300</v>
      </c>
      <c r="Q1497" s="316">
        <f t="shared" si="203"/>
        <v>40.299999999999997</v>
      </c>
    </row>
    <row r="1498" spans="1:17" ht="15" customHeight="1" x14ac:dyDescent="0.25">
      <c r="A1498" s="324">
        <v>197</v>
      </c>
      <c r="B1498" s="324" t="s">
        <v>1286</v>
      </c>
      <c r="C1498" s="324" t="s">
        <v>511</v>
      </c>
      <c r="D1498" s="328"/>
      <c r="E1498" s="328">
        <v>692</v>
      </c>
      <c r="F1498" s="292" t="s">
        <v>220</v>
      </c>
      <c r="G1498" s="329">
        <v>925</v>
      </c>
      <c r="H1498" s="324" t="s">
        <v>829</v>
      </c>
      <c r="I1498" s="325">
        <v>1810</v>
      </c>
      <c r="J1498" s="325">
        <v>9</v>
      </c>
      <c r="K1498" s="329">
        <v>100</v>
      </c>
      <c r="L1498" s="325">
        <f t="shared" ref="L1498:L1504" si="206">SUM((I1498*G1498)/10000)</f>
        <v>167.42500000000001</v>
      </c>
      <c r="M1498" s="325">
        <f>SUM(L1498*J1498)</f>
        <v>1506.825</v>
      </c>
      <c r="N1498" s="325">
        <f t="shared" si="199"/>
        <v>1205.46</v>
      </c>
      <c r="O1498" s="330">
        <f t="shared" si="202"/>
        <v>1.20546</v>
      </c>
      <c r="P1498" s="297">
        <f t="shared" si="201"/>
        <v>1205.46</v>
      </c>
      <c r="Q1498" s="298">
        <f t="shared" si="203"/>
        <v>1.20546</v>
      </c>
    </row>
    <row r="1499" spans="1:17" ht="15" customHeight="1" x14ac:dyDescent="0.25">
      <c r="A1499" s="324">
        <v>197</v>
      </c>
      <c r="B1499" s="324" t="s">
        <v>1286</v>
      </c>
      <c r="C1499" s="324" t="s">
        <v>511</v>
      </c>
      <c r="D1499" s="328"/>
      <c r="E1499" s="328">
        <v>231</v>
      </c>
      <c r="F1499" s="292" t="s">
        <v>220</v>
      </c>
      <c r="G1499" s="329">
        <v>641</v>
      </c>
      <c r="H1499" s="324" t="s">
        <v>85</v>
      </c>
      <c r="I1499" s="325">
        <v>3398</v>
      </c>
      <c r="J1499" s="325">
        <v>11</v>
      </c>
      <c r="K1499" s="329">
        <v>60</v>
      </c>
      <c r="L1499" s="325">
        <f t="shared" si="206"/>
        <v>217.81180000000001</v>
      </c>
      <c r="M1499" s="325">
        <f>SUM(L1499*J1499)</f>
        <v>2395.9297999999999</v>
      </c>
      <c r="N1499" s="325">
        <f t="shared" si="199"/>
        <v>1916.7438399999999</v>
      </c>
      <c r="O1499" s="330">
        <f t="shared" si="202"/>
        <v>1.9167438399999999</v>
      </c>
      <c r="P1499" s="299">
        <f t="shared" si="201"/>
        <v>1150.046304</v>
      </c>
      <c r="Q1499" s="300">
        <f t="shared" si="203"/>
        <v>1.150046304</v>
      </c>
    </row>
    <row r="1500" spans="1:17" ht="15" customHeight="1" x14ac:dyDescent="0.25">
      <c r="A1500" s="324">
        <v>197</v>
      </c>
      <c r="B1500" s="324" t="s">
        <v>1286</v>
      </c>
      <c r="C1500" s="324" t="s">
        <v>511</v>
      </c>
      <c r="D1500" s="328"/>
      <c r="E1500" s="328">
        <v>2426</v>
      </c>
      <c r="F1500" s="292" t="s">
        <v>188</v>
      </c>
      <c r="G1500" s="329">
        <v>3440</v>
      </c>
      <c r="H1500" s="324" t="s">
        <v>77</v>
      </c>
      <c r="I1500" s="325">
        <v>3164</v>
      </c>
      <c r="J1500" s="325">
        <v>9</v>
      </c>
      <c r="K1500" s="329">
        <v>100</v>
      </c>
      <c r="L1500" s="325">
        <f t="shared" si="206"/>
        <v>1088.4159999999999</v>
      </c>
      <c r="M1500" s="325">
        <f>SUM(L1500*J1500)</f>
        <v>9795.7439999999988</v>
      </c>
      <c r="N1500" s="325">
        <f t="shared" si="199"/>
        <v>7836.5951999999988</v>
      </c>
      <c r="O1500" s="330">
        <f t="shared" si="202"/>
        <v>7.8365951999999988</v>
      </c>
      <c r="P1500" s="299">
        <f t="shared" si="201"/>
        <v>7836.5951999999988</v>
      </c>
      <c r="Q1500" s="300">
        <f t="shared" si="203"/>
        <v>7.8365951999999988</v>
      </c>
    </row>
    <row r="1501" spans="1:17" ht="15" customHeight="1" thickBot="1" x14ac:dyDescent="0.3">
      <c r="A1501" s="324">
        <v>197</v>
      </c>
      <c r="B1501" s="324" t="s">
        <v>1286</v>
      </c>
      <c r="C1501" s="324" t="s">
        <v>511</v>
      </c>
      <c r="D1501" s="328"/>
      <c r="E1501" s="328">
        <v>2434</v>
      </c>
      <c r="F1501" s="292" t="s">
        <v>188</v>
      </c>
      <c r="G1501" s="329">
        <v>2900</v>
      </c>
      <c r="H1501" s="324" t="s">
        <v>77</v>
      </c>
      <c r="I1501" s="325">
        <v>3164</v>
      </c>
      <c r="J1501" s="325">
        <v>9</v>
      </c>
      <c r="K1501" s="329">
        <v>100</v>
      </c>
      <c r="L1501" s="325">
        <f t="shared" si="206"/>
        <v>917.56</v>
      </c>
      <c r="M1501" s="325">
        <f>SUM(L1501*J1501)</f>
        <v>8258.0399999999991</v>
      </c>
      <c r="N1501" s="325">
        <f t="shared" si="199"/>
        <v>6606.4319999999998</v>
      </c>
      <c r="O1501" s="330">
        <f t="shared" si="202"/>
        <v>6.6064319999999999</v>
      </c>
      <c r="P1501" s="299">
        <f t="shared" si="201"/>
        <v>6606.4319999999998</v>
      </c>
      <c r="Q1501" s="300">
        <f t="shared" si="203"/>
        <v>6.6064319999999999</v>
      </c>
    </row>
    <row r="1502" spans="1:17" ht="15" customHeight="1" x14ac:dyDescent="0.25">
      <c r="A1502" s="303">
        <v>198</v>
      </c>
      <c r="B1502" s="303" t="s">
        <v>820</v>
      </c>
      <c r="C1502" s="303" t="s">
        <v>1288</v>
      </c>
      <c r="D1502" s="304"/>
      <c r="E1502" s="304" t="s">
        <v>1480</v>
      </c>
      <c r="F1502" s="303" t="s">
        <v>220</v>
      </c>
      <c r="G1502" s="305">
        <v>2815</v>
      </c>
      <c r="H1502" s="303" t="s">
        <v>609</v>
      </c>
      <c r="I1502" s="306">
        <v>27233</v>
      </c>
      <c r="J1502" s="306">
        <v>23</v>
      </c>
      <c r="K1502" s="305"/>
      <c r="L1502" s="306">
        <f t="shared" si="206"/>
        <v>7666.0895</v>
      </c>
      <c r="M1502" s="306">
        <f t="shared" ref="M1502:M1511" si="207">SUM(L1502*J1502)</f>
        <v>176320.05850000001</v>
      </c>
      <c r="N1502" s="306">
        <f t="shared" si="199"/>
        <v>141056.04680000001</v>
      </c>
      <c r="O1502" s="307">
        <f t="shared" si="202"/>
        <v>141.05604680000002</v>
      </c>
      <c r="P1502" s="308">
        <f t="shared" si="201"/>
        <v>0</v>
      </c>
      <c r="Q1502" s="309">
        <f t="shared" si="203"/>
        <v>0</v>
      </c>
    </row>
    <row r="1503" spans="1:17" ht="15" customHeight="1" x14ac:dyDescent="0.25">
      <c r="A1503" s="303">
        <v>198</v>
      </c>
      <c r="B1503" s="303" t="s">
        <v>820</v>
      </c>
      <c r="C1503" s="303" t="s">
        <v>1288</v>
      </c>
      <c r="D1503" s="304"/>
      <c r="E1503" s="304">
        <v>769</v>
      </c>
      <c r="F1503" s="303" t="s">
        <v>220</v>
      </c>
      <c r="G1503" s="305">
        <v>3010</v>
      </c>
      <c r="H1503" s="303" t="s">
        <v>238</v>
      </c>
      <c r="I1503" s="306">
        <v>5162</v>
      </c>
      <c r="J1503" s="306">
        <v>10</v>
      </c>
      <c r="K1503" s="305">
        <v>60</v>
      </c>
      <c r="L1503" s="306">
        <f t="shared" si="206"/>
        <v>1553.7619999999999</v>
      </c>
      <c r="M1503" s="306">
        <f t="shared" si="207"/>
        <v>15537.619999999999</v>
      </c>
      <c r="N1503" s="306">
        <f t="shared" si="199"/>
        <v>12430.095999999998</v>
      </c>
      <c r="O1503" s="307">
        <f t="shared" si="202"/>
        <v>12.430095999999997</v>
      </c>
      <c r="P1503" s="310">
        <f t="shared" si="201"/>
        <v>7458.0575999999992</v>
      </c>
      <c r="Q1503" s="311">
        <f t="shared" si="203"/>
        <v>7.4580575999999992</v>
      </c>
    </row>
    <row r="1504" spans="1:17" ht="15" customHeight="1" x14ac:dyDescent="0.25">
      <c r="A1504" s="303">
        <v>198</v>
      </c>
      <c r="B1504" s="303" t="s">
        <v>820</v>
      </c>
      <c r="C1504" s="303" t="s">
        <v>1288</v>
      </c>
      <c r="D1504" s="304"/>
      <c r="E1504" s="304">
        <v>804</v>
      </c>
      <c r="F1504" s="303" t="s">
        <v>220</v>
      </c>
      <c r="G1504" s="305">
        <v>15480</v>
      </c>
      <c r="H1504" s="303" t="s">
        <v>238</v>
      </c>
      <c r="I1504" s="306">
        <v>5162</v>
      </c>
      <c r="J1504" s="306">
        <v>10</v>
      </c>
      <c r="K1504" s="305">
        <v>60</v>
      </c>
      <c r="L1504" s="306">
        <f t="shared" si="206"/>
        <v>7990.7759999999998</v>
      </c>
      <c r="M1504" s="306">
        <f t="shared" si="207"/>
        <v>79907.759999999995</v>
      </c>
      <c r="N1504" s="306">
        <f t="shared" si="199"/>
        <v>63926.207999999999</v>
      </c>
      <c r="O1504" s="307">
        <f t="shared" si="202"/>
        <v>63.926207999999995</v>
      </c>
      <c r="P1504" s="310">
        <f t="shared" si="201"/>
        <v>38355.724799999996</v>
      </c>
      <c r="Q1504" s="311">
        <f t="shared" si="203"/>
        <v>38.355724799999997</v>
      </c>
    </row>
    <row r="1505" spans="1:17" ht="15" customHeight="1" x14ac:dyDescent="0.25">
      <c r="A1505" s="303">
        <v>198</v>
      </c>
      <c r="B1505" s="303" t="s">
        <v>820</v>
      </c>
      <c r="C1505" s="303" t="s">
        <v>1288</v>
      </c>
      <c r="D1505" s="304"/>
      <c r="E1505" s="304">
        <v>3755</v>
      </c>
      <c r="F1505" s="303" t="s">
        <v>374</v>
      </c>
      <c r="G1505" s="305">
        <v>480</v>
      </c>
      <c r="H1505" s="313" t="s">
        <v>247</v>
      </c>
      <c r="I1505" s="306">
        <v>19</v>
      </c>
      <c r="J1505" s="306">
        <v>70</v>
      </c>
      <c r="K1505" s="305">
        <v>100</v>
      </c>
      <c r="L1505" s="306">
        <f t="shared" ref="L1505:L1510" si="208">SUM((I1505*G1505))</f>
        <v>9120</v>
      </c>
      <c r="M1505" s="306">
        <f t="shared" si="207"/>
        <v>638400</v>
      </c>
      <c r="N1505" s="306">
        <f t="shared" si="199"/>
        <v>510720</v>
      </c>
      <c r="O1505" s="307">
        <f t="shared" si="202"/>
        <v>510.72</v>
      </c>
      <c r="P1505" s="310">
        <f t="shared" si="201"/>
        <v>510720</v>
      </c>
      <c r="Q1505" s="311">
        <f t="shared" si="203"/>
        <v>510.72</v>
      </c>
    </row>
    <row r="1506" spans="1:17" ht="15" customHeight="1" x14ac:dyDescent="0.25">
      <c r="A1506" s="303">
        <v>198</v>
      </c>
      <c r="B1506" s="303" t="s">
        <v>820</v>
      </c>
      <c r="C1506" s="303" t="s">
        <v>1288</v>
      </c>
      <c r="D1506" s="304"/>
      <c r="E1506" s="304">
        <v>1219</v>
      </c>
      <c r="F1506" s="303" t="s">
        <v>188</v>
      </c>
      <c r="G1506" s="305">
        <v>50</v>
      </c>
      <c r="H1506" s="326" t="s">
        <v>592</v>
      </c>
      <c r="I1506" s="306">
        <v>20</v>
      </c>
      <c r="J1506" s="306">
        <v>34</v>
      </c>
      <c r="K1506" s="305">
        <v>100</v>
      </c>
      <c r="L1506" s="306">
        <f t="shared" si="208"/>
        <v>1000</v>
      </c>
      <c r="M1506" s="306">
        <f t="shared" si="207"/>
        <v>34000</v>
      </c>
      <c r="N1506" s="306">
        <f t="shared" si="199"/>
        <v>27200</v>
      </c>
      <c r="O1506" s="307">
        <f t="shared" si="202"/>
        <v>27.2</v>
      </c>
      <c r="P1506" s="310">
        <f t="shared" si="201"/>
        <v>27200</v>
      </c>
      <c r="Q1506" s="311">
        <f t="shared" si="203"/>
        <v>27.2</v>
      </c>
    </row>
    <row r="1507" spans="1:17" ht="15" customHeight="1" x14ac:dyDescent="0.25">
      <c r="A1507" s="303">
        <v>198</v>
      </c>
      <c r="B1507" s="303" t="s">
        <v>820</v>
      </c>
      <c r="C1507" s="303" t="s">
        <v>1288</v>
      </c>
      <c r="D1507" s="304"/>
      <c r="E1507" s="312">
        <v>1234</v>
      </c>
      <c r="F1507" s="303" t="s">
        <v>188</v>
      </c>
      <c r="G1507" s="314">
        <v>36</v>
      </c>
      <c r="H1507" s="303" t="s">
        <v>334</v>
      </c>
      <c r="I1507" s="306">
        <v>17</v>
      </c>
      <c r="J1507" s="306">
        <v>533</v>
      </c>
      <c r="K1507" s="305">
        <v>100</v>
      </c>
      <c r="L1507" s="306">
        <f t="shared" si="208"/>
        <v>612</v>
      </c>
      <c r="M1507" s="306">
        <f t="shared" si="207"/>
        <v>326196</v>
      </c>
      <c r="N1507" s="306">
        <f t="shared" si="199"/>
        <v>260956.79999999999</v>
      </c>
      <c r="O1507" s="307">
        <f t="shared" si="202"/>
        <v>260.95679999999999</v>
      </c>
      <c r="P1507" s="310">
        <f t="shared" si="201"/>
        <v>260956.79999999999</v>
      </c>
      <c r="Q1507" s="311">
        <f t="shared" si="203"/>
        <v>260.95679999999999</v>
      </c>
    </row>
    <row r="1508" spans="1:17" ht="15" customHeight="1" x14ac:dyDescent="0.25">
      <c r="A1508" s="303">
        <v>198</v>
      </c>
      <c r="B1508" s="303" t="s">
        <v>820</v>
      </c>
      <c r="C1508" s="303" t="s">
        <v>1288</v>
      </c>
      <c r="D1508" s="304"/>
      <c r="E1508" s="312">
        <v>2676</v>
      </c>
      <c r="F1508" s="303" t="s">
        <v>188</v>
      </c>
      <c r="G1508" s="314">
        <v>36</v>
      </c>
      <c r="H1508" s="303" t="s">
        <v>334</v>
      </c>
      <c r="I1508" s="306">
        <v>17</v>
      </c>
      <c r="J1508" s="306">
        <v>533</v>
      </c>
      <c r="K1508" s="305">
        <v>100</v>
      </c>
      <c r="L1508" s="306">
        <f t="shared" si="208"/>
        <v>612</v>
      </c>
      <c r="M1508" s="306">
        <f t="shared" si="207"/>
        <v>326196</v>
      </c>
      <c r="N1508" s="306">
        <f t="shared" si="199"/>
        <v>260956.79999999999</v>
      </c>
      <c r="O1508" s="307">
        <f t="shared" si="202"/>
        <v>260.95679999999999</v>
      </c>
      <c r="P1508" s="310">
        <f t="shared" si="201"/>
        <v>260956.79999999999</v>
      </c>
      <c r="Q1508" s="311">
        <f t="shared" si="203"/>
        <v>260.95679999999999</v>
      </c>
    </row>
    <row r="1509" spans="1:17" ht="15" customHeight="1" x14ac:dyDescent="0.25">
      <c r="A1509" s="303">
        <v>198</v>
      </c>
      <c r="B1509" s="303" t="s">
        <v>820</v>
      </c>
      <c r="C1509" s="303" t="s">
        <v>1288</v>
      </c>
      <c r="D1509" s="304"/>
      <c r="E1509" s="312" t="s">
        <v>1481</v>
      </c>
      <c r="F1509" s="303" t="s">
        <v>188</v>
      </c>
      <c r="G1509" s="314">
        <v>160</v>
      </c>
      <c r="H1509" s="313" t="s">
        <v>247</v>
      </c>
      <c r="I1509" s="306">
        <v>19</v>
      </c>
      <c r="J1509" s="306">
        <v>70</v>
      </c>
      <c r="K1509" s="305">
        <v>100</v>
      </c>
      <c r="L1509" s="306">
        <f t="shared" si="208"/>
        <v>3040</v>
      </c>
      <c r="M1509" s="306">
        <f t="shared" si="207"/>
        <v>212800</v>
      </c>
      <c r="N1509" s="306">
        <f t="shared" si="199"/>
        <v>170240</v>
      </c>
      <c r="O1509" s="307">
        <f t="shared" si="202"/>
        <v>170.24</v>
      </c>
      <c r="P1509" s="310">
        <f t="shared" si="201"/>
        <v>170240</v>
      </c>
      <c r="Q1509" s="311">
        <f t="shared" si="203"/>
        <v>170.24</v>
      </c>
    </row>
    <row r="1510" spans="1:17" ht="15" customHeight="1" x14ac:dyDescent="0.25">
      <c r="A1510" s="303">
        <v>198</v>
      </c>
      <c r="B1510" s="303" t="s">
        <v>820</v>
      </c>
      <c r="C1510" s="303" t="s">
        <v>1288</v>
      </c>
      <c r="D1510" s="304"/>
      <c r="E1510" s="312">
        <v>3172</v>
      </c>
      <c r="F1510" s="303" t="s">
        <v>188</v>
      </c>
      <c r="G1510" s="314">
        <v>180</v>
      </c>
      <c r="H1510" s="326" t="s">
        <v>592</v>
      </c>
      <c r="I1510" s="306">
        <v>20</v>
      </c>
      <c r="J1510" s="306">
        <v>34</v>
      </c>
      <c r="K1510" s="314">
        <v>100</v>
      </c>
      <c r="L1510" s="306">
        <f t="shared" si="208"/>
        <v>3600</v>
      </c>
      <c r="M1510" s="306">
        <f t="shared" si="207"/>
        <v>122400</v>
      </c>
      <c r="N1510" s="306">
        <f t="shared" si="199"/>
        <v>97920</v>
      </c>
      <c r="O1510" s="307">
        <f t="shared" si="202"/>
        <v>97.92</v>
      </c>
      <c r="P1510" s="310">
        <f t="shared" si="201"/>
        <v>97920</v>
      </c>
      <c r="Q1510" s="311">
        <f t="shared" si="203"/>
        <v>97.92</v>
      </c>
    </row>
    <row r="1511" spans="1:17" ht="15" customHeight="1" x14ac:dyDescent="0.25">
      <c r="A1511" s="303">
        <v>198</v>
      </c>
      <c r="B1511" s="303" t="s">
        <v>820</v>
      </c>
      <c r="C1511" s="303" t="s">
        <v>1288</v>
      </c>
      <c r="D1511" s="304"/>
      <c r="E1511" s="312">
        <v>3268</v>
      </c>
      <c r="F1511" s="303" t="s">
        <v>188</v>
      </c>
      <c r="G1511" s="314">
        <v>3577</v>
      </c>
      <c r="H1511" s="313" t="s">
        <v>77</v>
      </c>
      <c r="I1511" s="306">
        <v>3164</v>
      </c>
      <c r="J1511" s="306">
        <v>9</v>
      </c>
      <c r="K1511" s="314">
        <v>60</v>
      </c>
      <c r="L1511" s="306">
        <f>SUM((I1511*G1511)/10000)</f>
        <v>1131.7628</v>
      </c>
      <c r="M1511" s="306">
        <f t="shared" si="207"/>
        <v>10185.8652</v>
      </c>
      <c r="N1511" s="306">
        <f t="shared" si="199"/>
        <v>8148.6921600000005</v>
      </c>
      <c r="O1511" s="307">
        <f t="shared" si="202"/>
        <v>8.1486921600000013</v>
      </c>
      <c r="P1511" s="310">
        <f t="shared" si="201"/>
        <v>4889.2152960000003</v>
      </c>
      <c r="Q1511" s="311">
        <f t="shared" si="203"/>
        <v>4.8892152960000006</v>
      </c>
    </row>
    <row r="1512" spans="1:17" ht="15.75" customHeight="1" thickBot="1" x14ac:dyDescent="0.3">
      <c r="A1512" s="303">
        <v>198</v>
      </c>
      <c r="B1512" s="303" t="s">
        <v>820</v>
      </c>
      <c r="C1512" s="303" t="s">
        <v>1288</v>
      </c>
      <c r="D1512" s="304"/>
      <c r="E1512" s="312" t="s">
        <v>1482</v>
      </c>
      <c r="F1512" s="303" t="s">
        <v>188</v>
      </c>
      <c r="G1512" s="314">
        <v>1500</v>
      </c>
      <c r="H1512" s="313" t="s">
        <v>683</v>
      </c>
      <c r="I1512" s="306"/>
      <c r="J1512" s="306">
        <v>31</v>
      </c>
      <c r="K1512" s="314">
        <v>100</v>
      </c>
      <c r="L1512" s="306"/>
      <c r="M1512" s="306">
        <f>SUM(G1512*J1512)</f>
        <v>46500</v>
      </c>
      <c r="N1512" s="306">
        <f t="shared" si="199"/>
        <v>37200</v>
      </c>
      <c r="O1512" s="307">
        <f t="shared" si="202"/>
        <v>37.200000000000003</v>
      </c>
      <c r="P1512" s="315">
        <f t="shared" si="201"/>
        <v>37200</v>
      </c>
      <c r="Q1512" s="316">
        <f t="shared" si="203"/>
        <v>37.200000000000003</v>
      </c>
    </row>
    <row r="1513" spans="1:17" ht="15.75" thickBot="1" x14ac:dyDescent="0.3">
      <c r="A1513" s="292">
        <v>199</v>
      </c>
      <c r="B1513" s="292" t="s">
        <v>1289</v>
      </c>
      <c r="C1513" s="292" t="s">
        <v>1290</v>
      </c>
      <c r="D1513" s="331"/>
      <c r="E1513" s="328">
        <v>2900</v>
      </c>
      <c r="F1513" s="324" t="s">
        <v>188</v>
      </c>
      <c r="G1513" s="329">
        <v>2099</v>
      </c>
      <c r="H1513" s="324" t="s">
        <v>85</v>
      </c>
      <c r="I1513" s="325">
        <v>3398</v>
      </c>
      <c r="J1513" s="325">
        <v>11</v>
      </c>
      <c r="K1513" s="329">
        <v>60</v>
      </c>
      <c r="L1513" s="325">
        <f>SUM((I1513*G1513)/10000)</f>
        <v>713.24019999999996</v>
      </c>
      <c r="M1513" s="325">
        <f t="shared" ref="M1513:M1518" si="209">SUM(L1513*J1513)</f>
        <v>7845.6421999999993</v>
      </c>
      <c r="N1513" s="325">
        <f t="shared" si="199"/>
        <v>6276.5137599999989</v>
      </c>
      <c r="O1513" s="330">
        <f t="shared" si="202"/>
        <v>6.2765137599999985</v>
      </c>
      <c r="P1513" s="350">
        <f t="shared" si="201"/>
        <v>3765.9082559999993</v>
      </c>
      <c r="Q1513" s="351">
        <f t="shared" si="203"/>
        <v>3.7659082559999995</v>
      </c>
    </row>
    <row r="1514" spans="1:17" ht="15" customHeight="1" x14ac:dyDescent="0.25">
      <c r="A1514" s="303">
        <v>200</v>
      </c>
      <c r="B1514" s="313" t="s">
        <v>1291</v>
      </c>
      <c r="C1514" s="313" t="s">
        <v>1292</v>
      </c>
      <c r="D1514" s="312"/>
      <c r="E1514" s="312">
        <v>1156</v>
      </c>
      <c r="F1514" s="313" t="s">
        <v>374</v>
      </c>
      <c r="G1514" s="314">
        <v>120</v>
      </c>
      <c r="H1514" s="313" t="s">
        <v>1459</v>
      </c>
      <c r="I1514" s="306">
        <v>2</v>
      </c>
      <c r="J1514" s="306">
        <v>21</v>
      </c>
      <c r="K1514" s="314">
        <v>60</v>
      </c>
      <c r="L1514" s="306">
        <f>SUM((I1514*G1514))</f>
        <v>240</v>
      </c>
      <c r="M1514" s="306">
        <f t="shared" si="209"/>
        <v>5040</v>
      </c>
      <c r="N1514" s="306">
        <f t="shared" si="199"/>
        <v>4032</v>
      </c>
      <c r="O1514" s="307">
        <f t="shared" si="202"/>
        <v>4.032</v>
      </c>
      <c r="P1514" s="308">
        <f t="shared" si="201"/>
        <v>2419.1999999999998</v>
      </c>
      <c r="Q1514" s="309">
        <f t="shared" si="203"/>
        <v>2.4192</v>
      </c>
    </row>
    <row r="1515" spans="1:17" ht="15" customHeight="1" x14ac:dyDescent="0.25">
      <c r="A1515" s="303">
        <v>200</v>
      </c>
      <c r="B1515" s="313" t="s">
        <v>1291</v>
      </c>
      <c r="C1515" s="313" t="s">
        <v>1292</v>
      </c>
      <c r="D1515" s="312"/>
      <c r="E1515" s="312">
        <v>1157</v>
      </c>
      <c r="F1515" s="313" t="s">
        <v>374</v>
      </c>
      <c r="G1515" s="314">
        <v>350</v>
      </c>
      <c r="H1515" s="313" t="s">
        <v>1459</v>
      </c>
      <c r="I1515" s="306">
        <v>2</v>
      </c>
      <c r="J1515" s="306">
        <v>21</v>
      </c>
      <c r="K1515" s="314">
        <v>60</v>
      </c>
      <c r="L1515" s="306">
        <f>SUM((I1515*G1515))</f>
        <v>700</v>
      </c>
      <c r="M1515" s="306">
        <f t="shared" si="209"/>
        <v>14700</v>
      </c>
      <c r="N1515" s="306">
        <f t="shared" si="199"/>
        <v>11760</v>
      </c>
      <c r="O1515" s="307">
        <f t="shared" si="202"/>
        <v>11.76</v>
      </c>
      <c r="P1515" s="310">
        <f t="shared" si="201"/>
        <v>7056</v>
      </c>
      <c r="Q1515" s="311">
        <f t="shared" si="203"/>
        <v>7.056</v>
      </c>
    </row>
    <row r="1516" spans="1:17" ht="15" customHeight="1" thickBot="1" x14ac:dyDescent="0.3">
      <c r="A1516" s="303">
        <v>200</v>
      </c>
      <c r="B1516" s="313" t="s">
        <v>1291</v>
      </c>
      <c r="C1516" s="313" t="s">
        <v>1292</v>
      </c>
      <c r="D1516" s="312"/>
      <c r="E1516" s="312">
        <v>396</v>
      </c>
      <c r="F1516" s="313" t="s">
        <v>374</v>
      </c>
      <c r="G1516" s="314">
        <v>820</v>
      </c>
      <c r="H1516" s="313" t="s">
        <v>1459</v>
      </c>
      <c r="I1516" s="306">
        <v>2</v>
      </c>
      <c r="J1516" s="306">
        <v>21</v>
      </c>
      <c r="K1516" s="314">
        <v>60</v>
      </c>
      <c r="L1516" s="306">
        <f>SUM((I1516*G1516))</f>
        <v>1640</v>
      </c>
      <c r="M1516" s="306">
        <f t="shared" si="209"/>
        <v>34440</v>
      </c>
      <c r="N1516" s="306">
        <f t="shared" si="199"/>
        <v>27552</v>
      </c>
      <c r="O1516" s="307">
        <f t="shared" si="202"/>
        <v>27.552</v>
      </c>
      <c r="P1516" s="315">
        <f t="shared" si="201"/>
        <v>16531.2</v>
      </c>
      <c r="Q1516" s="316">
        <f t="shared" si="203"/>
        <v>16.531200000000002</v>
      </c>
    </row>
    <row r="1517" spans="1:17" ht="15" customHeight="1" x14ac:dyDescent="0.25">
      <c r="A1517" s="324">
        <v>201</v>
      </c>
      <c r="B1517" s="324" t="s">
        <v>421</v>
      </c>
      <c r="C1517" s="324" t="s">
        <v>893</v>
      </c>
      <c r="D1517" s="328"/>
      <c r="E1517" s="328">
        <v>1269</v>
      </c>
      <c r="F1517" s="324" t="s">
        <v>188</v>
      </c>
      <c r="G1517" s="329">
        <v>500</v>
      </c>
      <c r="H1517" s="324" t="s">
        <v>341</v>
      </c>
      <c r="I1517" s="325">
        <v>1231</v>
      </c>
      <c r="J1517" s="325">
        <v>198</v>
      </c>
      <c r="K1517" s="329">
        <v>100</v>
      </c>
      <c r="L1517" s="325">
        <f>SUM((I1517*G1517)/10000)</f>
        <v>61.55</v>
      </c>
      <c r="M1517" s="325">
        <f t="shared" si="209"/>
        <v>12186.9</v>
      </c>
      <c r="N1517" s="325">
        <f t="shared" si="199"/>
        <v>9749.52</v>
      </c>
      <c r="O1517" s="330">
        <f t="shared" si="202"/>
        <v>9.7495200000000004</v>
      </c>
      <c r="P1517" s="297">
        <f t="shared" si="201"/>
        <v>9749.52</v>
      </c>
      <c r="Q1517" s="298">
        <f t="shared" si="203"/>
        <v>9.7495200000000004</v>
      </c>
    </row>
    <row r="1518" spans="1:17" ht="15" customHeight="1" x14ac:dyDescent="0.25">
      <c r="A1518" s="324">
        <v>201</v>
      </c>
      <c r="B1518" s="324" t="s">
        <v>421</v>
      </c>
      <c r="C1518" s="324" t="s">
        <v>893</v>
      </c>
      <c r="D1518" s="328"/>
      <c r="E1518" s="328">
        <v>1269</v>
      </c>
      <c r="F1518" s="324" t="s">
        <v>188</v>
      </c>
      <c r="G1518" s="329">
        <v>250</v>
      </c>
      <c r="H1518" s="292" t="s">
        <v>22</v>
      </c>
      <c r="I1518" s="325">
        <v>23137</v>
      </c>
      <c r="J1518" s="325">
        <v>79</v>
      </c>
      <c r="K1518" s="329">
        <v>100</v>
      </c>
      <c r="L1518" s="325">
        <f>SUM((I1518*G1518)/10000)</f>
        <v>578.42499999999995</v>
      </c>
      <c r="M1518" s="325">
        <f t="shared" si="209"/>
        <v>45695.574999999997</v>
      </c>
      <c r="N1518" s="325">
        <f t="shared" si="199"/>
        <v>36556.46</v>
      </c>
      <c r="O1518" s="330">
        <f t="shared" si="202"/>
        <v>36.556460000000001</v>
      </c>
      <c r="P1518" s="299">
        <f t="shared" si="201"/>
        <v>36556.46</v>
      </c>
      <c r="Q1518" s="300">
        <f t="shared" si="203"/>
        <v>36.556460000000001</v>
      </c>
    </row>
    <row r="1519" spans="1:17" ht="15" customHeight="1" thickBot="1" x14ac:dyDescent="0.3">
      <c r="A1519" s="324">
        <v>201</v>
      </c>
      <c r="B1519" s="324" t="s">
        <v>421</v>
      </c>
      <c r="C1519" s="324" t="s">
        <v>893</v>
      </c>
      <c r="D1519" s="328"/>
      <c r="E1519" s="328">
        <v>1269</v>
      </c>
      <c r="F1519" s="324" t="s">
        <v>188</v>
      </c>
      <c r="G1519" s="329">
        <v>250</v>
      </c>
      <c r="H1519" s="324" t="s">
        <v>683</v>
      </c>
      <c r="I1519" s="325"/>
      <c r="J1519" s="325">
        <v>31</v>
      </c>
      <c r="K1519" s="329">
        <v>100</v>
      </c>
      <c r="L1519" s="325"/>
      <c r="M1519" s="325">
        <f>SUM(G1519*J1519)</f>
        <v>7750</v>
      </c>
      <c r="N1519" s="325">
        <f t="shared" si="199"/>
        <v>6200</v>
      </c>
      <c r="O1519" s="330">
        <f t="shared" si="202"/>
        <v>6.2</v>
      </c>
      <c r="P1519" s="301">
        <f t="shared" si="201"/>
        <v>6200</v>
      </c>
      <c r="Q1519" s="302">
        <f t="shared" si="203"/>
        <v>6.2</v>
      </c>
    </row>
    <row r="1520" spans="1:17" ht="15" customHeight="1" x14ac:dyDescent="0.25">
      <c r="A1520" s="313">
        <v>202</v>
      </c>
      <c r="B1520" s="313" t="s">
        <v>600</v>
      </c>
      <c r="C1520" s="313" t="s">
        <v>1293</v>
      </c>
      <c r="D1520" s="312"/>
      <c r="E1520" s="312">
        <v>1942</v>
      </c>
      <c r="F1520" s="313" t="s">
        <v>188</v>
      </c>
      <c r="G1520" s="314">
        <v>919</v>
      </c>
      <c r="H1520" s="313" t="s">
        <v>77</v>
      </c>
      <c r="I1520" s="306">
        <v>3164</v>
      </c>
      <c r="J1520" s="306">
        <v>9</v>
      </c>
      <c r="K1520" s="314">
        <v>100</v>
      </c>
      <c r="L1520" s="306">
        <f>SUM((I1520*G1520)/10000)</f>
        <v>290.77159999999998</v>
      </c>
      <c r="M1520" s="306">
        <f>SUM(L1520*J1520)</f>
        <v>2616.9443999999999</v>
      </c>
      <c r="N1520" s="306">
        <f t="shared" si="199"/>
        <v>2093.5555199999999</v>
      </c>
      <c r="O1520" s="307">
        <f t="shared" si="202"/>
        <v>2.0935555199999998</v>
      </c>
      <c r="P1520" s="308">
        <f t="shared" si="201"/>
        <v>2093.5555199999999</v>
      </c>
      <c r="Q1520" s="309">
        <f t="shared" si="203"/>
        <v>2.0935555199999998</v>
      </c>
    </row>
    <row r="1521" spans="1:17" ht="15" customHeight="1" x14ac:dyDescent="0.25">
      <c r="A1521" s="313">
        <v>202</v>
      </c>
      <c r="B1521" s="313" t="s">
        <v>600</v>
      </c>
      <c r="C1521" s="313" t="s">
        <v>1293</v>
      </c>
      <c r="D1521" s="312"/>
      <c r="E1521" s="312">
        <v>2353</v>
      </c>
      <c r="F1521" s="313" t="s">
        <v>188</v>
      </c>
      <c r="G1521" s="314">
        <v>912</v>
      </c>
      <c r="H1521" s="313" t="s">
        <v>77</v>
      </c>
      <c r="I1521" s="306">
        <v>3164</v>
      </c>
      <c r="J1521" s="306">
        <v>9</v>
      </c>
      <c r="K1521" s="314">
        <v>100</v>
      </c>
      <c r="L1521" s="306">
        <f>SUM((I1521*G1521)/10000)</f>
        <v>288.55680000000001</v>
      </c>
      <c r="M1521" s="306">
        <f>SUM(L1521*J1521)</f>
        <v>2597.0111999999999</v>
      </c>
      <c r="N1521" s="306">
        <f t="shared" si="199"/>
        <v>2077.60896</v>
      </c>
      <c r="O1521" s="307">
        <f t="shared" si="202"/>
        <v>2.0776089600000001</v>
      </c>
      <c r="P1521" s="310">
        <f t="shared" si="201"/>
        <v>2077.60896</v>
      </c>
      <c r="Q1521" s="311">
        <f t="shared" si="203"/>
        <v>2.0776089600000001</v>
      </c>
    </row>
    <row r="1522" spans="1:17" ht="15" customHeight="1" thickBot="1" x14ac:dyDescent="0.3">
      <c r="A1522" s="313">
        <v>202</v>
      </c>
      <c r="B1522" s="313" t="s">
        <v>600</v>
      </c>
      <c r="C1522" s="313" t="s">
        <v>1293</v>
      </c>
      <c r="D1522" s="312"/>
      <c r="E1522" s="312">
        <v>2709</v>
      </c>
      <c r="F1522" s="313" t="s">
        <v>188</v>
      </c>
      <c r="G1522" s="314">
        <v>789</v>
      </c>
      <c r="H1522" s="313" t="s">
        <v>77</v>
      </c>
      <c r="I1522" s="306">
        <v>3164</v>
      </c>
      <c r="J1522" s="306">
        <v>9</v>
      </c>
      <c r="K1522" s="314">
        <v>100</v>
      </c>
      <c r="L1522" s="306">
        <f>SUM((I1522*G1522)/10000)</f>
        <v>249.6396</v>
      </c>
      <c r="M1522" s="306">
        <f>SUM(L1522*J1522)</f>
        <v>2246.7564000000002</v>
      </c>
      <c r="N1522" s="306">
        <f t="shared" si="199"/>
        <v>1797.4051200000001</v>
      </c>
      <c r="O1522" s="307">
        <f t="shared" si="202"/>
        <v>1.7974051200000001</v>
      </c>
      <c r="P1522" s="315">
        <f t="shared" si="201"/>
        <v>1797.4051200000001</v>
      </c>
      <c r="Q1522" s="316">
        <f t="shared" si="203"/>
        <v>1.7974051200000001</v>
      </c>
    </row>
    <row r="1523" spans="1:17" ht="15" customHeight="1" x14ac:dyDescent="0.25">
      <c r="A1523" s="324">
        <v>203</v>
      </c>
      <c r="B1523" s="324" t="s">
        <v>421</v>
      </c>
      <c r="C1523" s="324" t="s">
        <v>1294</v>
      </c>
      <c r="D1523" s="328"/>
      <c r="E1523" s="328">
        <v>449</v>
      </c>
      <c r="F1523" s="324" t="s">
        <v>220</v>
      </c>
      <c r="G1523" s="329">
        <v>300</v>
      </c>
      <c r="H1523" s="324" t="s">
        <v>1459</v>
      </c>
      <c r="I1523" s="325">
        <v>2</v>
      </c>
      <c r="J1523" s="325">
        <v>21</v>
      </c>
      <c r="K1523" s="329">
        <v>100</v>
      </c>
      <c r="L1523" s="325">
        <f>SUM((I1523*G1523))</f>
        <v>600</v>
      </c>
      <c r="M1523" s="325">
        <f>SUM(L1523*J1523)</f>
        <v>12600</v>
      </c>
      <c r="N1523" s="325">
        <f t="shared" si="199"/>
        <v>10080</v>
      </c>
      <c r="O1523" s="330">
        <f t="shared" si="202"/>
        <v>10.08</v>
      </c>
      <c r="P1523" s="297">
        <f t="shared" si="201"/>
        <v>10080</v>
      </c>
      <c r="Q1523" s="298">
        <f t="shared" si="203"/>
        <v>10.08</v>
      </c>
    </row>
    <row r="1524" spans="1:17" ht="15" customHeight="1" thickBot="1" x14ac:dyDescent="0.3">
      <c r="A1524" s="324">
        <v>203</v>
      </c>
      <c r="B1524" s="324" t="s">
        <v>421</v>
      </c>
      <c r="C1524" s="324" t="s">
        <v>1294</v>
      </c>
      <c r="D1524" s="328"/>
      <c r="E1524" s="328">
        <v>3148</v>
      </c>
      <c r="F1524" s="324" t="s">
        <v>188</v>
      </c>
      <c r="G1524" s="329">
        <v>8</v>
      </c>
      <c r="H1524" s="292" t="s">
        <v>334</v>
      </c>
      <c r="I1524" s="325">
        <v>17</v>
      </c>
      <c r="J1524" s="325">
        <v>533</v>
      </c>
      <c r="K1524" s="329">
        <v>100</v>
      </c>
      <c r="L1524" s="325">
        <f>SUM((I1524*G1524))</f>
        <v>136</v>
      </c>
      <c r="M1524" s="325">
        <f>SUM(L1524*J1524)</f>
        <v>72488</v>
      </c>
      <c r="N1524" s="325">
        <f t="shared" si="199"/>
        <v>57990.400000000001</v>
      </c>
      <c r="O1524" s="330">
        <f t="shared" si="202"/>
        <v>57.990400000000001</v>
      </c>
      <c r="P1524" s="301">
        <f t="shared" si="201"/>
        <v>57990.400000000001</v>
      </c>
      <c r="Q1524" s="302">
        <f t="shared" si="203"/>
        <v>57.990400000000001</v>
      </c>
    </row>
    <row r="1525" spans="1:17" ht="30.75" thickBot="1" x14ac:dyDescent="0.3">
      <c r="A1525" s="313">
        <v>204</v>
      </c>
      <c r="B1525" s="313" t="s">
        <v>1286</v>
      </c>
      <c r="C1525" s="313" t="s">
        <v>511</v>
      </c>
      <c r="D1525" s="312"/>
      <c r="E1525" s="356" t="s">
        <v>1660</v>
      </c>
      <c r="F1525" s="313" t="s">
        <v>188</v>
      </c>
      <c r="G1525" s="314">
        <v>625</v>
      </c>
      <c r="H1525" s="313" t="s">
        <v>683</v>
      </c>
      <c r="I1525" s="306"/>
      <c r="J1525" s="306">
        <v>31</v>
      </c>
      <c r="K1525" s="314">
        <v>100</v>
      </c>
      <c r="L1525" s="306"/>
      <c r="M1525" s="306">
        <f>SUM(G1525*J1525)</f>
        <v>19375</v>
      </c>
      <c r="N1525" s="306">
        <f t="shared" si="199"/>
        <v>15500</v>
      </c>
      <c r="O1525" s="307">
        <f t="shared" si="202"/>
        <v>15.5</v>
      </c>
      <c r="P1525" s="352">
        <f t="shared" si="201"/>
        <v>15500</v>
      </c>
      <c r="Q1525" s="353">
        <f t="shared" si="203"/>
        <v>15.5</v>
      </c>
    </row>
    <row r="1526" spans="1:17" x14ac:dyDescent="0.25">
      <c r="A1526" s="292">
        <v>205</v>
      </c>
      <c r="B1526" s="324" t="s">
        <v>1295</v>
      </c>
      <c r="C1526" s="324" t="s">
        <v>652</v>
      </c>
      <c r="D1526" s="328"/>
      <c r="E1526" s="328">
        <v>2892</v>
      </c>
      <c r="F1526" s="324" t="s">
        <v>188</v>
      </c>
      <c r="G1526" s="329">
        <v>510</v>
      </c>
      <c r="H1526" s="324" t="s">
        <v>77</v>
      </c>
      <c r="I1526" s="325">
        <v>3164</v>
      </c>
      <c r="J1526" s="325">
        <v>9</v>
      </c>
      <c r="K1526" s="329">
        <v>100</v>
      </c>
      <c r="L1526" s="325">
        <f t="shared" ref="L1526:L1533" si="210">SUM((I1526*G1526)/10000)</f>
        <v>161.364</v>
      </c>
      <c r="M1526" s="325">
        <f t="shared" ref="M1526:M1533" si="211">SUM(L1526*J1526)</f>
        <v>1452.2760000000001</v>
      </c>
      <c r="N1526" s="325">
        <f t="shared" si="199"/>
        <v>1161.8208</v>
      </c>
      <c r="O1526" s="330">
        <f t="shared" si="202"/>
        <v>1.1618207999999999</v>
      </c>
      <c r="P1526" s="297">
        <f t="shared" si="201"/>
        <v>1161.8208</v>
      </c>
      <c r="Q1526" s="298">
        <f t="shared" si="203"/>
        <v>1.1618207999999999</v>
      </c>
    </row>
    <row r="1527" spans="1:17" ht="15" customHeight="1" x14ac:dyDescent="0.25">
      <c r="A1527" s="292">
        <v>205</v>
      </c>
      <c r="B1527" s="324" t="s">
        <v>1295</v>
      </c>
      <c r="C1527" s="324" t="s">
        <v>652</v>
      </c>
      <c r="D1527" s="328"/>
      <c r="E1527" s="328">
        <v>2892</v>
      </c>
      <c r="F1527" s="324" t="s">
        <v>188</v>
      </c>
      <c r="G1527" s="329">
        <v>337</v>
      </c>
      <c r="H1527" s="324" t="s">
        <v>395</v>
      </c>
      <c r="I1527" s="325">
        <v>17500</v>
      </c>
      <c r="J1527" s="325">
        <v>120</v>
      </c>
      <c r="K1527" s="329">
        <v>100</v>
      </c>
      <c r="L1527" s="325">
        <f t="shared" si="210"/>
        <v>589.75</v>
      </c>
      <c r="M1527" s="325">
        <f t="shared" si="211"/>
        <v>70770</v>
      </c>
      <c r="N1527" s="325">
        <f t="shared" si="199"/>
        <v>56616</v>
      </c>
      <c r="O1527" s="330">
        <f t="shared" si="202"/>
        <v>56.616</v>
      </c>
      <c r="P1527" s="299">
        <f t="shared" si="201"/>
        <v>56616</v>
      </c>
      <c r="Q1527" s="300">
        <f t="shared" si="203"/>
        <v>56.616</v>
      </c>
    </row>
    <row r="1528" spans="1:17" ht="15" customHeight="1" x14ac:dyDescent="0.25">
      <c r="A1528" s="292">
        <v>205</v>
      </c>
      <c r="B1528" s="324" t="s">
        <v>1295</v>
      </c>
      <c r="C1528" s="324" t="s">
        <v>652</v>
      </c>
      <c r="D1528" s="328"/>
      <c r="E1528" s="328">
        <v>2892</v>
      </c>
      <c r="F1528" s="324" t="s">
        <v>188</v>
      </c>
      <c r="G1528" s="329">
        <v>337</v>
      </c>
      <c r="H1528" s="324" t="s">
        <v>26</v>
      </c>
      <c r="I1528" s="325">
        <v>24198</v>
      </c>
      <c r="J1528" s="325">
        <v>19</v>
      </c>
      <c r="K1528" s="329">
        <v>100</v>
      </c>
      <c r="L1528" s="325">
        <f t="shared" si="210"/>
        <v>815.47260000000006</v>
      </c>
      <c r="M1528" s="325">
        <f t="shared" si="211"/>
        <v>15493.9794</v>
      </c>
      <c r="N1528" s="325">
        <f t="shared" si="199"/>
        <v>12395.183519999999</v>
      </c>
      <c r="O1528" s="330">
        <f t="shared" si="202"/>
        <v>12.395183519999998</v>
      </c>
      <c r="P1528" s="299">
        <f t="shared" si="201"/>
        <v>12395.183519999999</v>
      </c>
      <c r="Q1528" s="300">
        <f t="shared" si="203"/>
        <v>12.395183519999998</v>
      </c>
    </row>
    <row r="1529" spans="1:17" ht="15" customHeight="1" x14ac:dyDescent="0.25">
      <c r="A1529" s="292">
        <v>205</v>
      </c>
      <c r="B1529" s="324" t="s">
        <v>1295</v>
      </c>
      <c r="C1529" s="324" t="s">
        <v>652</v>
      </c>
      <c r="D1529" s="328"/>
      <c r="E1529" s="328">
        <v>1129</v>
      </c>
      <c r="F1529" s="324" t="s">
        <v>188</v>
      </c>
      <c r="G1529" s="329">
        <v>1105</v>
      </c>
      <c r="H1529" s="324" t="s">
        <v>85</v>
      </c>
      <c r="I1529" s="325">
        <v>3398</v>
      </c>
      <c r="J1529" s="325">
        <v>11</v>
      </c>
      <c r="K1529" s="329">
        <v>100</v>
      </c>
      <c r="L1529" s="325">
        <f t="shared" si="210"/>
        <v>375.47899999999998</v>
      </c>
      <c r="M1529" s="325">
        <f t="shared" si="211"/>
        <v>4130.2690000000002</v>
      </c>
      <c r="N1529" s="325">
        <f t="shared" si="199"/>
        <v>3304.2152000000001</v>
      </c>
      <c r="O1529" s="330">
        <f t="shared" si="202"/>
        <v>3.3042152000000002</v>
      </c>
      <c r="P1529" s="299">
        <f t="shared" si="201"/>
        <v>3304.2152000000001</v>
      </c>
      <c r="Q1529" s="300">
        <f t="shared" si="203"/>
        <v>3.3042152000000002</v>
      </c>
    </row>
    <row r="1530" spans="1:17" ht="15" customHeight="1" x14ac:dyDescent="0.25">
      <c r="A1530" s="292">
        <v>205</v>
      </c>
      <c r="B1530" s="324" t="s">
        <v>1295</v>
      </c>
      <c r="C1530" s="324" t="s">
        <v>652</v>
      </c>
      <c r="D1530" s="328"/>
      <c r="E1530" s="328">
        <v>1159</v>
      </c>
      <c r="F1530" s="324" t="s">
        <v>188</v>
      </c>
      <c r="G1530" s="329">
        <v>500</v>
      </c>
      <c r="H1530" s="292" t="s">
        <v>22</v>
      </c>
      <c r="I1530" s="325">
        <v>23137</v>
      </c>
      <c r="J1530" s="325">
        <v>79</v>
      </c>
      <c r="K1530" s="329">
        <v>100</v>
      </c>
      <c r="L1530" s="325">
        <f t="shared" si="210"/>
        <v>1156.8499999999999</v>
      </c>
      <c r="M1530" s="325">
        <f t="shared" si="211"/>
        <v>91391.15</v>
      </c>
      <c r="N1530" s="325">
        <f t="shared" ref="N1530:N1591" si="212">SUM(M1530*80)/100</f>
        <v>73112.92</v>
      </c>
      <c r="O1530" s="330">
        <f t="shared" si="202"/>
        <v>73.112920000000003</v>
      </c>
      <c r="P1530" s="299">
        <f t="shared" si="201"/>
        <v>73112.92</v>
      </c>
      <c r="Q1530" s="300">
        <f t="shared" si="203"/>
        <v>73.112920000000003</v>
      </c>
    </row>
    <row r="1531" spans="1:17" ht="15" customHeight="1" x14ac:dyDescent="0.25">
      <c r="A1531" s="292">
        <v>205</v>
      </c>
      <c r="B1531" s="324" t="s">
        <v>1295</v>
      </c>
      <c r="C1531" s="324" t="s">
        <v>652</v>
      </c>
      <c r="D1531" s="328"/>
      <c r="E1531" s="328">
        <v>1159</v>
      </c>
      <c r="F1531" s="324" t="s">
        <v>188</v>
      </c>
      <c r="G1531" s="329">
        <v>100</v>
      </c>
      <c r="H1531" s="292" t="s">
        <v>361</v>
      </c>
      <c r="I1531" s="325">
        <v>11593</v>
      </c>
      <c r="J1531" s="325">
        <v>53</v>
      </c>
      <c r="K1531" s="329">
        <v>100</v>
      </c>
      <c r="L1531" s="325">
        <f t="shared" si="210"/>
        <v>115.93</v>
      </c>
      <c r="M1531" s="325">
        <f t="shared" si="211"/>
        <v>6144.29</v>
      </c>
      <c r="N1531" s="325">
        <f t="shared" si="212"/>
        <v>4915.4319999999998</v>
      </c>
      <c r="O1531" s="330">
        <f t="shared" si="202"/>
        <v>4.915432</v>
      </c>
      <c r="P1531" s="299">
        <f t="shared" si="201"/>
        <v>4915.4319999999998</v>
      </c>
      <c r="Q1531" s="300">
        <f t="shared" si="203"/>
        <v>4.915432</v>
      </c>
    </row>
    <row r="1532" spans="1:17" ht="15" customHeight="1" x14ac:dyDescent="0.25">
      <c r="A1532" s="292">
        <v>205</v>
      </c>
      <c r="B1532" s="324" t="s">
        <v>1295</v>
      </c>
      <c r="C1532" s="324" t="s">
        <v>652</v>
      </c>
      <c r="D1532" s="328"/>
      <c r="E1532" s="328">
        <v>1159</v>
      </c>
      <c r="F1532" s="324" t="s">
        <v>188</v>
      </c>
      <c r="G1532" s="329">
        <v>100</v>
      </c>
      <c r="H1532" s="324" t="s">
        <v>395</v>
      </c>
      <c r="I1532" s="325">
        <v>17500</v>
      </c>
      <c r="J1532" s="325">
        <v>120</v>
      </c>
      <c r="K1532" s="329">
        <v>100</v>
      </c>
      <c r="L1532" s="325">
        <f t="shared" si="210"/>
        <v>175</v>
      </c>
      <c r="M1532" s="325">
        <f t="shared" si="211"/>
        <v>21000</v>
      </c>
      <c r="N1532" s="325">
        <f t="shared" si="212"/>
        <v>16800</v>
      </c>
      <c r="O1532" s="330">
        <f t="shared" si="202"/>
        <v>16.8</v>
      </c>
      <c r="P1532" s="299">
        <f t="shared" si="201"/>
        <v>16800</v>
      </c>
      <c r="Q1532" s="300">
        <f t="shared" si="203"/>
        <v>16.8</v>
      </c>
    </row>
    <row r="1533" spans="1:17" ht="15" customHeight="1" x14ac:dyDescent="0.25">
      <c r="A1533" s="292">
        <v>205</v>
      </c>
      <c r="B1533" s="324" t="s">
        <v>1295</v>
      </c>
      <c r="C1533" s="324" t="s">
        <v>652</v>
      </c>
      <c r="D1533" s="328"/>
      <c r="E1533" s="328">
        <v>2155</v>
      </c>
      <c r="F1533" s="324" t="s">
        <v>188</v>
      </c>
      <c r="G1533" s="329">
        <v>75</v>
      </c>
      <c r="H1533" s="324" t="s">
        <v>25</v>
      </c>
      <c r="I1533" s="325">
        <v>27692</v>
      </c>
      <c r="J1533" s="325">
        <v>60</v>
      </c>
      <c r="K1533" s="329">
        <v>100</v>
      </c>
      <c r="L1533" s="325">
        <f t="shared" si="210"/>
        <v>207.69</v>
      </c>
      <c r="M1533" s="325">
        <f t="shared" si="211"/>
        <v>12461.4</v>
      </c>
      <c r="N1533" s="325">
        <f t="shared" si="212"/>
        <v>9969.1200000000008</v>
      </c>
      <c r="O1533" s="330">
        <f t="shared" si="202"/>
        <v>9.9691200000000002</v>
      </c>
      <c r="P1533" s="299">
        <f t="shared" si="201"/>
        <v>9969.1200000000008</v>
      </c>
      <c r="Q1533" s="300">
        <f t="shared" si="203"/>
        <v>9.9691200000000002</v>
      </c>
    </row>
    <row r="1534" spans="1:17" ht="30.75" thickBot="1" x14ac:dyDescent="0.3">
      <c r="A1534" s="292">
        <v>205</v>
      </c>
      <c r="B1534" s="324" t="s">
        <v>1295</v>
      </c>
      <c r="C1534" s="324" t="s">
        <v>652</v>
      </c>
      <c r="D1534" s="328"/>
      <c r="E1534" s="328" t="s">
        <v>1483</v>
      </c>
      <c r="F1534" s="324" t="s">
        <v>188</v>
      </c>
      <c r="G1534" s="329">
        <v>700</v>
      </c>
      <c r="H1534" s="324" t="s">
        <v>1454</v>
      </c>
      <c r="I1534" s="325"/>
      <c r="J1534" s="325">
        <v>31</v>
      </c>
      <c r="K1534" s="329">
        <v>100</v>
      </c>
      <c r="L1534" s="325"/>
      <c r="M1534" s="325">
        <f>SUM(G1534*J1534)</f>
        <v>21700</v>
      </c>
      <c r="N1534" s="325">
        <f t="shared" si="212"/>
        <v>17360</v>
      </c>
      <c r="O1534" s="330">
        <f t="shared" si="202"/>
        <v>17.36</v>
      </c>
      <c r="P1534" s="301">
        <f t="shared" si="201"/>
        <v>17360</v>
      </c>
      <c r="Q1534" s="302">
        <f t="shared" si="203"/>
        <v>17.36</v>
      </c>
    </row>
    <row r="1535" spans="1:17" ht="15" customHeight="1" x14ac:dyDescent="0.25">
      <c r="A1535" s="313">
        <v>206</v>
      </c>
      <c r="B1535" s="326" t="s">
        <v>1296</v>
      </c>
      <c r="C1535" s="326" t="s">
        <v>1297</v>
      </c>
      <c r="D1535" s="327"/>
      <c r="E1535" s="312">
        <v>1945</v>
      </c>
      <c r="F1535" s="313" t="s">
        <v>188</v>
      </c>
      <c r="G1535" s="314">
        <v>960</v>
      </c>
      <c r="H1535" s="303" t="s">
        <v>22</v>
      </c>
      <c r="I1535" s="306">
        <v>23137</v>
      </c>
      <c r="J1535" s="306">
        <v>79</v>
      </c>
      <c r="K1535" s="314">
        <v>60</v>
      </c>
      <c r="L1535" s="306">
        <f>SUM((I1535*G1535)/10000)</f>
        <v>2221.152</v>
      </c>
      <c r="M1535" s="306">
        <f>SUM(L1535*J1535)</f>
        <v>175471.008</v>
      </c>
      <c r="N1535" s="306">
        <f t="shared" si="212"/>
        <v>140376.8064</v>
      </c>
      <c r="O1535" s="307">
        <f t="shared" si="202"/>
        <v>140.37680639999999</v>
      </c>
      <c r="P1535" s="308">
        <f t="shared" ref="P1535:P1598" si="213">SUM(N1535*K1535)/100</f>
        <v>84226.083839999992</v>
      </c>
      <c r="Q1535" s="309">
        <f t="shared" si="203"/>
        <v>84.226083839999987</v>
      </c>
    </row>
    <row r="1536" spans="1:17" ht="15" customHeight="1" x14ac:dyDescent="0.25">
      <c r="A1536" s="313">
        <v>206</v>
      </c>
      <c r="B1536" s="326" t="s">
        <v>1296</v>
      </c>
      <c r="C1536" s="326" t="s">
        <v>1297</v>
      </c>
      <c r="D1536" s="327"/>
      <c r="E1536" s="312">
        <v>1945</v>
      </c>
      <c r="F1536" s="313" t="s">
        <v>188</v>
      </c>
      <c r="G1536" s="314">
        <v>960</v>
      </c>
      <c r="H1536" s="313" t="s">
        <v>25</v>
      </c>
      <c r="I1536" s="306">
        <v>27692</v>
      </c>
      <c r="J1536" s="306">
        <v>60</v>
      </c>
      <c r="K1536" s="314">
        <v>60</v>
      </c>
      <c r="L1536" s="306">
        <f>SUM((I1536*G1536)/10000)</f>
        <v>2658.4319999999998</v>
      </c>
      <c r="M1536" s="306">
        <f>SUM(L1536*J1536)</f>
        <v>159505.91999999998</v>
      </c>
      <c r="N1536" s="306">
        <f t="shared" si="212"/>
        <v>127604.73599999998</v>
      </c>
      <c r="O1536" s="307">
        <f t="shared" ref="O1536:O1599" si="214">SUM(N1536/1000)</f>
        <v>127.60473599999997</v>
      </c>
      <c r="P1536" s="310">
        <f t="shared" si="213"/>
        <v>76562.841599999985</v>
      </c>
      <c r="Q1536" s="311">
        <f t="shared" ref="Q1536:Q1599" si="215">SUM(P1536/1000)</f>
        <v>76.562841599999985</v>
      </c>
    </row>
    <row r="1537" spans="1:17" ht="15" customHeight="1" x14ac:dyDescent="0.25">
      <c r="A1537" s="313">
        <v>206</v>
      </c>
      <c r="B1537" s="326" t="s">
        <v>1296</v>
      </c>
      <c r="C1537" s="326" t="s">
        <v>1297</v>
      </c>
      <c r="D1537" s="327"/>
      <c r="E1537" s="312">
        <v>1945</v>
      </c>
      <c r="F1537" s="313" t="s">
        <v>188</v>
      </c>
      <c r="G1537" s="314">
        <v>625</v>
      </c>
      <c r="H1537" s="313" t="s">
        <v>683</v>
      </c>
      <c r="I1537" s="306"/>
      <c r="J1537" s="306">
        <v>31</v>
      </c>
      <c r="K1537" s="314">
        <v>100</v>
      </c>
      <c r="L1537" s="306"/>
      <c r="M1537" s="306">
        <f>SUM(G1537*J1537)</f>
        <v>19375</v>
      </c>
      <c r="N1537" s="306">
        <f t="shared" si="212"/>
        <v>15500</v>
      </c>
      <c r="O1537" s="307">
        <f t="shared" si="214"/>
        <v>15.5</v>
      </c>
      <c r="P1537" s="310">
        <f t="shared" si="213"/>
        <v>15500</v>
      </c>
      <c r="Q1537" s="311">
        <f t="shared" si="215"/>
        <v>15.5</v>
      </c>
    </row>
    <row r="1538" spans="1:17" ht="15" customHeight="1" thickBot="1" x14ac:dyDescent="0.3">
      <c r="A1538" s="313">
        <v>206</v>
      </c>
      <c r="B1538" s="326" t="s">
        <v>1296</v>
      </c>
      <c r="C1538" s="326" t="s">
        <v>1297</v>
      </c>
      <c r="D1538" s="327"/>
      <c r="E1538" s="312">
        <v>1945</v>
      </c>
      <c r="F1538" s="313" t="s">
        <v>188</v>
      </c>
      <c r="G1538" s="314">
        <v>250</v>
      </c>
      <c r="H1538" s="313" t="s">
        <v>48</v>
      </c>
      <c r="I1538" s="306"/>
      <c r="J1538" s="306">
        <v>11</v>
      </c>
      <c r="K1538" s="314">
        <v>100</v>
      </c>
      <c r="L1538" s="306"/>
      <c r="M1538" s="306">
        <f>SUM(G1538*J1538)</f>
        <v>2750</v>
      </c>
      <c r="N1538" s="306">
        <f t="shared" si="212"/>
        <v>2200</v>
      </c>
      <c r="O1538" s="307">
        <f t="shared" si="214"/>
        <v>2.2000000000000002</v>
      </c>
      <c r="P1538" s="315">
        <f t="shared" si="213"/>
        <v>2200</v>
      </c>
      <c r="Q1538" s="316">
        <f t="shared" si="215"/>
        <v>2.2000000000000002</v>
      </c>
    </row>
    <row r="1539" spans="1:17" ht="15" customHeight="1" x14ac:dyDescent="0.25">
      <c r="A1539" s="292">
        <v>207</v>
      </c>
      <c r="B1539" s="324" t="s">
        <v>1467</v>
      </c>
      <c r="C1539" s="324" t="s">
        <v>1298</v>
      </c>
      <c r="D1539" s="328"/>
      <c r="E1539" s="328">
        <v>631</v>
      </c>
      <c r="F1539" s="324" t="s">
        <v>220</v>
      </c>
      <c r="G1539" s="329">
        <v>2820</v>
      </c>
      <c r="H1539" s="324" t="s">
        <v>77</v>
      </c>
      <c r="I1539" s="325">
        <v>3164</v>
      </c>
      <c r="J1539" s="325">
        <v>9</v>
      </c>
      <c r="K1539" s="329">
        <v>100</v>
      </c>
      <c r="L1539" s="325">
        <f t="shared" ref="L1539:L1570" si="216">SUM((I1539*G1539)/10000)</f>
        <v>892.24800000000005</v>
      </c>
      <c r="M1539" s="325">
        <f t="shared" ref="M1539:M1570" si="217">SUM(L1539*J1539)</f>
        <v>8030.232</v>
      </c>
      <c r="N1539" s="325">
        <f t="shared" si="212"/>
        <v>6424.1856000000007</v>
      </c>
      <c r="O1539" s="330">
        <f t="shared" si="214"/>
        <v>6.4241856000000004</v>
      </c>
      <c r="P1539" s="297">
        <f t="shared" si="213"/>
        <v>6424.1856000000007</v>
      </c>
      <c r="Q1539" s="298">
        <f t="shared" si="215"/>
        <v>6.4241856000000004</v>
      </c>
    </row>
    <row r="1540" spans="1:17" ht="15" customHeight="1" x14ac:dyDescent="0.25">
      <c r="A1540" s="292">
        <v>207</v>
      </c>
      <c r="B1540" s="324" t="s">
        <v>1467</v>
      </c>
      <c r="C1540" s="324" t="s">
        <v>1298</v>
      </c>
      <c r="D1540" s="328"/>
      <c r="E1540" s="331">
        <v>632</v>
      </c>
      <c r="F1540" s="324" t="s">
        <v>220</v>
      </c>
      <c r="G1540" s="332">
        <v>2560</v>
      </c>
      <c r="H1540" s="292" t="s">
        <v>77</v>
      </c>
      <c r="I1540" s="325">
        <v>3164</v>
      </c>
      <c r="J1540" s="325">
        <v>9</v>
      </c>
      <c r="K1540" s="329">
        <v>100</v>
      </c>
      <c r="L1540" s="325">
        <f t="shared" si="216"/>
        <v>809.98400000000004</v>
      </c>
      <c r="M1540" s="325">
        <f t="shared" si="217"/>
        <v>7289.8560000000007</v>
      </c>
      <c r="N1540" s="325">
        <f t="shared" si="212"/>
        <v>5831.8848000000007</v>
      </c>
      <c r="O1540" s="330">
        <f t="shared" si="214"/>
        <v>5.831884800000001</v>
      </c>
      <c r="P1540" s="299">
        <f t="shared" si="213"/>
        <v>5831.8848000000007</v>
      </c>
      <c r="Q1540" s="300">
        <f t="shared" si="215"/>
        <v>5.831884800000001</v>
      </c>
    </row>
    <row r="1541" spans="1:17" ht="15" customHeight="1" x14ac:dyDescent="0.25">
      <c r="A1541" s="292">
        <v>207</v>
      </c>
      <c r="B1541" s="324" t="s">
        <v>1467</v>
      </c>
      <c r="C1541" s="324" t="s">
        <v>1298</v>
      </c>
      <c r="D1541" s="328"/>
      <c r="E1541" s="331">
        <v>633</v>
      </c>
      <c r="F1541" s="324" t="s">
        <v>220</v>
      </c>
      <c r="G1541" s="332">
        <v>3280</v>
      </c>
      <c r="H1541" s="292" t="s">
        <v>77</v>
      </c>
      <c r="I1541" s="325">
        <v>3164</v>
      </c>
      <c r="J1541" s="325">
        <v>9</v>
      </c>
      <c r="K1541" s="329">
        <v>100</v>
      </c>
      <c r="L1541" s="325">
        <f t="shared" si="216"/>
        <v>1037.7919999999999</v>
      </c>
      <c r="M1541" s="325">
        <f t="shared" si="217"/>
        <v>9340.1279999999988</v>
      </c>
      <c r="N1541" s="325">
        <f t="shared" si="212"/>
        <v>7472.1023999999989</v>
      </c>
      <c r="O1541" s="330">
        <f t="shared" si="214"/>
        <v>7.4721023999999989</v>
      </c>
      <c r="P1541" s="299">
        <f t="shared" si="213"/>
        <v>7472.1023999999989</v>
      </c>
      <c r="Q1541" s="300">
        <f t="shared" si="215"/>
        <v>7.4721023999999989</v>
      </c>
    </row>
    <row r="1542" spans="1:17" ht="15" customHeight="1" x14ac:dyDescent="0.25">
      <c r="A1542" s="292">
        <v>207</v>
      </c>
      <c r="B1542" s="324" t="s">
        <v>1467</v>
      </c>
      <c r="C1542" s="324" t="s">
        <v>1298</v>
      </c>
      <c r="D1542" s="328"/>
      <c r="E1542" s="328">
        <v>634</v>
      </c>
      <c r="F1542" s="324" t="s">
        <v>220</v>
      </c>
      <c r="G1542" s="329">
        <v>4690</v>
      </c>
      <c r="H1542" s="324" t="s">
        <v>77</v>
      </c>
      <c r="I1542" s="325">
        <v>3164</v>
      </c>
      <c r="J1542" s="325">
        <v>9</v>
      </c>
      <c r="K1542" s="329">
        <v>100</v>
      </c>
      <c r="L1542" s="325">
        <f t="shared" si="216"/>
        <v>1483.9159999999999</v>
      </c>
      <c r="M1542" s="325">
        <f t="shared" si="217"/>
        <v>13355.243999999999</v>
      </c>
      <c r="N1542" s="325">
        <f t="shared" si="212"/>
        <v>10684.1952</v>
      </c>
      <c r="O1542" s="330">
        <f t="shared" si="214"/>
        <v>10.6841952</v>
      </c>
      <c r="P1542" s="299">
        <f t="shared" si="213"/>
        <v>10684.1952</v>
      </c>
      <c r="Q1542" s="300">
        <f t="shared" si="215"/>
        <v>10.6841952</v>
      </c>
    </row>
    <row r="1543" spans="1:17" ht="15" customHeight="1" x14ac:dyDescent="0.25">
      <c r="A1543" s="292">
        <v>207</v>
      </c>
      <c r="B1543" s="324" t="s">
        <v>1467</v>
      </c>
      <c r="C1543" s="324" t="s">
        <v>1298</v>
      </c>
      <c r="D1543" s="328"/>
      <c r="E1543" s="328">
        <v>635</v>
      </c>
      <c r="F1543" s="324" t="s">
        <v>220</v>
      </c>
      <c r="G1543" s="329">
        <v>6790</v>
      </c>
      <c r="H1543" s="324" t="s">
        <v>77</v>
      </c>
      <c r="I1543" s="325">
        <v>3164</v>
      </c>
      <c r="J1543" s="325">
        <v>9</v>
      </c>
      <c r="K1543" s="329">
        <v>100</v>
      </c>
      <c r="L1543" s="325">
        <f t="shared" si="216"/>
        <v>2148.3560000000002</v>
      </c>
      <c r="M1543" s="325">
        <f t="shared" si="217"/>
        <v>19335.204000000002</v>
      </c>
      <c r="N1543" s="325">
        <f t="shared" si="212"/>
        <v>15468.163200000001</v>
      </c>
      <c r="O1543" s="330">
        <f t="shared" si="214"/>
        <v>15.468163200000001</v>
      </c>
      <c r="P1543" s="299">
        <f t="shared" si="213"/>
        <v>15468.163200000001</v>
      </c>
      <c r="Q1543" s="300">
        <f t="shared" si="215"/>
        <v>15.468163200000001</v>
      </c>
    </row>
    <row r="1544" spans="1:17" ht="15" customHeight="1" x14ac:dyDescent="0.25">
      <c r="A1544" s="292">
        <v>207</v>
      </c>
      <c r="B1544" s="324" t="s">
        <v>1467</v>
      </c>
      <c r="C1544" s="324" t="s">
        <v>1298</v>
      </c>
      <c r="D1544" s="328"/>
      <c r="E1544" s="328">
        <v>637</v>
      </c>
      <c r="F1544" s="324" t="s">
        <v>220</v>
      </c>
      <c r="G1544" s="329">
        <v>4590</v>
      </c>
      <c r="H1544" s="324" t="s">
        <v>77</v>
      </c>
      <c r="I1544" s="325">
        <v>3164</v>
      </c>
      <c r="J1544" s="325">
        <v>9</v>
      </c>
      <c r="K1544" s="329">
        <v>100</v>
      </c>
      <c r="L1544" s="325">
        <f t="shared" si="216"/>
        <v>1452.2760000000001</v>
      </c>
      <c r="M1544" s="325">
        <f t="shared" si="217"/>
        <v>13070.484</v>
      </c>
      <c r="N1544" s="325">
        <f t="shared" si="212"/>
        <v>10456.387199999999</v>
      </c>
      <c r="O1544" s="330">
        <f t="shared" si="214"/>
        <v>10.4563872</v>
      </c>
      <c r="P1544" s="299">
        <f t="shared" si="213"/>
        <v>10456.387199999999</v>
      </c>
      <c r="Q1544" s="300">
        <f t="shared" si="215"/>
        <v>10.4563872</v>
      </c>
    </row>
    <row r="1545" spans="1:17" ht="15" customHeight="1" x14ac:dyDescent="0.25">
      <c r="A1545" s="292">
        <v>207</v>
      </c>
      <c r="B1545" s="324" t="s">
        <v>1467</v>
      </c>
      <c r="C1545" s="324" t="s">
        <v>1298</v>
      </c>
      <c r="D1545" s="328"/>
      <c r="E1545" s="328">
        <v>639</v>
      </c>
      <c r="F1545" s="324" t="s">
        <v>220</v>
      </c>
      <c r="G1545" s="329">
        <v>4550</v>
      </c>
      <c r="H1545" s="324" t="s">
        <v>77</v>
      </c>
      <c r="I1545" s="325">
        <v>3164</v>
      </c>
      <c r="J1545" s="325">
        <v>9</v>
      </c>
      <c r="K1545" s="329">
        <v>100</v>
      </c>
      <c r="L1545" s="325">
        <f t="shared" si="216"/>
        <v>1439.62</v>
      </c>
      <c r="M1545" s="325">
        <f t="shared" si="217"/>
        <v>12956.579999999998</v>
      </c>
      <c r="N1545" s="325">
        <f t="shared" si="212"/>
        <v>10365.263999999999</v>
      </c>
      <c r="O1545" s="330">
        <f t="shared" si="214"/>
        <v>10.365264</v>
      </c>
      <c r="P1545" s="299">
        <f t="shared" si="213"/>
        <v>10365.263999999999</v>
      </c>
      <c r="Q1545" s="300">
        <f t="shared" si="215"/>
        <v>10.365264</v>
      </c>
    </row>
    <row r="1546" spans="1:17" ht="15" customHeight="1" x14ac:dyDescent="0.25">
      <c r="A1546" s="292">
        <v>207</v>
      </c>
      <c r="B1546" s="324" t="s">
        <v>1467</v>
      </c>
      <c r="C1546" s="324" t="s">
        <v>1298</v>
      </c>
      <c r="D1546" s="328"/>
      <c r="E1546" s="328">
        <v>640</v>
      </c>
      <c r="F1546" s="324" t="s">
        <v>220</v>
      </c>
      <c r="G1546" s="329">
        <v>5110</v>
      </c>
      <c r="H1546" s="324" t="s">
        <v>77</v>
      </c>
      <c r="I1546" s="325">
        <v>3164</v>
      </c>
      <c r="J1546" s="325">
        <v>9</v>
      </c>
      <c r="K1546" s="329">
        <v>100</v>
      </c>
      <c r="L1546" s="325">
        <f t="shared" si="216"/>
        <v>1616.8040000000001</v>
      </c>
      <c r="M1546" s="325">
        <f t="shared" si="217"/>
        <v>14551.236000000001</v>
      </c>
      <c r="N1546" s="325">
        <f t="shared" si="212"/>
        <v>11640.988800000001</v>
      </c>
      <c r="O1546" s="330">
        <f t="shared" si="214"/>
        <v>11.640988800000001</v>
      </c>
      <c r="P1546" s="299">
        <f t="shared" si="213"/>
        <v>11640.988800000001</v>
      </c>
      <c r="Q1546" s="300">
        <f t="shared" si="215"/>
        <v>11.640988800000001</v>
      </c>
    </row>
    <row r="1547" spans="1:17" ht="15" customHeight="1" x14ac:dyDescent="0.25">
      <c r="A1547" s="292">
        <v>207</v>
      </c>
      <c r="B1547" s="324" t="s">
        <v>1467</v>
      </c>
      <c r="C1547" s="324" t="s">
        <v>1298</v>
      </c>
      <c r="D1547" s="328"/>
      <c r="E1547" s="328" t="s">
        <v>1484</v>
      </c>
      <c r="F1547" s="324" t="s">
        <v>374</v>
      </c>
      <c r="G1547" s="329">
        <v>10000</v>
      </c>
      <c r="H1547" s="324" t="s">
        <v>85</v>
      </c>
      <c r="I1547" s="325">
        <v>3398</v>
      </c>
      <c r="J1547" s="325">
        <v>11</v>
      </c>
      <c r="K1547" s="329">
        <v>100</v>
      </c>
      <c r="L1547" s="325">
        <f t="shared" si="216"/>
        <v>3398</v>
      </c>
      <c r="M1547" s="325">
        <f t="shared" si="217"/>
        <v>37378</v>
      </c>
      <c r="N1547" s="325">
        <f t="shared" si="212"/>
        <v>29902.400000000001</v>
      </c>
      <c r="O1547" s="330">
        <f t="shared" si="214"/>
        <v>29.9024</v>
      </c>
      <c r="P1547" s="299">
        <f t="shared" si="213"/>
        <v>29902.400000000001</v>
      </c>
      <c r="Q1547" s="300">
        <f t="shared" si="215"/>
        <v>29.9024</v>
      </c>
    </row>
    <row r="1548" spans="1:17" ht="15" customHeight="1" x14ac:dyDescent="0.25">
      <c r="A1548" s="292">
        <v>207</v>
      </c>
      <c r="B1548" s="324" t="s">
        <v>1467</v>
      </c>
      <c r="C1548" s="324" t="s">
        <v>1298</v>
      </c>
      <c r="D1548" s="328"/>
      <c r="E1548" s="328">
        <v>3897</v>
      </c>
      <c r="F1548" s="324" t="s">
        <v>374</v>
      </c>
      <c r="G1548" s="329">
        <v>1847</v>
      </c>
      <c r="H1548" s="324" t="s">
        <v>85</v>
      </c>
      <c r="I1548" s="325">
        <v>3398</v>
      </c>
      <c r="J1548" s="325">
        <v>11</v>
      </c>
      <c r="K1548" s="329">
        <v>100</v>
      </c>
      <c r="L1548" s="325">
        <f t="shared" si="216"/>
        <v>627.61059999999998</v>
      </c>
      <c r="M1548" s="325">
        <f t="shared" si="217"/>
        <v>6903.7165999999997</v>
      </c>
      <c r="N1548" s="325">
        <f t="shared" si="212"/>
        <v>5522.9732800000002</v>
      </c>
      <c r="O1548" s="330">
        <f t="shared" si="214"/>
        <v>5.5229732800000004</v>
      </c>
      <c r="P1548" s="299">
        <f t="shared" si="213"/>
        <v>5522.9732800000002</v>
      </c>
      <c r="Q1548" s="300">
        <f t="shared" si="215"/>
        <v>5.5229732800000004</v>
      </c>
    </row>
    <row r="1549" spans="1:17" ht="15" customHeight="1" x14ac:dyDescent="0.25">
      <c r="A1549" s="292">
        <v>207</v>
      </c>
      <c r="B1549" s="324" t="s">
        <v>1467</v>
      </c>
      <c r="C1549" s="324" t="s">
        <v>1298</v>
      </c>
      <c r="D1549" s="328"/>
      <c r="E1549" s="328">
        <v>3899</v>
      </c>
      <c r="F1549" s="324" t="s">
        <v>374</v>
      </c>
      <c r="G1549" s="329">
        <v>1847</v>
      </c>
      <c r="H1549" s="324" t="s">
        <v>85</v>
      </c>
      <c r="I1549" s="325">
        <v>3398</v>
      </c>
      <c r="J1549" s="325">
        <v>11</v>
      </c>
      <c r="K1549" s="329">
        <v>100</v>
      </c>
      <c r="L1549" s="325">
        <f t="shared" si="216"/>
        <v>627.61059999999998</v>
      </c>
      <c r="M1549" s="325">
        <f t="shared" si="217"/>
        <v>6903.7165999999997</v>
      </c>
      <c r="N1549" s="325">
        <f t="shared" si="212"/>
        <v>5522.9732800000002</v>
      </c>
      <c r="O1549" s="330">
        <f t="shared" si="214"/>
        <v>5.5229732800000004</v>
      </c>
      <c r="P1549" s="299">
        <f t="shared" si="213"/>
        <v>5522.9732800000002</v>
      </c>
      <c r="Q1549" s="300">
        <f t="shared" si="215"/>
        <v>5.5229732800000004</v>
      </c>
    </row>
    <row r="1550" spans="1:17" ht="15" customHeight="1" x14ac:dyDescent="0.25">
      <c r="A1550" s="292">
        <v>207</v>
      </c>
      <c r="B1550" s="324" t="s">
        <v>1467</v>
      </c>
      <c r="C1550" s="324" t="s">
        <v>1298</v>
      </c>
      <c r="D1550" s="328"/>
      <c r="E1550" s="328">
        <v>3900</v>
      </c>
      <c r="F1550" s="324" t="s">
        <v>374</v>
      </c>
      <c r="G1550" s="329">
        <v>2449</v>
      </c>
      <c r="H1550" s="324" t="s">
        <v>85</v>
      </c>
      <c r="I1550" s="325">
        <v>3398</v>
      </c>
      <c r="J1550" s="325">
        <v>11</v>
      </c>
      <c r="K1550" s="329">
        <v>100</v>
      </c>
      <c r="L1550" s="325">
        <f t="shared" si="216"/>
        <v>832.17020000000002</v>
      </c>
      <c r="M1550" s="325">
        <f t="shared" si="217"/>
        <v>9153.8721999999998</v>
      </c>
      <c r="N1550" s="325">
        <f t="shared" si="212"/>
        <v>7323.0977599999997</v>
      </c>
      <c r="O1550" s="330">
        <f t="shared" si="214"/>
        <v>7.3230977599999996</v>
      </c>
      <c r="P1550" s="299">
        <f t="shared" si="213"/>
        <v>7323.0977599999997</v>
      </c>
      <c r="Q1550" s="300">
        <f t="shared" si="215"/>
        <v>7.3230977599999996</v>
      </c>
    </row>
    <row r="1551" spans="1:17" ht="15" customHeight="1" x14ac:dyDescent="0.25">
      <c r="A1551" s="292">
        <v>207</v>
      </c>
      <c r="B1551" s="324" t="s">
        <v>1467</v>
      </c>
      <c r="C1551" s="324" t="s">
        <v>1298</v>
      </c>
      <c r="D1551" s="328"/>
      <c r="E1551" s="328">
        <v>3902</v>
      </c>
      <c r="F1551" s="324" t="s">
        <v>374</v>
      </c>
      <c r="G1551" s="329">
        <v>4216</v>
      </c>
      <c r="H1551" s="324" t="s">
        <v>85</v>
      </c>
      <c r="I1551" s="325">
        <v>3398</v>
      </c>
      <c r="J1551" s="325">
        <v>11</v>
      </c>
      <c r="K1551" s="329">
        <v>100</v>
      </c>
      <c r="L1551" s="325">
        <f t="shared" si="216"/>
        <v>1432.5968</v>
      </c>
      <c r="M1551" s="325">
        <f t="shared" si="217"/>
        <v>15758.5648</v>
      </c>
      <c r="N1551" s="325">
        <f t="shared" si="212"/>
        <v>12606.851839999999</v>
      </c>
      <c r="O1551" s="330">
        <f t="shared" si="214"/>
        <v>12.606851839999999</v>
      </c>
      <c r="P1551" s="299">
        <f t="shared" si="213"/>
        <v>12606.851839999999</v>
      </c>
      <c r="Q1551" s="300">
        <f t="shared" si="215"/>
        <v>12.606851839999999</v>
      </c>
    </row>
    <row r="1552" spans="1:17" ht="15" customHeight="1" x14ac:dyDescent="0.25">
      <c r="A1552" s="292">
        <v>207</v>
      </c>
      <c r="B1552" s="324" t="s">
        <v>1467</v>
      </c>
      <c r="C1552" s="324" t="s">
        <v>1298</v>
      </c>
      <c r="D1552" s="328"/>
      <c r="E1552" s="328">
        <v>3903</v>
      </c>
      <c r="F1552" s="324" t="s">
        <v>374</v>
      </c>
      <c r="G1552" s="329">
        <v>3407</v>
      </c>
      <c r="H1552" s="324" t="s">
        <v>85</v>
      </c>
      <c r="I1552" s="325">
        <v>3398</v>
      </c>
      <c r="J1552" s="325">
        <v>11</v>
      </c>
      <c r="K1552" s="329">
        <v>100</v>
      </c>
      <c r="L1552" s="325">
        <f t="shared" si="216"/>
        <v>1157.6985999999999</v>
      </c>
      <c r="M1552" s="325">
        <f t="shared" si="217"/>
        <v>12734.684599999999</v>
      </c>
      <c r="N1552" s="325">
        <f t="shared" si="212"/>
        <v>10187.747679999999</v>
      </c>
      <c r="O1552" s="330">
        <f t="shared" si="214"/>
        <v>10.187747679999999</v>
      </c>
      <c r="P1552" s="299">
        <f t="shared" si="213"/>
        <v>10187.747679999999</v>
      </c>
      <c r="Q1552" s="300">
        <f t="shared" si="215"/>
        <v>10.187747679999999</v>
      </c>
    </row>
    <row r="1553" spans="1:17" ht="15" customHeight="1" x14ac:dyDescent="0.25">
      <c r="A1553" s="292">
        <v>207</v>
      </c>
      <c r="B1553" s="324" t="s">
        <v>1467</v>
      </c>
      <c r="C1553" s="324" t="s">
        <v>1298</v>
      </c>
      <c r="D1553" s="328"/>
      <c r="E1553" s="328">
        <v>3948</v>
      </c>
      <c r="F1553" s="324" t="s">
        <v>374</v>
      </c>
      <c r="G1553" s="329">
        <v>1486</v>
      </c>
      <c r="H1553" s="324" t="s">
        <v>85</v>
      </c>
      <c r="I1553" s="325">
        <v>3398</v>
      </c>
      <c r="J1553" s="325">
        <v>11</v>
      </c>
      <c r="K1553" s="329">
        <v>100</v>
      </c>
      <c r="L1553" s="325">
        <f t="shared" si="216"/>
        <v>504.94279999999998</v>
      </c>
      <c r="M1553" s="325">
        <f t="shared" si="217"/>
        <v>5554.3707999999997</v>
      </c>
      <c r="N1553" s="325">
        <f t="shared" si="212"/>
        <v>4443.4966400000003</v>
      </c>
      <c r="O1553" s="330">
        <f t="shared" si="214"/>
        <v>4.4434966400000002</v>
      </c>
      <c r="P1553" s="299">
        <f t="shared" si="213"/>
        <v>4443.4966400000003</v>
      </c>
      <c r="Q1553" s="300">
        <f t="shared" si="215"/>
        <v>4.4434966400000002</v>
      </c>
    </row>
    <row r="1554" spans="1:17" ht="15" customHeight="1" x14ac:dyDescent="0.25">
      <c r="A1554" s="292">
        <v>207</v>
      </c>
      <c r="B1554" s="324" t="s">
        <v>1467</v>
      </c>
      <c r="C1554" s="324" t="s">
        <v>1298</v>
      </c>
      <c r="D1554" s="328"/>
      <c r="E1554" s="328">
        <v>3953</v>
      </c>
      <c r="F1554" s="324" t="s">
        <v>374</v>
      </c>
      <c r="G1554" s="329">
        <v>2208</v>
      </c>
      <c r="H1554" s="324" t="s">
        <v>85</v>
      </c>
      <c r="I1554" s="325">
        <v>3398</v>
      </c>
      <c r="J1554" s="325">
        <v>11</v>
      </c>
      <c r="K1554" s="329">
        <v>100</v>
      </c>
      <c r="L1554" s="325">
        <f t="shared" si="216"/>
        <v>750.27840000000003</v>
      </c>
      <c r="M1554" s="325">
        <f t="shared" si="217"/>
        <v>8253.0624000000007</v>
      </c>
      <c r="N1554" s="325">
        <f t="shared" si="212"/>
        <v>6602.4499200000009</v>
      </c>
      <c r="O1554" s="330">
        <f t="shared" si="214"/>
        <v>6.6024499200000006</v>
      </c>
      <c r="P1554" s="299">
        <f t="shared" si="213"/>
        <v>6602.4499200000009</v>
      </c>
      <c r="Q1554" s="300">
        <f t="shared" si="215"/>
        <v>6.6024499200000006</v>
      </c>
    </row>
    <row r="1555" spans="1:17" ht="15" customHeight="1" x14ac:dyDescent="0.25">
      <c r="A1555" s="292">
        <v>207</v>
      </c>
      <c r="B1555" s="324" t="s">
        <v>1467</v>
      </c>
      <c r="C1555" s="324" t="s">
        <v>1298</v>
      </c>
      <c r="D1555" s="328"/>
      <c r="E1555" s="328">
        <v>2931</v>
      </c>
      <c r="F1555" s="324" t="s">
        <v>188</v>
      </c>
      <c r="G1555" s="329">
        <v>1869</v>
      </c>
      <c r="H1555" s="324" t="s">
        <v>85</v>
      </c>
      <c r="I1555" s="325">
        <v>3398</v>
      </c>
      <c r="J1555" s="325">
        <v>11</v>
      </c>
      <c r="K1555" s="329">
        <v>100</v>
      </c>
      <c r="L1555" s="325">
        <f t="shared" si="216"/>
        <v>635.08619999999996</v>
      </c>
      <c r="M1555" s="325">
        <f t="shared" si="217"/>
        <v>6985.9481999999998</v>
      </c>
      <c r="N1555" s="325">
        <f t="shared" si="212"/>
        <v>5588.7585600000002</v>
      </c>
      <c r="O1555" s="330">
        <f t="shared" si="214"/>
        <v>5.5887585600000005</v>
      </c>
      <c r="P1555" s="299">
        <f t="shared" si="213"/>
        <v>5588.7585600000002</v>
      </c>
      <c r="Q1555" s="300">
        <f t="shared" si="215"/>
        <v>5.5887585600000005</v>
      </c>
    </row>
    <row r="1556" spans="1:17" ht="15" customHeight="1" x14ac:dyDescent="0.25">
      <c r="A1556" s="292">
        <v>207</v>
      </c>
      <c r="B1556" s="324" t="s">
        <v>1467</v>
      </c>
      <c r="C1556" s="324" t="s">
        <v>1298</v>
      </c>
      <c r="D1556" s="328"/>
      <c r="E1556" s="328">
        <v>2969</v>
      </c>
      <c r="F1556" s="324" t="s">
        <v>188</v>
      </c>
      <c r="G1556" s="329">
        <v>3402</v>
      </c>
      <c r="H1556" s="324" t="s">
        <v>85</v>
      </c>
      <c r="I1556" s="325">
        <v>3398</v>
      </c>
      <c r="J1556" s="325">
        <v>11</v>
      </c>
      <c r="K1556" s="329">
        <v>100</v>
      </c>
      <c r="L1556" s="325">
        <f t="shared" si="216"/>
        <v>1155.9996000000001</v>
      </c>
      <c r="M1556" s="325">
        <f t="shared" si="217"/>
        <v>12715.995600000002</v>
      </c>
      <c r="N1556" s="325">
        <f t="shared" si="212"/>
        <v>10172.796480000001</v>
      </c>
      <c r="O1556" s="330">
        <f t="shared" si="214"/>
        <v>10.172796480000001</v>
      </c>
      <c r="P1556" s="299">
        <f t="shared" si="213"/>
        <v>10172.796480000001</v>
      </c>
      <c r="Q1556" s="300">
        <f t="shared" si="215"/>
        <v>10.172796480000001</v>
      </c>
    </row>
    <row r="1557" spans="1:17" ht="15" customHeight="1" x14ac:dyDescent="0.25">
      <c r="A1557" s="292">
        <v>207</v>
      </c>
      <c r="B1557" s="324" t="s">
        <v>1467</v>
      </c>
      <c r="C1557" s="324" t="s">
        <v>1298</v>
      </c>
      <c r="D1557" s="328"/>
      <c r="E1557" s="328" t="s">
        <v>1485</v>
      </c>
      <c r="F1557" s="324" t="s">
        <v>188</v>
      </c>
      <c r="G1557" s="329">
        <v>2293</v>
      </c>
      <c r="H1557" s="324" t="s">
        <v>367</v>
      </c>
      <c r="I1557" s="325">
        <v>15225</v>
      </c>
      <c r="J1557" s="325">
        <v>22</v>
      </c>
      <c r="K1557" s="329">
        <v>100</v>
      </c>
      <c r="L1557" s="325">
        <f t="shared" si="216"/>
        <v>3491.0925000000002</v>
      </c>
      <c r="M1557" s="325">
        <f t="shared" si="217"/>
        <v>76804.035000000003</v>
      </c>
      <c r="N1557" s="325">
        <f t="shared" si="212"/>
        <v>61443.22800000001</v>
      </c>
      <c r="O1557" s="330">
        <f t="shared" si="214"/>
        <v>61.443228000000012</v>
      </c>
      <c r="P1557" s="299">
        <f t="shared" si="213"/>
        <v>61443.22800000001</v>
      </c>
      <c r="Q1557" s="300">
        <f t="shared" si="215"/>
        <v>61.443228000000012</v>
      </c>
    </row>
    <row r="1558" spans="1:17" ht="15" customHeight="1" x14ac:dyDescent="0.25">
      <c r="A1558" s="292">
        <v>207</v>
      </c>
      <c r="B1558" s="324" t="s">
        <v>1467</v>
      </c>
      <c r="C1558" s="324" t="s">
        <v>1298</v>
      </c>
      <c r="D1558" s="328"/>
      <c r="E1558" s="328" t="s">
        <v>1486</v>
      </c>
      <c r="F1558" s="324" t="s">
        <v>188</v>
      </c>
      <c r="G1558" s="329">
        <v>1146</v>
      </c>
      <c r="H1558" s="324" t="s">
        <v>367</v>
      </c>
      <c r="I1558" s="325">
        <v>15225</v>
      </c>
      <c r="J1558" s="325">
        <v>22</v>
      </c>
      <c r="K1558" s="329">
        <v>100</v>
      </c>
      <c r="L1558" s="325">
        <f t="shared" si="216"/>
        <v>1744.7850000000001</v>
      </c>
      <c r="M1558" s="325">
        <f t="shared" si="217"/>
        <v>38385.270000000004</v>
      </c>
      <c r="N1558" s="325">
        <f t="shared" si="212"/>
        <v>30708.216000000004</v>
      </c>
      <c r="O1558" s="330">
        <f t="shared" si="214"/>
        <v>30.708216000000004</v>
      </c>
      <c r="P1558" s="299">
        <f t="shared" si="213"/>
        <v>30708.216000000004</v>
      </c>
      <c r="Q1558" s="300">
        <f t="shared" si="215"/>
        <v>30.708216000000004</v>
      </c>
    </row>
    <row r="1559" spans="1:17" ht="15" customHeight="1" x14ac:dyDescent="0.25">
      <c r="A1559" s="292">
        <v>207</v>
      </c>
      <c r="B1559" s="324" t="s">
        <v>1467</v>
      </c>
      <c r="C1559" s="324" t="s">
        <v>1298</v>
      </c>
      <c r="D1559" s="328"/>
      <c r="E1559" s="328" t="s">
        <v>1487</v>
      </c>
      <c r="F1559" s="324" t="s">
        <v>188</v>
      </c>
      <c r="G1559" s="329">
        <v>1263</v>
      </c>
      <c r="H1559" s="324" t="s">
        <v>85</v>
      </c>
      <c r="I1559" s="325">
        <v>3398</v>
      </c>
      <c r="J1559" s="325">
        <v>11</v>
      </c>
      <c r="K1559" s="329">
        <v>100</v>
      </c>
      <c r="L1559" s="325">
        <f t="shared" si="216"/>
        <v>429.16739999999999</v>
      </c>
      <c r="M1559" s="325">
        <f t="shared" si="217"/>
        <v>4720.8414000000002</v>
      </c>
      <c r="N1559" s="325">
        <f t="shared" si="212"/>
        <v>3776.6731200000004</v>
      </c>
      <c r="O1559" s="330">
        <f t="shared" si="214"/>
        <v>3.7766731200000003</v>
      </c>
      <c r="P1559" s="299">
        <f t="shared" si="213"/>
        <v>3776.6731200000004</v>
      </c>
      <c r="Q1559" s="300">
        <f t="shared" si="215"/>
        <v>3.7766731200000003</v>
      </c>
    </row>
    <row r="1560" spans="1:17" ht="15" customHeight="1" x14ac:dyDescent="0.25">
      <c r="A1560" s="292">
        <v>207</v>
      </c>
      <c r="B1560" s="324" t="s">
        <v>1467</v>
      </c>
      <c r="C1560" s="324" t="s">
        <v>1298</v>
      </c>
      <c r="D1560" s="328"/>
      <c r="E1560" s="328">
        <v>828</v>
      </c>
      <c r="F1560" s="324" t="s">
        <v>188</v>
      </c>
      <c r="G1560" s="329">
        <v>707</v>
      </c>
      <c r="H1560" s="324" t="s">
        <v>26</v>
      </c>
      <c r="I1560" s="325">
        <v>24198</v>
      </c>
      <c r="J1560" s="325">
        <v>19</v>
      </c>
      <c r="K1560" s="329">
        <v>100</v>
      </c>
      <c r="L1560" s="325">
        <f t="shared" si="216"/>
        <v>1710.7986000000001</v>
      </c>
      <c r="M1560" s="325">
        <f t="shared" si="217"/>
        <v>32505.1734</v>
      </c>
      <c r="N1560" s="325">
        <f t="shared" si="212"/>
        <v>26004.138719999999</v>
      </c>
      <c r="O1560" s="330">
        <f t="shared" si="214"/>
        <v>26.00413872</v>
      </c>
      <c r="P1560" s="299">
        <f t="shared" si="213"/>
        <v>26004.138719999999</v>
      </c>
      <c r="Q1560" s="300">
        <f t="shared" si="215"/>
        <v>26.00413872</v>
      </c>
    </row>
    <row r="1561" spans="1:17" ht="15" customHeight="1" x14ac:dyDescent="0.25">
      <c r="A1561" s="292">
        <v>207</v>
      </c>
      <c r="B1561" s="324" t="s">
        <v>1467</v>
      </c>
      <c r="C1561" s="324" t="s">
        <v>1298</v>
      </c>
      <c r="D1561" s="328"/>
      <c r="E1561" s="328">
        <v>865</v>
      </c>
      <c r="F1561" s="324" t="s">
        <v>188</v>
      </c>
      <c r="G1561" s="329">
        <v>391</v>
      </c>
      <c r="H1561" s="324" t="s">
        <v>26</v>
      </c>
      <c r="I1561" s="325">
        <v>24198</v>
      </c>
      <c r="J1561" s="325">
        <v>19</v>
      </c>
      <c r="K1561" s="329">
        <v>100</v>
      </c>
      <c r="L1561" s="325">
        <f t="shared" si="216"/>
        <v>946.14179999999999</v>
      </c>
      <c r="M1561" s="325">
        <f t="shared" si="217"/>
        <v>17976.694199999998</v>
      </c>
      <c r="N1561" s="325">
        <f t="shared" si="212"/>
        <v>14381.355359999998</v>
      </c>
      <c r="O1561" s="330">
        <f t="shared" si="214"/>
        <v>14.381355359999997</v>
      </c>
      <c r="P1561" s="299">
        <f t="shared" si="213"/>
        <v>14381.355359999998</v>
      </c>
      <c r="Q1561" s="300">
        <f t="shared" si="215"/>
        <v>14.381355359999997</v>
      </c>
    </row>
    <row r="1562" spans="1:17" ht="15" customHeight="1" thickBot="1" x14ac:dyDescent="0.3">
      <c r="A1562" s="292">
        <v>207</v>
      </c>
      <c r="B1562" s="324" t="s">
        <v>1467</v>
      </c>
      <c r="C1562" s="324" t="s">
        <v>1298</v>
      </c>
      <c r="D1562" s="328"/>
      <c r="E1562" s="328">
        <v>866</v>
      </c>
      <c r="F1562" s="324" t="s">
        <v>188</v>
      </c>
      <c r="G1562" s="329">
        <v>1743</v>
      </c>
      <c r="H1562" s="324" t="s">
        <v>26</v>
      </c>
      <c r="I1562" s="325">
        <v>24198</v>
      </c>
      <c r="J1562" s="325">
        <v>19</v>
      </c>
      <c r="K1562" s="329">
        <v>100</v>
      </c>
      <c r="L1562" s="325">
        <f t="shared" si="216"/>
        <v>4217.7114000000001</v>
      </c>
      <c r="M1562" s="325">
        <f t="shared" si="217"/>
        <v>80136.516600000003</v>
      </c>
      <c r="N1562" s="325">
        <f t="shared" si="212"/>
        <v>64109.213279999996</v>
      </c>
      <c r="O1562" s="330">
        <f t="shared" si="214"/>
        <v>64.109213279999992</v>
      </c>
      <c r="P1562" s="301">
        <f t="shared" si="213"/>
        <v>64109.213279999996</v>
      </c>
      <c r="Q1562" s="302">
        <f t="shared" si="215"/>
        <v>64.109213279999992</v>
      </c>
    </row>
    <row r="1563" spans="1:17" ht="30" x14ac:dyDescent="0.25">
      <c r="A1563" s="303">
        <v>208</v>
      </c>
      <c r="B1563" s="313" t="s">
        <v>1299</v>
      </c>
      <c r="C1563" s="313" t="s">
        <v>1300</v>
      </c>
      <c r="D1563" s="312"/>
      <c r="E1563" s="312" t="s">
        <v>1488</v>
      </c>
      <c r="F1563" s="313" t="s">
        <v>220</v>
      </c>
      <c r="G1563" s="314">
        <v>5786</v>
      </c>
      <c r="H1563" s="313" t="s">
        <v>85</v>
      </c>
      <c r="I1563" s="306">
        <v>3398</v>
      </c>
      <c r="J1563" s="306">
        <v>11</v>
      </c>
      <c r="K1563" s="314">
        <v>100</v>
      </c>
      <c r="L1563" s="306">
        <f t="shared" si="216"/>
        <v>1966.0827999999999</v>
      </c>
      <c r="M1563" s="306">
        <f t="shared" si="217"/>
        <v>21626.910799999998</v>
      </c>
      <c r="N1563" s="306">
        <f t="shared" si="212"/>
        <v>17301.528639999997</v>
      </c>
      <c r="O1563" s="307">
        <f t="shared" si="214"/>
        <v>17.301528639999997</v>
      </c>
      <c r="P1563" s="308">
        <f t="shared" si="213"/>
        <v>17301.528639999997</v>
      </c>
      <c r="Q1563" s="309">
        <f t="shared" si="215"/>
        <v>17.301528639999997</v>
      </c>
    </row>
    <row r="1564" spans="1:17" ht="30" x14ac:dyDescent="0.25">
      <c r="A1564" s="303">
        <v>208</v>
      </c>
      <c r="B1564" s="313" t="s">
        <v>1299</v>
      </c>
      <c r="C1564" s="313" t="s">
        <v>1300</v>
      </c>
      <c r="D1564" s="312"/>
      <c r="E1564" s="312">
        <v>18</v>
      </c>
      <c r="F1564" s="313" t="s">
        <v>220</v>
      </c>
      <c r="G1564" s="314">
        <v>2290</v>
      </c>
      <c r="H1564" s="313" t="s">
        <v>85</v>
      </c>
      <c r="I1564" s="306">
        <v>3398</v>
      </c>
      <c r="J1564" s="306">
        <v>11</v>
      </c>
      <c r="K1564" s="314">
        <v>100</v>
      </c>
      <c r="L1564" s="306">
        <f t="shared" si="216"/>
        <v>778.14200000000005</v>
      </c>
      <c r="M1564" s="306">
        <f t="shared" si="217"/>
        <v>8559.5619999999999</v>
      </c>
      <c r="N1564" s="306">
        <f t="shared" si="212"/>
        <v>6847.6495999999997</v>
      </c>
      <c r="O1564" s="307">
        <f t="shared" si="214"/>
        <v>6.8476495999999996</v>
      </c>
      <c r="P1564" s="310">
        <f t="shared" si="213"/>
        <v>6847.6495999999997</v>
      </c>
      <c r="Q1564" s="311">
        <f t="shared" si="215"/>
        <v>6.8476495999999996</v>
      </c>
    </row>
    <row r="1565" spans="1:17" ht="15" customHeight="1" x14ac:dyDescent="0.25">
      <c r="A1565" s="303">
        <v>208</v>
      </c>
      <c r="B1565" s="313" t="s">
        <v>1299</v>
      </c>
      <c r="C1565" s="313" t="s">
        <v>1300</v>
      </c>
      <c r="D1565" s="312"/>
      <c r="E1565" s="312">
        <v>101</v>
      </c>
      <c r="F1565" s="313" t="s">
        <v>220</v>
      </c>
      <c r="G1565" s="314">
        <v>8000</v>
      </c>
      <c r="H1565" s="313" t="s">
        <v>85</v>
      </c>
      <c r="I1565" s="306">
        <v>3398</v>
      </c>
      <c r="J1565" s="306">
        <v>11</v>
      </c>
      <c r="K1565" s="314">
        <v>100</v>
      </c>
      <c r="L1565" s="306">
        <f t="shared" si="216"/>
        <v>2718.4</v>
      </c>
      <c r="M1565" s="306">
        <f t="shared" si="217"/>
        <v>29902.400000000001</v>
      </c>
      <c r="N1565" s="306">
        <f t="shared" si="212"/>
        <v>23921.919999999998</v>
      </c>
      <c r="O1565" s="307">
        <f t="shared" si="214"/>
        <v>23.921919999999997</v>
      </c>
      <c r="P1565" s="310">
        <f t="shared" si="213"/>
        <v>23921.919999999998</v>
      </c>
      <c r="Q1565" s="311">
        <f t="shared" si="215"/>
        <v>23.921919999999997</v>
      </c>
    </row>
    <row r="1566" spans="1:17" ht="15" customHeight="1" x14ac:dyDescent="0.25">
      <c r="A1566" s="303">
        <v>208</v>
      </c>
      <c r="B1566" s="313" t="s">
        <v>1299</v>
      </c>
      <c r="C1566" s="313" t="s">
        <v>1300</v>
      </c>
      <c r="D1566" s="312"/>
      <c r="E1566" s="312">
        <v>149</v>
      </c>
      <c r="F1566" s="313" t="s">
        <v>61</v>
      </c>
      <c r="G1566" s="314">
        <v>1131</v>
      </c>
      <c r="H1566" s="313" t="s">
        <v>85</v>
      </c>
      <c r="I1566" s="306">
        <v>3398</v>
      </c>
      <c r="J1566" s="306">
        <v>11</v>
      </c>
      <c r="K1566" s="314">
        <v>100</v>
      </c>
      <c r="L1566" s="306">
        <f t="shared" si="216"/>
        <v>384.31380000000001</v>
      </c>
      <c r="M1566" s="306">
        <f t="shared" si="217"/>
        <v>4227.4517999999998</v>
      </c>
      <c r="N1566" s="306">
        <f t="shared" si="212"/>
        <v>3381.9614399999996</v>
      </c>
      <c r="O1566" s="307">
        <f t="shared" si="214"/>
        <v>3.3819614399999995</v>
      </c>
      <c r="P1566" s="310">
        <f t="shared" si="213"/>
        <v>3381.9614399999996</v>
      </c>
      <c r="Q1566" s="311">
        <f t="shared" si="215"/>
        <v>3.3819614399999995</v>
      </c>
    </row>
    <row r="1567" spans="1:17" ht="15" customHeight="1" x14ac:dyDescent="0.25">
      <c r="A1567" s="303">
        <v>208</v>
      </c>
      <c r="B1567" s="313" t="s">
        <v>1299</v>
      </c>
      <c r="C1567" s="313" t="s">
        <v>1300</v>
      </c>
      <c r="D1567" s="312"/>
      <c r="E1567" s="304">
        <v>729</v>
      </c>
      <c r="F1567" s="313" t="s">
        <v>61</v>
      </c>
      <c r="G1567" s="305">
        <v>1543</v>
      </c>
      <c r="H1567" s="313" t="s">
        <v>85</v>
      </c>
      <c r="I1567" s="306">
        <v>3398</v>
      </c>
      <c r="J1567" s="306">
        <v>11</v>
      </c>
      <c r="K1567" s="314">
        <v>100</v>
      </c>
      <c r="L1567" s="306">
        <f t="shared" si="216"/>
        <v>524.31140000000005</v>
      </c>
      <c r="M1567" s="306">
        <f t="shared" si="217"/>
        <v>5767.4254000000001</v>
      </c>
      <c r="N1567" s="306">
        <f t="shared" si="212"/>
        <v>4613.9403199999997</v>
      </c>
      <c r="O1567" s="307">
        <f t="shared" si="214"/>
        <v>4.6139403199999993</v>
      </c>
      <c r="P1567" s="310">
        <f t="shared" si="213"/>
        <v>4613.9403199999997</v>
      </c>
      <c r="Q1567" s="311">
        <f t="shared" si="215"/>
        <v>4.6139403199999993</v>
      </c>
    </row>
    <row r="1568" spans="1:17" ht="15" customHeight="1" x14ac:dyDescent="0.25">
      <c r="A1568" s="303">
        <v>208</v>
      </c>
      <c r="B1568" s="313" t="s">
        <v>1299</v>
      </c>
      <c r="C1568" s="313" t="s">
        <v>1300</v>
      </c>
      <c r="D1568" s="312"/>
      <c r="E1568" s="304">
        <v>68</v>
      </c>
      <c r="F1568" s="303" t="s">
        <v>47</v>
      </c>
      <c r="G1568" s="305">
        <v>1067</v>
      </c>
      <c r="H1568" s="313" t="s">
        <v>85</v>
      </c>
      <c r="I1568" s="306">
        <v>3398</v>
      </c>
      <c r="J1568" s="306">
        <v>11</v>
      </c>
      <c r="K1568" s="314">
        <v>100</v>
      </c>
      <c r="L1568" s="306">
        <f t="shared" si="216"/>
        <v>362.56659999999999</v>
      </c>
      <c r="M1568" s="306">
        <f t="shared" si="217"/>
        <v>3988.2325999999998</v>
      </c>
      <c r="N1568" s="306">
        <f t="shared" si="212"/>
        <v>3190.58608</v>
      </c>
      <c r="O1568" s="307">
        <f t="shared" si="214"/>
        <v>3.1905860800000001</v>
      </c>
      <c r="P1568" s="310">
        <f t="shared" si="213"/>
        <v>3190.58608</v>
      </c>
      <c r="Q1568" s="311">
        <f t="shared" si="215"/>
        <v>3.1905860800000001</v>
      </c>
    </row>
    <row r="1569" spans="1:17" ht="15" customHeight="1" x14ac:dyDescent="0.25">
      <c r="A1569" s="303">
        <v>208</v>
      </c>
      <c r="B1569" s="313" t="s">
        <v>1299</v>
      </c>
      <c r="C1569" s="313" t="s">
        <v>1300</v>
      </c>
      <c r="D1569" s="312"/>
      <c r="E1569" s="304">
        <v>337</v>
      </c>
      <c r="F1569" s="303" t="s">
        <v>47</v>
      </c>
      <c r="G1569" s="305">
        <v>1036</v>
      </c>
      <c r="H1569" s="313" t="s">
        <v>85</v>
      </c>
      <c r="I1569" s="306">
        <v>3398</v>
      </c>
      <c r="J1569" s="306">
        <v>11</v>
      </c>
      <c r="K1569" s="314">
        <v>100</v>
      </c>
      <c r="L1569" s="306">
        <f t="shared" si="216"/>
        <v>352.03280000000001</v>
      </c>
      <c r="M1569" s="306">
        <f t="shared" si="217"/>
        <v>3872.3607999999999</v>
      </c>
      <c r="N1569" s="306">
        <f t="shared" si="212"/>
        <v>3097.8886400000001</v>
      </c>
      <c r="O1569" s="307">
        <f t="shared" si="214"/>
        <v>3.0978886400000003</v>
      </c>
      <c r="P1569" s="310">
        <f t="shared" si="213"/>
        <v>3097.8886400000001</v>
      </c>
      <c r="Q1569" s="311">
        <f t="shared" si="215"/>
        <v>3.0978886400000003</v>
      </c>
    </row>
    <row r="1570" spans="1:17" ht="15" customHeight="1" x14ac:dyDescent="0.25">
      <c r="A1570" s="303">
        <v>208</v>
      </c>
      <c r="B1570" s="313" t="s">
        <v>1299</v>
      </c>
      <c r="C1570" s="313" t="s">
        <v>1300</v>
      </c>
      <c r="D1570" s="312"/>
      <c r="E1570" s="312">
        <v>357</v>
      </c>
      <c r="F1570" s="303" t="s">
        <v>47</v>
      </c>
      <c r="G1570" s="314">
        <v>2152</v>
      </c>
      <c r="H1570" s="313" t="s">
        <v>85</v>
      </c>
      <c r="I1570" s="306">
        <v>3398</v>
      </c>
      <c r="J1570" s="306">
        <v>11</v>
      </c>
      <c r="K1570" s="314">
        <v>100</v>
      </c>
      <c r="L1570" s="306">
        <f t="shared" si="216"/>
        <v>731.24959999999999</v>
      </c>
      <c r="M1570" s="306">
        <f t="shared" si="217"/>
        <v>8043.7456000000002</v>
      </c>
      <c r="N1570" s="306">
        <f t="shared" si="212"/>
        <v>6434.9964800000007</v>
      </c>
      <c r="O1570" s="307">
        <f t="shared" si="214"/>
        <v>6.4349964800000006</v>
      </c>
      <c r="P1570" s="310">
        <f t="shared" si="213"/>
        <v>6434.9964800000007</v>
      </c>
      <c r="Q1570" s="311">
        <f t="shared" si="215"/>
        <v>6.4349964800000006</v>
      </c>
    </row>
    <row r="1571" spans="1:17" ht="15" customHeight="1" x14ac:dyDescent="0.25">
      <c r="A1571" s="303">
        <v>208</v>
      </c>
      <c r="B1571" s="313" t="s">
        <v>1299</v>
      </c>
      <c r="C1571" s="313" t="s">
        <v>1300</v>
      </c>
      <c r="D1571" s="312"/>
      <c r="E1571" s="312">
        <v>667</v>
      </c>
      <c r="F1571" s="303" t="s">
        <v>47</v>
      </c>
      <c r="G1571" s="314">
        <v>3408</v>
      </c>
      <c r="H1571" s="313" t="s">
        <v>85</v>
      </c>
      <c r="I1571" s="306">
        <v>3398</v>
      </c>
      <c r="J1571" s="306">
        <v>11</v>
      </c>
      <c r="K1571" s="314">
        <v>100</v>
      </c>
      <c r="L1571" s="306">
        <f t="shared" ref="L1571:L1597" si="218">SUM((I1571*G1571)/10000)</f>
        <v>1158.0383999999999</v>
      </c>
      <c r="M1571" s="306">
        <f t="shared" ref="M1571:M1601" si="219">SUM(L1571*J1571)</f>
        <v>12738.422399999999</v>
      </c>
      <c r="N1571" s="306">
        <f t="shared" si="212"/>
        <v>10190.73792</v>
      </c>
      <c r="O1571" s="307">
        <f t="shared" si="214"/>
        <v>10.19073792</v>
      </c>
      <c r="P1571" s="310">
        <f t="shared" si="213"/>
        <v>10190.73792</v>
      </c>
      <c r="Q1571" s="311">
        <f t="shared" si="215"/>
        <v>10.19073792</v>
      </c>
    </row>
    <row r="1572" spans="1:17" ht="15" customHeight="1" x14ac:dyDescent="0.25">
      <c r="A1572" s="303">
        <v>208</v>
      </c>
      <c r="B1572" s="313" t="s">
        <v>1299</v>
      </c>
      <c r="C1572" s="313" t="s">
        <v>1300</v>
      </c>
      <c r="D1572" s="312"/>
      <c r="E1572" s="312">
        <v>687</v>
      </c>
      <c r="F1572" s="303" t="s">
        <v>47</v>
      </c>
      <c r="G1572" s="314">
        <v>1679</v>
      </c>
      <c r="H1572" s="313" t="s">
        <v>85</v>
      </c>
      <c r="I1572" s="306">
        <v>3398</v>
      </c>
      <c r="J1572" s="306">
        <v>11</v>
      </c>
      <c r="K1572" s="314">
        <v>100</v>
      </c>
      <c r="L1572" s="306">
        <f t="shared" si="218"/>
        <v>570.52419999999995</v>
      </c>
      <c r="M1572" s="306">
        <f t="shared" si="219"/>
        <v>6275.7661999999991</v>
      </c>
      <c r="N1572" s="306">
        <f t="shared" si="212"/>
        <v>5020.6129599999995</v>
      </c>
      <c r="O1572" s="307">
        <f t="shared" si="214"/>
        <v>5.0206129599999993</v>
      </c>
      <c r="P1572" s="310">
        <f t="shared" si="213"/>
        <v>5020.6129599999995</v>
      </c>
      <c r="Q1572" s="311">
        <f t="shared" si="215"/>
        <v>5.0206129599999993</v>
      </c>
    </row>
    <row r="1573" spans="1:17" ht="15" customHeight="1" x14ac:dyDescent="0.25">
      <c r="A1573" s="303">
        <v>208</v>
      </c>
      <c r="B1573" s="313" t="s">
        <v>1299</v>
      </c>
      <c r="C1573" s="313" t="s">
        <v>1300</v>
      </c>
      <c r="D1573" s="312"/>
      <c r="E1573" s="312">
        <v>768</v>
      </c>
      <c r="F1573" s="303" t="s">
        <v>47</v>
      </c>
      <c r="G1573" s="314">
        <v>2383</v>
      </c>
      <c r="H1573" s="313" t="s">
        <v>85</v>
      </c>
      <c r="I1573" s="306">
        <v>3398</v>
      </c>
      <c r="J1573" s="306">
        <v>11</v>
      </c>
      <c r="K1573" s="314">
        <v>100</v>
      </c>
      <c r="L1573" s="306">
        <f t="shared" si="218"/>
        <v>809.74339999999995</v>
      </c>
      <c r="M1573" s="306">
        <f t="shared" si="219"/>
        <v>8907.1773999999987</v>
      </c>
      <c r="N1573" s="306">
        <f t="shared" si="212"/>
        <v>7125.7419199999995</v>
      </c>
      <c r="O1573" s="307">
        <f t="shared" si="214"/>
        <v>7.1257419199999994</v>
      </c>
      <c r="P1573" s="310">
        <f t="shared" si="213"/>
        <v>7125.7419199999995</v>
      </c>
      <c r="Q1573" s="311">
        <f t="shared" si="215"/>
        <v>7.1257419199999994</v>
      </c>
    </row>
    <row r="1574" spans="1:17" ht="15" customHeight="1" x14ac:dyDescent="0.25">
      <c r="A1574" s="303">
        <v>208</v>
      </c>
      <c r="B1574" s="313" t="s">
        <v>1299</v>
      </c>
      <c r="C1574" s="313" t="s">
        <v>1300</v>
      </c>
      <c r="D1574" s="312"/>
      <c r="E1574" s="312">
        <v>815</v>
      </c>
      <c r="F1574" s="303" t="s">
        <v>47</v>
      </c>
      <c r="G1574" s="314">
        <v>6344</v>
      </c>
      <c r="H1574" s="313" t="s">
        <v>85</v>
      </c>
      <c r="I1574" s="306">
        <v>3398</v>
      </c>
      <c r="J1574" s="306">
        <v>11</v>
      </c>
      <c r="K1574" s="314">
        <v>100</v>
      </c>
      <c r="L1574" s="306">
        <f t="shared" si="218"/>
        <v>2155.6912000000002</v>
      </c>
      <c r="M1574" s="306">
        <f t="shared" si="219"/>
        <v>23712.603200000001</v>
      </c>
      <c r="N1574" s="306">
        <f t="shared" si="212"/>
        <v>18970.082559999999</v>
      </c>
      <c r="O1574" s="307">
        <f t="shared" si="214"/>
        <v>18.970082559999998</v>
      </c>
      <c r="P1574" s="310">
        <f t="shared" si="213"/>
        <v>18970.082559999999</v>
      </c>
      <c r="Q1574" s="311">
        <f t="shared" si="215"/>
        <v>18.970082559999998</v>
      </c>
    </row>
    <row r="1575" spans="1:17" ht="15" customHeight="1" x14ac:dyDescent="0.25">
      <c r="A1575" s="303">
        <v>208</v>
      </c>
      <c r="B1575" s="313" t="s">
        <v>1299</v>
      </c>
      <c r="C1575" s="313" t="s">
        <v>1300</v>
      </c>
      <c r="D1575" s="312"/>
      <c r="E1575" s="312">
        <v>881</v>
      </c>
      <c r="F1575" s="303" t="s">
        <v>47</v>
      </c>
      <c r="G1575" s="314">
        <v>4268</v>
      </c>
      <c r="H1575" s="313" t="s">
        <v>85</v>
      </c>
      <c r="I1575" s="306">
        <v>3398</v>
      </c>
      <c r="J1575" s="306">
        <v>11</v>
      </c>
      <c r="K1575" s="314">
        <v>100</v>
      </c>
      <c r="L1575" s="306">
        <f t="shared" si="218"/>
        <v>1450.2664</v>
      </c>
      <c r="M1575" s="306">
        <f t="shared" si="219"/>
        <v>15952.930399999999</v>
      </c>
      <c r="N1575" s="306">
        <f t="shared" si="212"/>
        <v>12762.34432</v>
      </c>
      <c r="O1575" s="307">
        <f t="shared" si="214"/>
        <v>12.76234432</v>
      </c>
      <c r="P1575" s="310">
        <f t="shared" si="213"/>
        <v>12762.34432</v>
      </c>
      <c r="Q1575" s="311">
        <f t="shared" si="215"/>
        <v>12.76234432</v>
      </c>
    </row>
    <row r="1576" spans="1:17" ht="15" customHeight="1" thickBot="1" x14ac:dyDescent="0.3">
      <c r="A1576" s="303">
        <v>208</v>
      </c>
      <c r="B1576" s="313" t="s">
        <v>1299</v>
      </c>
      <c r="C1576" s="313" t="s">
        <v>1300</v>
      </c>
      <c r="D1576" s="312"/>
      <c r="E1576" s="312">
        <v>883</v>
      </c>
      <c r="F1576" s="303" t="s">
        <v>47</v>
      </c>
      <c r="G1576" s="314">
        <v>2613</v>
      </c>
      <c r="H1576" s="313" t="s">
        <v>85</v>
      </c>
      <c r="I1576" s="306">
        <v>3398</v>
      </c>
      <c r="J1576" s="306">
        <v>11</v>
      </c>
      <c r="K1576" s="314">
        <v>100</v>
      </c>
      <c r="L1576" s="306">
        <f t="shared" si="218"/>
        <v>887.89739999999995</v>
      </c>
      <c r="M1576" s="306">
        <f t="shared" si="219"/>
        <v>9766.8714</v>
      </c>
      <c r="N1576" s="306">
        <f t="shared" si="212"/>
        <v>7813.4971200000009</v>
      </c>
      <c r="O1576" s="307">
        <f t="shared" si="214"/>
        <v>7.813497120000001</v>
      </c>
      <c r="P1576" s="315">
        <f t="shared" si="213"/>
        <v>7813.4971200000009</v>
      </c>
      <c r="Q1576" s="316">
        <f t="shared" si="215"/>
        <v>7.813497120000001</v>
      </c>
    </row>
    <row r="1577" spans="1:17" ht="15" customHeight="1" x14ac:dyDescent="0.25">
      <c r="A1577" s="324">
        <v>209</v>
      </c>
      <c r="B1577" s="324" t="s">
        <v>1301</v>
      </c>
      <c r="C1577" s="324" t="s">
        <v>708</v>
      </c>
      <c r="D1577" s="328"/>
      <c r="E1577" s="328" t="s">
        <v>1489</v>
      </c>
      <c r="F1577" s="324" t="s">
        <v>188</v>
      </c>
      <c r="G1577" s="329">
        <v>2337</v>
      </c>
      <c r="H1577" s="324" t="s">
        <v>26</v>
      </c>
      <c r="I1577" s="325">
        <v>24198</v>
      </c>
      <c r="J1577" s="325">
        <v>19</v>
      </c>
      <c r="K1577" s="329">
        <v>100</v>
      </c>
      <c r="L1577" s="325">
        <f t="shared" si="218"/>
        <v>5655.0726000000004</v>
      </c>
      <c r="M1577" s="325">
        <f t="shared" si="219"/>
        <v>107446.37940000001</v>
      </c>
      <c r="N1577" s="325">
        <f t="shared" si="212"/>
        <v>85957.103520000004</v>
      </c>
      <c r="O1577" s="330">
        <f t="shared" si="214"/>
        <v>85.957103520000004</v>
      </c>
      <c r="P1577" s="297">
        <f t="shared" si="213"/>
        <v>85957.103520000004</v>
      </c>
      <c r="Q1577" s="298">
        <f t="shared" si="215"/>
        <v>85.957103520000004</v>
      </c>
    </row>
    <row r="1578" spans="1:17" ht="15" customHeight="1" x14ac:dyDescent="0.25">
      <c r="A1578" s="324">
        <v>209</v>
      </c>
      <c r="B1578" s="324" t="s">
        <v>1301</v>
      </c>
      <c r="C1578" s="324" t="s">
        <v>708</v>
      </c>
      <c r="D1578" s="328"/>
      <c r="E1578" s="328">
        <v>3101</v>
      </c>
      <c r="F1578" s="324" t="s">
        <v>188</v>
      </c>
      <c r="G1578" s="329">
        <v>587</v>
      </c>
      <c r="H1578" s="324" t="s">
        <v>26</v>
      </c>
      <c r="I1578" s="325">
        <v>24198</v>
      </c>
      <c r="J1578" s="325">
        <v>19</v>
      </c>
      <c r="K1578" s="329">
        <v>100</v>
      </c>
      <c r="L1578" s="325">
        <f t="shared" si="218"/>
        <v>1420.4226000000001</v>
      </c>
      <c r="M1578" s="325">
        <f t="shared" si="219"/>
        <v>26988.029400000003</v>
      </c>
      <c r="N1578" s="325">
        <f t="shared" si="212"/>
        <v>21590.423520000004</v>
      </c>
      <c r="O1578" s="330">
        <f t="shared" si="214"/>
        <v>21.590423520000005</v>
      </c>
      <c r="P1578" s="299">
        <f t="shared" si="213"/>
        <v>21590.423520000004</v>
      </c>
      <c r="Q1578" s="300">
        <f t="shared" si="215"/>
        <v>21.590423520000005</v>
      </c>
    </row>
    <row r="1579" spans="1:17" ht="15" customHeight="1" x14ac:dyDescent="0.25">
      <c r="A1579" s="324">
        <v>209</v>
      </c>
      <c r="B1579" s="324" t="s">
        <v>1301</v>
      </c>
      <c r="C1579" s="324" t="s">
        <v>708</v>
      </c>
      <c r="D1579" s="328"/>
      <c r="E1579" s="328">
        <v>3309</v>
      </c>
      <c r="F1579" s="324" t="s">
        <v>188</v>
      </c>
      <c r="G1579" s="329">
        <v>4355</v>
      </c>
      <c r="H1579" s="324" t="s">
        <v>829</v>
      </c>
      <c r="I1579" s="325">
        <v>1810</v>
      </c>
      <c r="J1579" s="325">
        <v>9</v>
      </c>
      <c r="K1579" s="329">
        <v>100</v>
      </c>
      <c r="L1579" s="325">
        <f t="shared" si="218"/>
        <v>788.255</v>
      </c>
      <c r="M1579" s="325">
        <f t="shared" si="219"/>
        <v>7094.2950000000001</v>
      </c>
      <c r="N1579" s="325">
        <f t="shared" si="212"/>
        <v>5675.4359999999997</v>
      </c>
      <c r="O1579" s="330">
        <f t="shared" si="214"/>
        <v>5.6754359999999995</v>
      </c>
      <c r="P1579" s="299">
        <f t="shared" si="213"/>
        <v>5675.4359999999997</v>
      </c>
      <c r="Q1579" s="300">
        <f t="shared" si="215"/>
        <v>5.6754359999999995</v>
      </c>
    </row>
    <row r="1580" spans="1:17" ht="15" customHeight="1" x14ac:dyDescent="0.25">
      <c r="A1580" s="324">
        <v>209</v>
      </c>
      <c r="B1580" s="324" t="s">
        <v>1301</v>
      </c>
      <c r="C1580" s="324" t="s">
        <v>708</v>
      </c>
      <c r="D1580" s="328"/>
      <c r="E1580" s="328">
        <v>3310</v>
      </c>
      <c r="F1580" s="324" t="s">
        <v>188</v>
      </c>
      <c r="G1580" s="329"/>
      <c r="H1580" s="324" t="s">
        <v>829</v>
      </c>
      <c r="I1580" s="325">
        <v>1810</v>
      </c>
      <c r="J1580" s="325">
        <v>9</v>
      </c>
      <c r="K1580" s="329">
        <v>100</v>
      </c>
      <c r="L1580" s="325">
        <f t="shared" si="218"/>
        <v>0</v>
      </c>
      <c r="M1580" s="325">
        <f t="shared" si="219"/>
        <v>0</v>
      </c>
      <c r="N1580" s="325">
        <f t="shared" si="212"/>
        <v>0</v>
      </c>
      <c r="O1580" s="330">
        <f t="shared" si="214"/>
        <v>0</v>
      </c>
      <c r="P1580" s="299">
        <f t="shared" si="213"/>
        <v>0</v>
      </c>
      <c r="Q1580" s="300">
        <f t="shared" si="215"/>
        <v>0</v>
      </c>
    </row>
    <row r="1581" spans="1:17" ht="15" customHeight="1" x14ac:dyDescent="0.25">
      <c r="A1581" s="324">
        <v>209</v>
      </c>
      <c r="B1581" s="324" t="s">
        <v>1301</v>
      </c>
      <c r="C1581" s="324" t="s">
        <v>708</v>
      </c>
      <c r="D1581" s="328"/>
      <c r="E1581" s="328">
        <v>3333</v>
      </c>
      <c r="F1581" s="324" t="s">
        <v>188</v>
      </c>
      <c r="G1581" s="329">
        <v>3203</v>
      </c>
      <c r="H1581" s="292" t="s">
        <v>22</v>
      </c>
      <c r="I1581" s="325">
        <v>23137</v>
      </c>
      <c r="J1581" s="325">
        <v>79</v>
      </c>
      <c r="K1581" s="329">
        <v>100</v>
      </c>
      <c r="L1581" s="325">
        <f t="shared" si="218"/>
        <v>7410.7811000000002</v>
      </c>
      <c r="M1581" s="325">
        <f t="shared" si="219"/>
        <v>585451.70689999999</v>
      </c>
      <c r="N1581" s="325">
        <f t="shared" si="212"/>
        <v>468361.36551999999</v>
      </c>
      <c r="O1581" s="330">
        <f t="shared" si="214"/>
        <v>468.36136551999999</v>
      </c>
      <c r="P1581" s="299">
        <f t="shared" si="213"/>
        <v>468361.36551999999</v>
      </c>
      <c r="Q1581" s="300">
        <f t="shared" si="215"/>
        <v>468.36136551999999</v>
      </c>
    </row>
    <row r="1582" spans="1:17" ht="15" customHeight="1" x14ac:dyDescent="0.25">
      <c r="A1582" s="324">
        <v>209</v>
      </c>
      <c r="B1582" s="324" t="s">
        <v>1301</v>
      </c>
      <c r="C1582" s="324" t="s">
        <v>708</v>
      </c>
      <c r="D1582" s="328"/>
      <c r="E1582" s="328">
        <v>3336</v>
      </c>
      <c r="F1582" s="324" t="s">
        <v>188</v>
      </c>
      <c r="G1582" s="329">
        <v>3125</v>
      </c>
      <c r="H1582" s="324" t="s">
        <v>988</v>
      </c>
      <c r="I1582" s="325">
        <v>70000</v>
      </c>
      <c r="J1582" s="325">
        <v>33</v>
      </c>
      <c r="K1582" s="329">
        <v>100</v>
      </c>
      <c r="L1582" s="325">
        <f t="shared" si="218"/>
        <v>21875</v>
      </c>
      <c r="M1582" s="325">
        <f t="shared" si="219"/>
        <v>721875</v>
      </c>
      <c r="N1582" s="325">
        <f t="shared" si="212"/>
        <v>577500</v>
      </c>
      <c r="O1582" s="330">
        <f t="shared" si="214"/>
        <v>577.5</v>
      </c>
      <c r="P1582" s="299">
        <f t="shared" si="213"/>
        <v>577500</v>
      </c>
      <c r="Q1582" s="300">
        <f t="shared" si="215"/>
        <v>577.5</v>
      </c>
    </row>
    <row r="1583" spans="1:17" ht="15" customHeight="1" x14ac:dyDescent="0.25">
      <c r="A1583" s="324">
        <v>209</v>
      </c>
      <c r="B1583" s="324" t="s">
        <v>1301</v>
      </c>
      <c r="C1583" s="324" t="s">
        <v>708</v>
      </c>
      <c r="D1583" s="328"/>
      <c r="E1583" s="328">
        <v>3337</v>
      </c>
      <c r="F1583" s="324" t="s">
        <v>188</v>
      </c>
      <c r="G1583" s="329">
        <v>1500</v>
      </c>
      <c r="H1583" s="324" t="s">
        <v>85</v>
      </c>
      <c r="I1583" s="325">
        <v>3398</v>
      </c>
      <c r="J1583" s="325">
        <v>11</v>
      </c>
      <c r="K1583" s="329">
        <v>100</v>
      </c>
      <c r="L1583" s="325">
        <f t="shared" si="218"/>
        <v>509.7</v>
      </c>
      <c r="M1583" s="325">
        <f t="shared" si="219"/>
        <v>5606.7</v>
      </c>
      <c r="N1583" s="325">
        <f t="shared" si="212"/>
        <v>4485.3599999999997</v>
      </c>
      <c r="O1583" s="330">
        <f t="shared" si="214"/>
        <v>4.48536</v>
      </c>
      <c r="P1583" s="299">
        <f t="shared" si="213"/>
        <v>4485.3599999999997</v>
      </c>
      <c r="Q1583" s="300">
        <f t="shared" si="215"/>
        <v>4.48536</v>
      </c>
    </row>
    <row r="1584" spans="1:17" ht="15" customHeight="1" x14ac:dyDescent="0.25">
      <c r="A1584" s="324">
        <v>209</v>
      </c>
      <c r="B1584" s="324" t="s">
        <v>1301</v>
      </c>
      <c r="C1584" s="324" t="s">
        <v>708</v>
      </c>
      <c r="D1584" s="328"/>
      <c r="E1584" s="328">
        <v>3341</v>
      </c>
      <c r="F1584" s="324" t="s">
        <v>188</v>
      </c>
      <c r="G1584" s="329"/>
      <c r="H1584" s="324" t="s">
        <v>85</v>
      </c>
      <c r="I1584" s="325">
        <v>3398</v>
      </c>
      <c r="J1584" s="325">
        <v>11</v>
      </c>
      <c r="K1584" s="329">
        <v>100</v>
      </c>
      <c r="L1584" s="325">
        <f t="shared" si="218"/>
        <v>0</v>
      </c>
      <c r="M1584" s="325">
        <f t="shared" si="219"/>
        <v>0</v>
      </c>
      <c r="N1584" s="325">
        <f t="shared" si="212"/>
        <v>0</v>
      </c>
      <c r="O1584" s="330">
        <f t="shared" si="214"/>
        <v>0</v>
      </c>
      <c r="P1584" s="299">
        <f t="shared" si="213"/>
        <v>0</v>
      </c>
      <c r="Q1584" s="300">
        <f t="shared" si="215"/>
        <v>0</v>
      </c>
    </row>
    <row r="1585" spans="1:17" ht="15" customHeight="1" x14ac:dyDescent="0.25">
      <c r="A1585" s="324">
        <v>209</v>
      </c>
      <c r="B1585" s="324" t="s">
        <v>1301</v>
      </c>
      <c r="C1585" s="324" t="s">
        <v>708</v>
      </c>
      <c r="D1585" s="328"/>
      <c r="E1585" s="328">
        <v>3342</v>
      </c>
      <c r="F1585" s="324" t="s">
        <v>188</v>
      </c>
      <c r="G1585" s="329">
        <v>1025</v>
      </c>
      <c r="H1585" s="324" t="s">
        <v>85</v>
      </c>
      <c r="I1585" s="325">
        <v>3398</v>
      </c>
      <c r="J1585" s="325">
        <v>11</v>
      </c>
      <c r="K1585" s="329">
        <v>100</v>
      </c>
      <c r="L1585" s="325">
        <f t="shared" si="218"/>
        <v>348.29500000000002</v>
      </c>
      <c r="M1585" s="325">
        <f t="shared" si="219"/>
        <v>3831.2450000000003</v>
      </c>
      <c r="N1585" s="325">
        <f t="shared" si="212"/>
        <v>3064.9960000000005</v>
      </c>
      <c r="O1585" s="330">
        <f t="shared" si="214"/>
        <v>3.0649960000000007</v>
      </c>
      <c r="P1585" s="299">
        <f t="shared" si="213"/>
        <v>3064.9960000000005</v>
      </c>
      <c r="Q1585" s="300">
        <f t="shared" si="215"/>
        <v>3.0649960000000007</v>
      </c>
    </row>
    <row r="1586" spans="1:17" ht="15" customHeight="1" x14ac:dyDescent="0.25">
      <c r="A1586" s="324">
        <v>209</v>
      </c>
      <c r="B1586" s="324" t="s">
        <v>1301</v>
      </c>
      <c r="C1586" s="324" t="s">
        <v>708</v>
      </c>
      <c r="D1586" s="328"/>
      <c r="E1586" s="328" t="s">
        <v>1490</v>
      </c>
      <c r="F1586" s="324" t="s">
        <v>188</v>
      </c>
      <c r="G1586" s="329"/>
      <c r="H1586" s="324" t="s">
        <v>85</v>
      </c>
      <c r="I1586" s="325">
        <v>3398</v>
      </c>
      <c r="J1586" s="325">
        <v>11</v>
      </c>
      <c r="K1586" s="329">
        <v>100</v>
      </c>
      <c r="L1586" s="325">
        <f t="shared" si="218"/>
        <v>0</v>
      </c>
      <c r="M1586" s="325">
        <f t="shared" si="219"/>
        <v>0</v>
      </c>
      <c r="N1586" s="325">
        <f t="shared" si="212"/>
        <v>0</v>
      </c>
      <c r="O1586" s="330">
        <f t="shared" si="214"/>
        <v>0</v>
      </c>
      <c r="P1586" s="299">
        <f t="shared" si="213"/>
        <v>0</v>
      </c>
      <c r="Q1586" s="300">
        <f t="shared" si="215"/>
        <v>0</v>
      </c>
    </row>
    <row r="1587" spans="1:17" ht="15" customHeight="1" x14ac:dyDescent="0.25">
      <c r="A1587" s="324">
        <v>209</v>
      </c>
      <c r="B1587" s="324" t="s">
        <v>1301</v>
      </c>
      <c r="C1587" s="324" t="s">
        <v>708</v>
      </c>
      <c r="D1587" s="328"/>
      <c r="E1587" s="328">
        <v>3353</v>
      </c>
      <c r="F1587" s="324" t="s">
        <v>188</v>
      </c>
      <c r="G1587" s="329">
        <v>5500</v>
      </c>
      <c r="H1587" s="292" t="s">
        <v>22</v>
      </c>
      <c r="I1587" s="325">
        <v>23137</v>
      </c>
      <c r="J1587" s="325">
        <v>79</v>
      </c>
      <c r="K1587" s="329">
        <v>100</v>
      </c>
      <c r="L1587" s="325">
        <f t="shared" si="218"/>
        <v>12725.35</v>
      </c>
      <c r="M1587" s="325">
        <f t="shared" si="219"/>
        <v>1005302.65</v>
      </c>
      <c r="N1587" s="325">
        <f t="shared" si="212"/>
        <v>804242.12</v>
      </c>
      <c r="O1587" s="330">
        <f t="shared" si="214"/>
        <v>804.24212</v>
      </c>
      <c r="P1587" s="299">
        <f t="shared" si="213"/>
        <v>804242.12</v>
      </c>
      <c r="Q1587" s="300">
        <f t="shared" si="215"/>
        <v>804.24212</v>
      </c>
    </row>
    <row r="1588" spans="1:17" ht="15" customHeight="1" x14ac:dyDescent="0.25">
      <c r="A1588" s="324">
        <v>209</v>
      </c>
      <c r="B1588" s="324" t="s">
        <v>1301</v>
      </c>
      <c r="C1588" s="324" t="s">
        <v>708</v>
      </c>
      <c r="D1588" s="328"/>
      <c r="E1588" s="328">
        <v>3352</v>
      </c>
      <c r="F1588" s="324" t="s">
        <v>188</v>
      </c>
      <c r="G1588" s="329">
        <v>1522</v>
      </c>
      <c r="H1588" s="324" t="s">
        <v>19</v>
      </c>
      <c r="I1588" s="325">
        <v>17500</v>
      </c>
      <c r="J1588" s="325">
        <v>47</v>
      </c>
      <c r="K1588" s="329">
        <v>100</v>
      </c>
      <c r="L1588" s="325">
        <f t="shared" si="218"/>
        <v>2663.5</v>
      </c>
      <c r="M1588" s="325">
        <f t="shared" si="219"/>
        <v>125184.5</v>
      </c>
      <c r="N1588" s="325">
        <f t="shared" si="212"/>
        <v>100147.6</v>
      </c>
      <c r="O1588" s="330">
        <f t="shared" si="214"/>
        <v>100.14760000000001</v>
      </c>
      <c r="P1588" s="299">
        <f t="shared" si="213"/>
        <v>100147.6</v>
      </c>
      <c r="Q1588" s="300">
        <f t="shared" si="215"/>
        <v>100.14760000000001</v>
      </c>
    </row>
    <row r="1589" spans="1:17" ht="15" customHeight="1" x14ac:dyDescent="0.25">
      <c r="A1589" s="324">
        <v>209</v>
      </c>
      <c r="B1589" s="324" t="s">
        <v>1301</v>
      </c>
      <c r="C1589" s="324" t="s">
        <v>708</v>
      </c>
      <c r="D1589" s="328"/>
      <c r="E1589" s="328">
        <v>3681</v>
      </c>
      <c r="F1589" s="324" t="s">
        <v>188</v>
      </c>
      <c r="G1589" s="329">
        <v>2303</v>
      </c>
      <c r="H1589" s="324" t="s">
        <v>85</v>
      </c>
      <c r="I1589" s="325">
        <v>3398</v>
      </c>
      <c r="J1589" s="325">
        <v>11</v>
      </c>
      <c r="K1589" s="329">
        <v>100</v>
      </c>
      <c r="L1589" s="325">
        <f t="shared" si="218"/>
        <v>782.55939999999998</v>
      </c>
      <c r="M1589" s="325">
        <f t="shared" si="219"/>
        <v>8608.1533999999992</v>
      </c>
      <c r="N1589" s="325">
        <f t="shared" si="212"/>
        <v>6886.522719999999</v>
      </c>
      <c r="O1589" s="330">
        <f t="shared" si="214"/>
        <v>6.8865227199999994</v>
      </c>
      <c r="P1589" s="299">
        <f t="shared" si="213"/>
        <v>6886.522719999999</v>
      </c>
      <c r="Q1589" s="300">
        <f t="shared" si="215"/>
        <v>6.8865227199999994</v>
      </c>
    </row>
    <row r="1590" spans="1:17" ht="15" customHeight="1" x14ac:dyDescent="0.25">
      <c r="A1590" s="324">
        <v>209</v>
      </c>
      <c r="B1590" s="324" t="s">
        <v>1301</v>
      </c>
      <c r="C1590" s="324" t="s">
        <v>708</v>
      </c>
      <c r="D1590" s="328"/>
      <c r="E1590" s="328">
        <v>3685</v>
      </c>
      <c r="F1590" s="324" t="s">
        <v>188</v>
      </c>
      <c r="G1590" s="329">
        <v>780</v>
      </c>
      <c r="H1590" s="324" t="s">
        <v>85</v>
      </c>
      <c r="I1590" s="325">
        <v>3398</v>
      </c>
      <c r="J1590" s="325">
        <v>11</v>
      </c>
      <c r="K1590" s="329">
        <v>100</v>
      </c>
      <c r="L1590" s="325">
        <f t="shared" si="218"/>
        <v>265.04399999999998</v>
      </c>
      <c r="M1590" s="325">
        <f t="shared" si="219"/>
        <v>2915.4839999999999</v>
      </c>
      <c r="N1590" s="325">
        <f t="shared" si="212"/>
        <v>2332.3872000000001</v>
      </c>
      <c r="O1590" s="330">
        <f t="shared" si="214"/>
        <v>2.3323872000000003</v>
      </c>
      <c r="P1590" s="299">
        <f t="shared" si="213"/>
        <v>2332.3872000000001</v>
      </c>
      <c r="Q1590" s="300">
        <f t="shared" si="215"/>
        <v>2.3323872000000003</v>
      </c>
    </row>
    <row r="1591" spans="1:17" ht="15" customHeight="1" x14ac:dyDescent="0.25">
      <c r="A1591" s="324">
        <v>209</v>
      </c>
      <c r="B1591" s="324" t="s">
        <v>1301</v>
      </c>
      <c r="C1591" s="324" t="s">
        <v>708</v>
      </c>
      <c r="D1591" s="328"/>
      <c r="E1591" s="328">
        <v>3725</v>
      </c>
      <c r="F1591" s="324" t="s">
        <v>188</v>
      </c>
      <c r="G1591" s="329">
        <v>1635</v>
      </c>
      <c r="H1591" s="324" t="s">
        <v>85</v>
      </c>
      <c r="I1591" s="325">
        <v>3398</v>
      </c>
      <c r="J1591" s="325">
        <v>11</v>
      </c>
      <c r="K1591" s="329">
        <v>100</v>
      </c>
      <c r="L1591" s="325">
        <f t="shared" si="218"/>
        <v>555.57299999999998</v>
      </c>
      <c r="M1591" s="325">
        <f t="shared" si="219"/>
        <v>6111.3029999999999</v>
      </c>
      <c r="N1591" s="325">
        <f t="shared" si="212"/>
        <v>4889.0424000000003</v>
      </c>
      <c r="O1591" s="330">
        <f t="shared" si="214"/>
        <v>4.8890424000000001</v>
      </c>
      <c r="P1591" s="299">
        <f t="shared" si="213"/>
        <v>4889.0424000000003</v>
      </c>
      <c r="Q1591" s="300">
        <f t="shared" si="215"/>
        <v>4.8890424000000001</v>
      </c>
    </row>
    <row r="1592" spans="1:17" ht="15" customHeight="1" x14ac:dyDescent="0.25">
      <c r="A1592" s="324">
        <v>209</v>
      </c>
      <c r="B1592" s="324" t="s">
        <v>1301</v>
      </c>
      <c r="C1592" s="324" t="s">
        <v>708</v>
      </c>
      <c r="D1592" s="328"/>
      <c r="E1592" s="328">
        <v>3726</v>
      </c>
      <c r="F1592" s="324" t="s">
        <v>188</v>
      </c>
      <c r="G1592" s="329">
        <v>679</v>
      </c>
      <c r="H1592" s="324" t="s">
        <v>85</v>
      </c>
      <c r="I1592" s="325">
        <v>3398</v>
      </c>
      <c r="J1592" s="325">
        <v>11</v>
      </c>
      <c r="K1592" s="329">
        <v>100</v>
      </c>
      <c r="L1592" s="325">
        <f t="shared" si="218"/>
        <v>230.7242</v>
      </c>
      <c r="M1592" s="325">
        <f t="shared" si="219"/>
        <v>2537.9661999999998</v>
      </c>
      <c r="N1592" s="325">
        <f t="shared" ref="N1592:N1654" si="220">SUM(M1592*80)/100</f>
        <v>2030.3729599999997</v>
      </c>
      <c r="O1592" s="330">
        <f t="shared" si="214"/>
        <v>2.0303729599999998</v>
      </c>
      <c r="P1592" s="299">
        <f t="shared" si="213"/>
        <v>2030.3729599999997</v>
      </c>
      <c r="Q1592" s="300">
        <f t="shared" si="215"/>
        <v>2.0303729599999998</v>
      </c>
    </row>
    <row r="1593" spans="1:17" ht="15" customHeight="1" x14ac:dyDescent="0.25">
      <c r="A1593" s="324">
        <v>209</v>
      </c>
      <c r="B1593" s="324" t="s">
        <v>1301</v>
      </c>
      <c r="C1593" s="324" t="s">
        <v>708</v>
      </c>
      <c r="D1593" s="328"/>
      <c r="E1593" s="328">
        <v>3751</v>
      </c>
      <c r="F1593" s="324" t="s">
        <v>188</v>
      </c>
      <c r="G1593" s="329">
        <v>1200</v>
      </c>
      <c r="H1593" s="324" t="s">
        <v>85</v>
      </c>
      <c r="I1593" s="325">
        <v>3398</v>
      </c>
      <c r="J1593" s="325">
        <v>11</v>
      </c>
      <c r="K1593" s="329">
        <v>100</v>
      </c>
      <c r="L1593" s="325">
        <f t="shared" si="218"/>
        <v>407.76</v>
      </c>
      <c r="M1593" s="325">
        <f t="shared" si="219"/>
        <v>4485.3599999999997</v>
      </c>
      <c r="N1593" s="325">
        <f t="shared" si="220"/>
        <v>3588.288</v>
      </c>
      <c r="O1593" s="330">
        <f t="shared" si="214"/>
        <v>3.5882879999999999</v>
      </c>
      <c r="P1593" s="299">
        <f t="shared" si="213"/>
        <v>3588.288</v>
      </c>
      <c r="Q1593" s="300">
        <f t="shared" si="215"/>
        <v>3.5882879999999999</v>
      </c>
    </row>
    <row r="1594" spans="1:17" ht="15" customHeight="1" x14ac:dyDescent="0.25">
      <c r="A1594" s="324">
        <v>209</v>
      </c>
      <c r="B1594" s="324" t="s">
        <v>1301</v>
      </c>
      <c r="C1594" s="324" t="s">
        <v>708</v>
      </c>
      <c r="D1594" s="328"/>
      <c r="E1594" s="328">
        <v>3756</v>
      </c>
      <c r="F1594" s="324" t="s">
        <v>188</v>
      </c>
      <c r="G1594" s="329">
        <v>600</v>
      </c>
      <c r="H1594" s="324" t="s">
        <v>85</v>
      </c>
      <c r="I1594" s="325">
        <v>3398</v>
      </c>
      <c r="J1594" s="325">
        <v>11</v>
      </c>
      <c r="K1594" s="329">
        <v>100</v>
      </c>
      <c r="L1594" s="325">
        <f t="shared" si="218"/>
        <v>203.88</v>
      </c>
      <c r="M1594" s="325">
        <f t="shared" si="219"/>
        <v>2242.6799999999998</v>
      </c>
      <c r="N1594" s="325">
        <f t="shared" si="220"/>
        <v>1794.144</v>
      </c>
      <c r="O1594" s="330">
        <f t="shared" si="214"/>
        <v>1.794144</v>
      </c>
      <c r="P1594" s="299">
        <f t="shared" si="213"/>
        <v>1794.144</v>
      </c>
      <c r="Q1594" s="300">
        <f t="shared" si="215"/>
        <v>1.794144</v>
      </c>
    </row>
    <row r="1595" spans="1:17" ht="15" customHeight="1" thickBot="1" x14ac:dyDescent="0.3">
      <c r="A1595" s="324">
        <v>209</v>
      </c>
      <c r="B1595" s="324" t="s">
        <v>1301</v>
      </c>
      <c r="C1595" s="324" t="s">
        <v>708</v>
      </c>
      <c r="D1595" s="328"/>
      <c r="E1595" s="328">
        <v>1633</v>
      </c>
      <c r="F1595" s="324" t="s">
        <v>374</v>
      </c>
      <c r="G1595" s="329">
        <v>3000</v>
      </c>
      <c r="H1595" s="324" t="s">
        <v>26</v>
      </c>
      <c r="I1595" s="325">
        <v>24198</v>
      </c>
      <c r="J1595" s="325">
        <v>19</v>
      </c>
      <c r="K1595" s="329">
        <v>100</v>
      </c>
      <c r="L1595" s="325">
        <f t="shared" si="218"/>
        <v>7259.4</v>
      </c>
      <c r="M1595" s="325">
        <f t="shared" si="219"/>
        <v>137928.6</v>
      </c>
      <c r="N1595" s="325">
        <f t="shared" si="220"/>
        <v>110342.88</v>
      </c>
      <c r="O1595" s="330">
        <f t="shared" si="214"/>
        <v>110.34288000000001</v>
      </c>
      <c r="P1595" s="301">
        <f t="shared" si="213"/>
        <v>110342.88</v>
      </c>
      <c r="Q1595" s="302">
        <f t="shared" si="215"/>
        <v>110.34288000000001</v>
      </c>
    </row>
    <row r="1596" spans="1:17" ht="15" customHeight="1" x14ac:dyDescent="0.25">
      <c r="A1596" s="303">
        <v>210</v>
      </c>
      <c r="B1596" s="313" t="s">
        <v>1302</v>
      </c>
      <c r="C1596" s="313" t="s">
        <v>1303</v>
      </c>
      <c r="D1596" s="312"/>
      <c r="E1596" s="312">
        <v>1278</v>
      </c>
      <c r="F1596" s="313" t="s">
        <v>188</v>
      </c>
      <c r="G1596" s="314">
        <v>300</v>
      </c>
      <c r="H1596" s="313" t="s">
        <v>26</v>
      </c>
      <c r="I1596" s="306">
        <v>24198</v>
      </c>
      <c r="J1596" s="306">
        <v>19</v>
      </c>
      <c r="K1596" s="314">
        <v>100</v>
      </c>
      <c r="L1596" s="306">
        <f t="shared" si="218"/>
        <v>725.94</v>
      </c>
      <c r="M1596" s="306">
        <f t="shared" si="219"/>
        <v>13792.86</v>
      </c>
      <c r="N1596" s="306">
        <f t="shared" si="220"/>
        <v>11034.288</v>
      </c>
      <c r="O1596" s="307">
        <f t="shared" si="214"/>
        <v>11.034288</v>
      </c>
      <c r="P1596" s="308">
        <f t="shared" si="213"/>
        <v>11034.288</v>
      </c>
      <c r="Q1596" s="309">
        <f t="shared" si="215"/>
        <v>11.034288</v>
      </c>
    </row>
    <row r="1597" spans="1:17" ht="15" customHeight="1" x14ac:dyDescent="0.25">
      <c r="A1597" s="303">
        <v>210</v>
      </c>
      <c r="B1597" s="313" t="s">
        <v>1302</v>
      </c>
      <c r="C1597" s="313" t="s">
        <v>1303</v>
      </c>
      <c r="D1597" s="312"/>
      <c r="E1597" s="312">
        <v>2616</v>
      </c>
      <c r="F1597" s="313" t="s">
        <v>188</v>
      </c>
      <c r="G1597" s="314">
        <v>2000</v>
      </c>
      <c r="H1597" s="313" t="s">
        <v>85</v>
      </c>
      <c r="I1597" s="306">
        <v>3398</v>
      </c>
      <c r="J1597" s="306">
        <v>11</v>
      </c>
      <c r="K1597" s="314">
        <v>60</v>
      </c>
      <c r="L1597" s="306">
        <f t="shared" si="218"/>
        <v>679.6</v>
      </c>
      <c r="M1597" s="306">
        <f t="shared" si="219"/>
        <v>7475.6</v>
      </c>
      <c r="N1597" s="306">
        <f t="shared" si="220"/>
        <v>5980.48</v>
      </c>
      <c r="O1597" s="307">
        <f t="shared" si="214"/>
        <v>5.9804799999999991</v>
      </c>
      <c r="P1597" s="310">
        <f t="shared" si="213"/>
        <v>3588.288</v>
      </c>
      <c r="Q1597" s="311">
        <f t="shared" si="215"/>
        <v>3.5882879999999999</v>
      </c>
    </row>
    <row r="1598" spans="1:17" ht="15" customHeight="1" x14ac:dyDescent="0.25">
      <c r="A1598" s="303">
        <v>210</v>
      </c>
      <c r="B1598" s="313" t="s">
        <v>1302</v>
      </c>
      <c r="C1598" s="313" t="s">
        <v>1303</v>
      </c>
      <c r="D1598" s="312"/>
      <c r="E1598" s="312" t="s">
        <v>566</v>
      </c>
      <c r="F1598" s="313" t="s">
        <v>188</v>
      </c>
      <c r="G1598" s="314">
        <v>400</v>
      </c>
      <c r="H1598" s="313" t="s">
        <v>1459</v>
      </c>
      <c r="I1598" s="306">
        <v>2</v>
      </c>
      <c r="J1598" s="306">
        <v>21</v>
      </c>
      <c r="K1598" s="314">
        <v>100</v>
      </c>
      <c r="L1598" s="306">
        <f>SUM((I1598*G1598))</f>
        <v>800</v>
      </c>
      <c r="M1598" s="306">
        <f t="shared" si="219"/>
        <v>16800</v>
      </c>
      <c r="N1598" s="306">
        <f t="shared" si="220"/>
        <v>13440</v>
      </c>
      <c r="O1598" s="307">
        <f t="shared" si="214"/>
        <v>13.44</v>
      </c>
      <c r="P1598" s="310">
        <f t="shared" si="213"/>
        <v>13440</v>
      </c>
      <c r="Q1598" s="311">
        <f t="shared" si="215"/>
        <v>13.44</v>
      </c>
    </row>
    <row r="1599" spans="1:17" ht="15" customHeight="1" x14ac:dyDescent="0.25">
      <c r="A1599" s="303">
        <v>210</v>
      </c>
      <c r="B1599" s="313" t="s">
        <v>1302</v>
      </c>
      <c r="C1599" s="313" t="s">
        <v>1303</v>
      </c>
      <c r="D1599" s="312"/>
      <c r="E1599" s="312" t="s">
        <v>566</v>
      </c>
      <c r="F1599" s="313" t="s">
        <v>188</v>
      </c>
      <c r="G1599" s="314">
        <v>22</v>
      </c>
      <c r="H1599" s="303" t="s">
        <v>334</v>
      </c>
      <c r="I1599" s="306">
        <v>17</v>
      </c>
      <c r="J1599" s="306">
        <v>533</v>
      </c>
      <c r="K1599" s="314">
        <v>100</v>
      </c>
      <c r="L1599" s="306">
        <f>SUM((I1599*G1599))</f>
        <v>374</v>
      </c>
      <c r="M1599" s="306">
        <f t="shared" si="219"/>
        <v>199342</v>
      </c>
      <c r="N1599" s="306">
        <f t="shared" si="220"/>
        <v>159473.60000000001</v>
      </c>
      <c r="O1599" s="307">
        <f t="shared" si="214"/>
        <v>159.4736</v>
      </c>
      <c r="P1599" s="310">
        <f t="shared" ref="P1599:P1662" si="221">SUM(N1599*K1599)/100</f>
        <v>159473.60000000001</v>
      </c>
      <c r="Q1599" s="311">
        <f t="shared" si="215"/>
        <v>159.4736</v>
      </c>
    </row>
    <row r="1600" spans="1:17" ht="15" customHeight="1" x14ac:dyDescent="0.25">
      <c r="A1600" s="303">
        <v>210</v>
      </c>
      <c r="B1600" s="313" t="s">
        <v>1302</v>
      </c>
      <c r="C1600" s="313" t="s">
        <v>1303</v>
      </c>
      <c r="D1600" s="312"/>
      <c r="E1600" s="312" t="s">
        <v>1491</v>
      </c>
      <c r="F1600" s="313" t="s">
        <v>188</v>
      </c>
      <c r="G1600" s="314">
        <v>80</v>
      </c>
      <c r="H1600" s="303" t="s">
        <v>22</v>
      </c>
      <c r="I1600" s="306">
        <v>23137</v>
      </c>
      <c r="J1600" s="306">
        <v>79</v>
      </c>
      <c r="K1600" s="314">
        <v>60</v>
      </c>
      <c r="L1600" s="306">
        <f>SUM((I1600*G1600)/10000)</f>
        <v>185.096</v>
      </c>
      <c r="M1600" s="306">
        <f t="shared" si="219"/>
        <v>14622.584000000001</v>
      </c>
      <c r="N1600" s="306">
        <f t="shared" si="220"/>
        <v>11698.0672</v>
      </c>
      <c r="O1600" s="307">
        <f t="shared" ref="O1600:O1663" si="222">SUM(N1600/1000)</f>
        <v>11.698067199999999</v>
      </c>
      <c r="P1600" s="310">
        <f t="shared" si="221"/>
        <v>7018.8403200000002</v>
      </c>
      <c r="Q1600" s="311">
        <f t="shared" ref="Q1600:Q1663" si="223">SUM(P1600/1000)</f>
        <v>7.0188403200000007</v>
      </c>
    </row>
    <row r="1601" spans="1:17" ht="15" customHeight="1" x14ac:dyDescent="0.25">
      <c r="A1601" s="303">
        <v>210</v>
      </c>
      <c r="B1601" s="313" t="s">
        <v>1302</v>
      </c>
      <c r="C1601" s="313" t="s">
        <v>1303</v>
      </c>
      <c r="D1601" s="312"/>
      <c r="E1601" s="312" t="s">
        <v>1491</v>
      </c>
      <c r="F1601" s="313" t="s">
        <v>188</v>
      </c>
      <c r="G1601" s="314">
        <v>80</v>
      </c>
      <c r="H1601" s="313" t="s">
        <v>25</v>
      </c>
      <c r="I1601" s="306">
        <v>27692</v>
      </c>
      <c r="J1601" s="306">
        <v>60</v>
      </c>
      <c r="K1601" s="314">
        <v>60</v>
      </c>
      <c r="L1601" s="306">
        <f>SUM((I1601*G1601)/10000)</f>
        <v>221.536</v>
      </c>
      <c r="M1601" s="306">
        <f t="shared" si="219"/>
        <v>13292.16</v>
      </c>
      <c r="N1601" s="306">
        <f t="shared" si="220"/>
        <v>10633.728000000001</v>
      </c>
      <c r="O1601" s="307">
        <f t="shared" si="222"/>
        <v>10.633728000000001</v>
      </c>
      <c r="P1601" s="310">
        <f t="shared" si="221"/>
        <v>6380.2368000000006</v>
      </c>
      <c r="Q1601" s="311">
        <f t="shared" si="223"/>
        <v>6.3802368000000005</v>
      </c>
    </row>
    <row r="1602" spans="1:17" ht="15" customHeight="1" thickBot="1" x14ac:dyDescent="0.3">
      <c r="A1602" s="303">
        <v>210</v>
      </c>
      <c r="B1602" s="313" t="s">
        <v>1302</v>
      </c>
      <c r="C1602" s="313" t="s">
        <v>1303</v>
      </c>
      <c r="D1602" s="312"/>
      <c r="E1602" s="312" t="s">
        <v>1653</v>
      </c>
      <c r="F1602" s="313" t="s">
        <v>188</v>
      </c>
      <c r="G1602" s="314">
        <v>200</v>
      </c>
      <c r="H1602" s="313" t="s">
        <v>683</v>
      </c>
      <c r="I1602" s="306"/>
      <c r="J1602" s="306">
        <v>31</v>
      </c>
      <c r="K1602" s="314">
        <v>100</v>
      </c>
      <c r="L1602" s="306"/>
      <c r="M1602" s="306">
        <f>SUM(G1602*J1602)</f>
        <v>6200</v>
      </c>
      <c r="N1602" s="306">
        <f t="shared" si="220"/>
        <v>4960</v>
      </c>
      <c r="O1602" s="307">
        <f t="shared" si="222"/>
        <v>4.96</v>
      </c>
      <c r="P1602" s="315">
        <f t="shared" si="221"/>
        <v>4960</v>
      </c>
      <c r="Q1602" s="316">
        <f t="shared" si="223"/>
        <v>4.96</v>
      </c>
    </row>
    <row r="1603" spans="1:17" ht="15" customHeight="1" x14ac:dyDescent="0.25">
      <c r="A1603" s="324">
        <v>211</v>
      </c>
      <c r="B1603" s="324" t="s">
        <v>1304</v>
      </c>
      <c r="C1603" s="324" t="s">
        <v>364</v>
      </c>
      <c r="D1603" s="328"/>
      <c r="E1603" s="328" t="s">
        <v>1492</v>
      </c>
      <c r="F1603" s="324" t="s">
        <v>188</v>
      </c>
      <c r="G1603" s="329">
        <v>400</v>
      </c>
      <c r="H1603" s="324" t="s">
        <v>341</v>
      </c>
      <c r="I1603" s="325">
        <v>1231</v>
      </c>
      <c r="J1603" s="325">
        <v>198</v>
      </c>
      <c r="K1603" s="329">
        <v>60</v>
      </c>
      <c r="L1603" s="325">
        <f>SUM((I1603*G1603)/10000)</f>
        <v>49.24</v>
      </c>
      <c r="M1603" s="325">
        <f>SUM(L1603*J1603)</f>
        <v>9749.52</v>
      </c>
      <c r="N1603" s="325">
        <f t="shared" si="220"/>
        <v>7799.6160000000009</v>
      </c>
      <c r="O1603" s="330">
        <f t="shared" si="222"/>
        <v>7.7996160000000012</v>
      </c>
      <c r="P1603" s="297">
        <f t="shared" si="221"/>
        <v>4679.7696000000005</v>
      </c>
      <c r="Q1603" s="298">
        <f t="shared" si="223"/>
        <v>4.6797696000000002</v>
      </c>
    </row>
    <row r="1604" spans="1:17" ht="15" customHeight="1" x14ac:dyDescent="0.25">
      <c r="A1604" s="324">
        <v>211</v>
      </c>
      <c r="B1604" s="324" t="s">
        <v>1304</v>
      </c>
      <c r="C1604" s="324" t="s">
        <v>364</v>
      </c>
      <c r="D1604" s="328"/>
      <c r="E1604" s="328" t="s">
        <v>1492</v>
      </c>
      <c r="F1604" s="324" t="s">
        <v>188</v>
      </c>
      <c r="G1604" s="329">
        <v>200</v>
      </c>
      <c r="H1604" s="324" t="s">
        <v>682</v>
      </c>
      <c r="I1604" s="325">
        <v>18036</v>
      </c>
      <c r="J1604" s="325">
        <v>25</v>
      </c>
      <c r="K1604" s="329">
        <v>60</v>
      </c>
      <c r="L1604" s="325">
        <f>SUM((I1604*G1604)/10000)</f>
        <v>360.72</v>
      </c>
      <c r="M1604" s="325">
        <f>SUM(L1604*J1604)</f>
        <v>9018</v>
      </c>
      <c r="N1604" s="325">
        <f t="shared" si="220"/>
        <v>7214.4</v>
      </c>
      <c r="O1604" s="330">
        <f t="shared" si="222"/>
        <v>7.2143999999999995</v>
      </c>
      <c r="P1604" s="299">
        <f t="shared" si="221"/>
        <v>4328.6400000000003</v>
      </c>
      <c r="Q1604" s="300">
        <f t="shared" si="223"/>
        <v>4.32864</v>
      </c>
    </row>
    <row r="1605" spans="1:17" ht="15" customHeight="1" x14ac:dyDescent="0.25">
      <c r="A1605" s="324">
        <v>211</v>
      </c>
      <c r="B1605" s="324" t="s">
        <v>1304</v>
      </c>
      <c r="C1605" s="324" t="s">
        <v>364</v>
      </c>
      <c r="D1605" s="328"/>
      <c r="E1605" s="328" t="s">
        <v>1492</v>
      </c>
      <c r="F1605" s="324" t="s">
        <v>188</v>
      </c>
      <c r="G1605" s="329">
        <v>1000</v>
      </c>
      <c r="H1605" s="292" t="s">
        <v>1460</v>
      </c>
      <c r="I1605" s="325">
        <v>4551</v>
      </c>
      <c r="J1605" s="325">
        <v>11</v>
      </c>
      <c r="K1605" s="329">
        <v>100</v>
      </c>
      <c r="L1605" s="325">
        <f>SUM((I1605*G1605)/10000)</f>
        <v>455.1</v>
      </c>
      <c r="M1605" s="325">
        <f>SUM(L1605*J1605)</f>
        <v>5006.1000000000004</v>
      </c>
      <c r="N1605" s="325">
        <f t="shared" si="220"/>
        <v>4004.88</v>
      </c>
      <c r="O1605" s="330">
        <f t="shared" si="222"/>
        <v>4.00488</v>
      </c>
      <c r="P1605" s="299">
        <f t="shared" si="221"/>
        <v>4004.88</v>
      </c>
      <c r="Q1605" s="300">
        <f t="shared" si="223"/>
        <v>4.00488</v>
      </c>
    </row>
    <row r="1606" spans="1:17" ht="15" customHeight="1" thickBot="1" x14ac:dyDescent="0.3">
      <c r="A1606" s="324">
        <v>211</v>
      </c>
      <c r="B1606" s="324" t="s">
        <v>1304</v>
      </c>
      <c r="C1606" s="324" t="s">
        <v>364</v>
      </c>
      <c r="D1606" s="328"/>
      <c r="E1606" s="328" t="s">
        <v>1654</v>
      </c>
      <c r="F1606" s="324" t="s">
        <v>188</v>
      </c>
      <c r="G1606" s="332">
        <v>100</v>
      </c>
      <c r="H1606" s="292" t="s">
        <v>683</v>
      </c>
      <c r="I1606" s="325"/>
      <c r="J1606" s="325">
        <v>31</v>
      </c>
      <c r="K1606" s="332">
        <v>100</v>
      </c>
      <c r="L1606" s="325"/>
      <c r="M1606" s="325">
        <f>SUM(G1606*J1606)</f>
        <v>3100</v>
      </c>
      <c r="N1606" s="325">
        <f t="shared" si="220"/>
        <v>2480</v>
      </c>
      <c r="O1606" s="330">
        <f t="shared" si="222"/>
        <v>2.48</v>
      </c>
      <c r="P1606" s="301">
        <f t="shared" si="221"/>
        <v>2480</v>
      </c>
      <c r="Q1606" s="302">
        <f t="shared" si="223"/>
        <v>2.48</v>
      </c>
    </row>
    <row r="1607" spans="1:17" ht="15" customHeight="1" x14ac:dyDescent="0.25">
      <c r="A1607" s="303">
        <v>212</v>
      </c>
      <c r="B1607" s="303" t="s">
        <v>1656</v>
      </c>
      <c r="C1607" s="303" t="s">
        <v>449</v>
      </c>
      <c r="D1607" s="312"/>
      <c r="E1607" s="304" t="s">
        <v>1493</v>
      </c>
      <c r="F1607" s="303" t="s">
        <v>188</v>
      </c>
      <c r="G1607" s="305">
        <v>1491</v>
      </c>
      <c r="H1607" s="313" t="s">
        <v>85</v>
      </c>
      <c r="I1607" s="306">
        <v>3398</v>
      </c>
      <c r="J1607" s="306">
        <v>11</v>
      </c>
      <c r="K1607" s="305">
        <v>60</v>
      </c>
      <c r="L1607" s="306">
        <f>SUM((I1607*G1607)/10000)</f>
        <v>506.64179999999999</v>
      </c>
      <c r="M1607" s="306">
        <f t="shared" ref="M1607:M1620" si="224">SUM(L1607*J1607)</f>
        <v>5573.0598</v>
      </c>
      <c r="N1607" s="306">
        <f t="shared" si="220"/>
        <v>4458.4478399999998</v>
      </c>
      <c r="O1607" s="307">
        <f t="shared" si="222"/>
        <v>4.4584478399999998</v>
      </c>
      <c r="P1607" s="308">
        <f t="shared" si="221"/>
        <v>2675.0687040000003</v>
      </c>
      <c r="Q1607" s="309">
        <f t="shared" si="223"/>
        <v>2.6750687040000001</v>
      </c>
    </row>
    <row r="1608" spans="1:17" x14ac:dyDescent="0.25">
      <c r="A1608" s="303">
        <v>212</v>
      </c>
      <c r="B1608" s="303" t="s">
        <v>1656</v>
      </c>
      <c r="C1608" s="303" t="s">
        <v>449</v>
      </c>
      <c r="D1608" s="312"/>
      <c r="E1608" s="304">
        <v>1255</v>
      </c>
      <c r="F1608" s="303" t="s">
        <v>188</v>
      </c>
      <c r="G1608" s="305">
        <v>1358</v>
      </c>
      <c r="H1608" s="303" t="s">
        <v>735</v>
      </c>
      <c r="I1608" s="306">
        <v>16</v>
      </c>
      <c r="J1608" s="306">
        <v>20</v>
      </c>
      <c r="K1608" s="305">
        <v>100</v>
      </c>
      <c r="L1608" s="306">
        <f t="shared" ref="L1608:L1616" si="225">SUM((I1608*G1608))</f>
        <v>21728</v>
      </c>
      <c r="M1608" s="306">
        <f t="shared" si="224"/>
        <v>434560</v>
      </c>
      <c r="N1608" s="306">
        <f t="shared" si="220"/>
        <v>347648</v>
      </c>
      <c r="O1608" s="307">
        <f t="shared" si="222"/>
        <v>347.64800000000002</v>
      </c>
      <c r="P1608" s="310">
        <f t="shared" si="221"/>
        <v>347648</v>
      </c>
      <c r="Q1608" s="311">
        <f t="shared" si="223"/>
        <v>347.64800000000002</v>
      </c>
    </row>
    <row r="1609" spans="1:17" ht="15" customHeight="1" x14ac:dyDescent="0.25">
      <c r="A1609" s="303">
        <v>212</v>
      </c>
      <c r="B1609" s="303" t="s">
        <v>1656</v>
      </c>
      <c r="C1609" s="303" t="s">
        <v>449</v>
      </c>
      <c r="D1609" s="312"/>
      <c r="E1609" s="304">
        <v>3384</v>
      </c>
      <c r="F1609" s="303" t="s">
        <v>188</v>
      </c>
      <c r="G1609" s="305">
        <v>4</v>
      </c>
      <c r="H1609" s="303" t="s">
        <v>334</v>
      </c>
      <c r="I1609" s="306">
        <v>17</v>
      </c>
      <c r="J1609" s="306">
        <v>533</v>
      </c>
      <c r="K1609" s="305">
        <v>100</v>
      </c>
      <c r="L1609" s="306">
        <f t="shared" si="225"/>
        <v>68</v>
      </c>
      <c r="M1609" s="306">
        <f t="shared" si="224"/>
        <v>36244</v>
      </c>
      <c r="N1609" s="306">
        <f t="shared" si="220"/>
        <v>28995.200000000001</v>
      </c>
      <c r="O1609" s="307">
        <f t="shared" si="222"/>
        <v>28.995200000000001</v>
      </c>
      <c r="P1609" s="310">
        <f t="shared" si="221"/>
        <v>28995.200000000001</v>
      </c>
      <c r="Q1609" s="311">
        <f t="shared" si="223"/>
        <v>28.995200000000001</v>
      </c>
    </row>
    <row r="1610" spans="1:17" ht="15" customHeight="1" x14ac:dyDescent="0.25">
      <c r="A1610" s="303">
        <v>212</v>
      </c>
      <c r="B1610" s="303" t="s">
        <v>1656</v>
      </c>
      <c r="C1610" s="303" t="s">
        <v>449</v>
      </c>
      <c r="D1610" s="312"/>
      <c r="E1610" s="304" t="s">
        <v>1494</v>
      </c>
      <c r="F1610" s="303" t="s">
        <v>188</v>
      </c>
      <c r="G1610" s="305">
        <v>40</v>
      </c>
      <c r="H1610" s="303" t="s">
        <v>152</v>
      </c>
      <c r="I1610" s="306">
        <v>16</v>
      </c>
      <c r="J1610" s="306">
        <v>74</v>
      </c>
      <c r="K1610" s="305">
        <v>60</v>
      </c>
      <c r="L1610" s="306">
        <f t="shared" si="225"/>
        <v>640</v>
      </c>
      <c r="M1610" s="306">
        <f t="shared" si="224"/>
        <v>47360</v>
      </c>
      <c r="N1610" s="306">
        <f t="shared" si="220"/>
        <v>37888</v>
      </c>
      <c r="O1610" s="307">
        <f t="shared" si="222"/>
        <v>37.887999999999998</v>
      </c>
      <c r="P1610" s="310">
        <f t="shared" si="221"/>
        <v>22732.799999999999</v>
      </c>
      <c r="Q1610" s="311">
        <f t="shared" si="223"/>
        <v>22.732800000000001</v>
      </c>
    </row>
    <row r="1611" spans="1:17" ht="15" customHeight="1" x14ac:dyDescent="0.25">
      <c r="A1611" s="303">
        <v>212</v>
      </c>
      <c r="B1611" s="303" t="s">
        <v>1656</v>
      </c>
      <c r="C1611" s="303" t="s">
        <v>449</v>
      </c>
      <c r="D1611" s="312"/>
      <c r="E1611" s="304">
        <v>2594</v>
      </c>
      <c r="F1611" s="303" t="s">
        <v>188</v>
      </c>
      <c r="G1611" s="305">
        <v>20</v>
      </c>
      <c r="H1611" s="326" t="s">
        <v>592</v>
      </c>
      <c r="I1611" s="306">
        <v>20</v>
      </c>
      <c r="J1611" s="306">
        <v>34</v>
      </c>
      <c r="K1611" s="305">
        <v>60</v>
      </c>
      <c r="L1611" s="306">
        <f t="shared" si="225"/>
        <v>400</v>
      </c>
      <c r="M1611" s="306">
        <f t="shared" si="224"/>
        <v>13600</v>
      </c>
      <c r="N1611" s="306">
        <f t="shared" si="220"/>
        <v>10880</v>
      </c>
      <c r="O1611" s="307">
        <f t="shared" si="222"/>
        <v>10.88</v>
      </c>
      <c r="P1611" s="310">
        <f t="shared" si="221"/>
        <v>6528</v>
      </c>
      <c r="Q1611" s="311">
        <f t="shared" si="223"/>
        <v>6.5279999999999996</v>
      </c>
    </row>
    <row r="1612" spans="1:17" ht="15" customHeight="1" x14ac:dyDescent="0.25">
      <c r="A1612" s="303">
        <v>212</v>
      </c>
      <c r="B1612" s="303" t="s">
        <v>1656</v>
      </c>
      <c r="C1612" s="303" t="s">
        <v>449</v>
      </c>
      <c r="D1612" s="312"/>
      <c r="E1612" s="312">
        <v>1454</v>
      </c>
      <c r="F1612" s="303" t="s">
        <v>188</v>
      </c>
      <c r="G1612" s="314">
        <v>4</v>
      </c>
      <c r="H1612" s="303" t="s">
        <v>334</v>
      </c>
      <c r="I1612" s="306">
        <v>17</v>
      </c>
      <c r="J1612" s="306">
        <v>533</v>
      </c>
      <c r="K1612" s="314">
        <v>100</v>
      </c>
      <c r="L1612" s="306">
        <f t="shared" si="225"/>
        <v>68</v>
      </c>
      <c r="M1612" s="306">
        <f t="shared" si="224"/>
        <v>36244</v>
      </c>
      <c r="N1612" s="306">
        <f t="shared" si="220"/>
        <v>28995.200000000001</v>
      </c>
      <c r="O1612" s="307">
        <f t="shared" si="222"/>
        <v>28.995200000000001</v>
      </c>
      <c r="P1612" s="310">
        <f t="shared" si="221"/>
        <v>28995.200000000001</v>
      </c>
      <c r="Q1612" s="311">
        <f t="shared" si="223"/>
        <v>28.995200000000001</v>
      </c>
    </row>
    <row r="1613" spans="1:17" ht="15" customHeight="1" x14ac:dyDescent="0.25">
      <c r="A1613" s="303">
        <v>212</v>
      </c>
      <c r="B1613" s="303" t="s">
        <v>1656</v>
      </c>
      <c r="C1613" s="303" t="s">
        <v>449</v>
      </c>
      <c r="D1613" s="312"/>
      <c r="E1613" s="312">
        <v>1454</v>
      </c>
      <c r="F1613" s="303" t="s">
        <v>188</v>
      </c>
      <c r="G1613" s="314">
        <v>6</v>
      </c>
      <c r="H1613" s="313" t="s">
        <v>1305</v>
      </c>
      <c r="I1613" s="306">
        <v>22</v>
      </c>
      <c r="J1613" s="306">
        <v>90</v>
      </c>
      <c r="K1613" s="314">
        <v>60</v>
      </c>
      <c r="L1613" s="306">
        <f t="shared" si="225"/>
        <v>132</v>
      </c>
      <c r="M1613" s="306">
        <f t="shared" si="224"/>
        <v>11880</v>
      </c>
      <c r="N1613" s="306">
        <f t="shared" si="220"/>
        <v>9504</v>
      </c>
      <c r="O1613" s="307">
        <f t="shared" si="222"/>
        <v>9.5039999999999996</v>
      </c>
      <c r="P1613" s="310">
        <f t="shared" si="221"/>
        <v>5702.4</v>
      </c>
      <c r="Q1613" s="311">
        <f t="shared" si="223"/>
        <v>5.7023999999999999</v>
      </c>
    </row>
    <row r="1614" spans="1:17" ht="15" customHeight="1" x14ac:dyDescent="0.25">
      <c r="A1614" s="303">
        <v>212</v>
      </c>
      <c r="B1614" s="303" t="s">
        <v>1656</v>
      </c>
      <c r="C1614" s="303" t="s">
        <v>449</v>
      </c>
      <c r="D1614" s="312"/>
      <c r="E1614" s="312">
        <v>1454</v>
      </c>
      <c r="F1614" s="303" t="s">
        <v>188</v>
      </c>
      <c r="G1614" s="314">
        <v>5</v>
      </c>
      <c r="H1614" s="313" t="s">
        <v>436</v>
      </c>
      <c r="I1614" s="306">
        <v>27</v>
      </c>
      <c r="J1614" s="306">
        <v>45</v>
      </c>
      <c r="K1614" s="314">
        <v>100</v>
      </c>
      <c r="L1614" s="306">
        <f t="shared" si="225"/>
        <v>135</v>
      </c>
      <c r="M1614" s="306">
        <f t="shared" si="224"/>
        <v>6075</v>
      </c>
      <c r="N1614" s="306">
        <f t="shared" si="220"/>
        <v>4860</v>
      </c>
      <c r="O1614" s="307">
        <f t="shared" si="222"/>
        <v>4.8600000000000003</v>
      </c>
      <c r="P1614" s="310">
        <f t="shared" si="221"/>
        <v>4860</v>
      </c>
      <c r="Q1614" s="311">
        <f t="shared" si="223"/>
        <v>4.8600000000000003</v>
      </c>
    </row>
    <row r="1615" spans="1:17" ht="15" customHeight="1" thickBot="1" x14ac:dyDescent="0.3">
      <c r="A1615" s="303">
        <v>212</v>
      </c>
      <c r="B1615" s="303" t="s">
        <v>1656</v>
      </c>
      <c r="C1615" s="303" t="s">
        <v>449</v>
      </c>
      <c r="D1615" s="312"/>
      <c r="E1615" s="312">
        <v>1454</v>
      </c>
      <c r="F1615" s="303" t="s">
        <v>188</v>
      </c>
      <c r="G1615" s="314">
        <v>4</v>
      </c>
      <c r="H1615" s="313" t="s">
        <v>247</v>
      </c>
      <c r="I1615" s="306">
        <v>19</v>
      </c>
      <c r="J1615" s="306">
        <v>70</v>
      </c>
      <c r="K1615" s="314">
        <v>100</v>
      </c>
      <c r="L1615" s="306">
        <f t="shared" si="225"/>
        <v>76</v>
      </c>
      <c r="M1615" s="306">
        <f t="shared" si="224"/>
        <v>5320</v>
      </c>
      <c r="N1615" s="306">
        <f t="shared" si="220"/>
        <v>4256</v>
      </c>
      <c r="O1615" s="307">
        <f t="shared" si="222"/>
        <v>4.2560000000000002</v>
      </c>
      <c r="P1615" s="315">
        <f t="shared" si="221"/>
        <v>4256</v>
      </c>
      <c r="Q1615" s="316">
        <f t="shared" si="223"/>
        <v>4.2560000000000002</v>
      </c>
    </row>
    <row r="1616" spans="1:17" ht="15" customHeight="1" x14ac:dyDescent="0.25">
      <c r="A1616" s="324">
        <v>213</v>
      </c>
      <c r="B1616" s="324" t="s">
        <v>1306</v>
      </c>
      <c r="C1616" s="324" t="s">
        <v>797</v>
      </c>
      <c r="D1616" s="328"/>
      <c r="E1616" s="328">
        <v>2101</v>
      </c>
      <c r="F1616" s="324" t="s">
        <v>188</v>
      </c>
      <c r="G1616" s="329">
        <v>250</v>
      </c>
      <c r="H1616" s="324" t="s">
        <v>1459</v>
      </c>
      <c r="I1616" s="325">
        <v>2</v>
      </c>
      <c r="J1616" s="325">
        <v>21</v>
      </c>
      <c r="K1616" s="329">
        <v>60</v>
      </c>
      <c r="L1616" s="325">
        <f t="shared" si="225"/>
        <v>500</v>
      </c>
      <c r="M1616" s="325">
        <f t="shared" si="224"/>
        <v>10500</v>
      </c>
      <c r="N1616" s="325">
        <f t="shared" si="220"/>
        <v>8400</v>
      </c>
      <c r="O1616" s="330">
        <f t="shared" si="222"/>
        <v>8.4</v>
      </c>
      <c r="P1616" s="297">
        <f t="shared" si="221"/>
        <v>5040</v>
      </c>
      <c r="Q1616" s="298">
        <f t="shared" si="223"/>
        <v>5.04</v>
      </c>
    </row>
    <row r="1617" spans="1:17" ht="15" customHeight="1" x14ac:dyDescent="0.25">
      <c r="A1617" s="324">
        <v>213</v>
      </c>
      <c r="B1617" s="324" t="s">
        <v>1306</v>
      </c>
      <c r="C1617" s="324" t="s">
        <v>797</v>
      </c>
      <c r="D1617" s="328"/>
      <c r="E1617" s="328" t="s">
        <v>1495</v>
      </c>
      <c r="F1617" s="324" t="s">
        <v>188</v>
      </c>
      <c r="G1617" s="329">
        <v>150</v>
      </c>
      <c r="H1617" s="324" t="s">
        <v>341</v>
      </c>
      <c r="I1617" s="325">
        <v>1231</v>
      </c>
      <c r="J1617" s="325">
        <v>198</v>
      </c>
      <c r="K1617" s="329">
        <v>60</v>
      </c>
      <c r="L1617" s="325">
        <f>SUM((I1617*G1617)/10000)</f>
        <v>18.465</v>
      </c>
      <c r="M1617" s="325">
        <f t="shared" si="224"/>
        <v>3656.07</v>
      </c>
      <c r="N1617" s="325">
        <f t="shared" si="220"/>
        <v>2924.8560000000002</v>
      </c>
      <c r="O1617" s="330">
        <f t="shared" si="222"/>
        <v>2.9248560000000001</v>
      </c>
      <c r="P1617" s="299">
        <f t="shared" si="221"/>
        <v>1754.9136000000001</v>
      </c>
      <c r="Q1617" s="300">
        <f t="shared" si="223"/>
        <v>1.7549136000000001</v>
      </c>
    </row>
    <row r="1618" spans="1:17" ht="15" customHeight="1" x14ac:dyDescent="0.25">
      <c r="A1618" s="324">
        <v>213</v>
      </c>
      <c r="B1618" s="324" t="s">
        <v>1306</v>
      </c>
      <c r="C1618" s="324" t="s">
        <v>797</v>
      </c>
      <c r="D1618" s="328"/>
      <c r="E1618" s="328" t="s">
        <v>1495</v>
      </c>
      <c r="F1618" s="324" t="s">
        <v>188</v>
      </c>
      <c r="G1618" s="329">
        <v>150</v>
      </c>
      <c r="H1618" s="324" t="s">
        <v>609</v>
      </c>
      <c r="I1618" s="325">
        <v>27233</v>
      </c>
      <c r="J1618" s="325">
        <v>23</v>
      </c>
      <c r="K1618" s="329">
        <v>60</v>
      </c>
      <c r="L1618" s="325">
        <f>SUM((I1618*G1618)/10000)</f>
        <v>408.495</v>
      </c>
      <c r="M1618" s="325">
        <f t="shared" si="224"/>
        <v>9395.3850000000002</v>
      </c>
      <c r="N1618" s="325">
        <f t="shared" si="220"/>
        <v>7516.3080000000009</v>
      </c>
      <c r="O1618" s="330">
        <f t="shared" si="222"/>
        <v>7.5163080000000013</v>
      </c>
      <c r="P1618" s="299">
        <f t="shared" si="221"/>
        <v>4509.7848000000004</v>
      </c>
      <c r="Q1618" s="300">
        <f t="shared" si="223"/>
        <v>4.5097848000000003</v>
      </c>
    </row>
    <row r="1619" spans="1:17" ht="15" customHeight="1" x14ac:dyDescent="0.25">
      <c r="A1619" s="324">
        <v>213</v>
      </c>
      <c r="B1619" s="324" t="s">
        <v>1306</v>
      </c>
      <c r="C1619" s="324" t="s">
        <v>797</v>
      </c>
      <c r="D1619" s="328"/>
      <c r="E1619" s="328" t="s">
        <v>1495</v>
      </c>
      <c r="F1619" s="324" t="s">
        <v>188</v>
      </c>
      <c r="G1619" s="329">
        <v>150</v>
      </c>
      <c r="H1619" s="324" t="s">
        <v>988</v>
      </c>
      <c r="I1619" s="325">
        <v>70000</v>
      </c>
      <c r="J1619" s="325">
        <v>33</v>
      </c>
      <c r="K1619" s="329">
        <v>60</v>
      </c>
      <c r="L1619" s="325">
        <f>SUM((I1619*G1619)/10000)</f>
        <v>1050</v>
      </c>
      <c r="M1619" s="325">
        <f t="shared" si="224"/>
        <v>34650</v>
      </c>
      <c r="N1619" s="325">
        <f t="shared" si="220"/>
        <v>27720</v>
      </c>
      <c r="O1619" s="330">
        <f t="shared" si="222"/>
        <v>27.72</v>
      </c>
      <c r="P1619" s="299">
        <f t="shared" si="221"/>
        <v>16632</v>
      </c>
      <c r="Q1619" s="300">
        <f t="shared" si="223"/>
        <v>16.632000000000001</v>
      </c>
    </row>
    <row r="1620" spans="1:17" ht="15" customHeight="1" x14ac:dyDescent="0.25">
      <c r="A1620" s="324">
        <v>213</v>
      </c>
      <c r="B1620" s="324" t="s">
        <v>1306</v>
      </c>
      <c r="C1620" s="324" t="s">
        <v>797</v>
      </c>
      <c r="D1620" s="328"/>
      <c r="E1620" s="328" t="s">
        <v>1495</v>
      </c>
      <c r="F1620" s="324" t="s">
        <v>188</v>
      </c>
      <c r="G1620" s="329">
        <v>150</v>
      </c>
      <c r="H1620" s="324" t="s">
        <v>22</v>
      </c>
      <c r="I1620" s="325">
        <v>23137</v>
      </c>
      <c r="J1620" s="325">
        <v>79</v>
      </c>
      <c r="K1620" s="329">
        <v>60</v>
      </c>
      <c r="L1620" s="325">
        <f>SUM((I1620*G1620)/10000)</f>
        <v>347.05500000000001</v>
      </c>
      <c r="M1620" s="325">
        <f t="shared" si="224"/>
        <v>27417.345000000001</v>
      </c>
      <c r="N1620" s="325">
        <f t="shared" si="220"/>
        <v>21933.876</v>
      </c>
      <c r="O1620" s="330">
        <f t="shared" si="222"/>
        <v>21.933876000000001</v>
      </c>
      <c r="P1620" s="299">
        <f t="shared" si="221"/>
        <v>13160.3256</v>
      </c>
      <c r="Q1620" s="300">
        <f t="shared" si="223"/>
        <v>13.1603256</v>
      </c>
    </row>
    <row r="1621" spans="1:17" ht="15" customHeight="1" thickBot="1" x14ac:dyDescent="0.3">
      <c r="A1621" s="324">
        <v>213</v>
      </c>
      <c r="B1621" s="324" t="s">
        <v>1306</v>
      </c>
      <c r="C1621" s="324" t="s">
        <v>797</v>
      </c>
      <c r="D1621" s="328"/>
      <c r="E1621" s="328" t="s">
        <v>1655</v>
      </c>
      <c r="F1621" s="324" t="s">
        <v>188</v>
      </c>
      <c r="G1621" s="329">
        <v>550</v>
      </c>
      <c r="H1621" s="324" t="s">
        <v>683</v>
      </c>
      <c r="I1621" s="325"/>
      <c r="J1621" s="325">
        <v>31</v>
      </c>
      <c r="K1621" s="329">
        <v>100</v>
      </c>
      <c r="L1621" s="325"/>
      <c r="M1621" s="325">
        <f>SUM(G1621*J1621)</f>
        <v>17050</v>
      </c>
      <c r="N1621" s="325">
        <f t="shared" si="220"/>
        <v>13640</v>
      </c>
      <c r="O1621" s="330">
        <f t="shared" si="222"/>
        <v>13.64</v>
      </c>
      <c r="P1621" s="301">
        <f t="shared" si="221"/>
        <v>13640</v>
      </c>
      <c r="Q1621" s="302">
        <f t="shared" si="223"/>
        <v>13.64</v>
      </c>
    </row>
    <row r="1622" spans="1:17" ht="15" customHeight="1" x14ac:dyDescent="0.25">
      <c r="A1622" s="313">
        <v>214</v>
      </c>
      <c r="B1622" s="313" t="s">
        <v>1307</v>
      </c>
      <c r="C1622" s="313" t="s">
        <v>386</v>
      </c>
      <c r="D1622" s="312"/>
      <c r="E1622" s="312">
        <v>732</v>
      </c>
      <c r="F1622" s="313" t="s">
        <v>220</v>
      </c>
      <c r="G1622" s="314">
        <v>1340</v>
      </c>
      <c r="H1622" s="313" t="s">
        <v>85</v>
      </c>
      <c r="I1622" s="306">
        <v>3398</v>
      </c>
      <c r="J1622" s="306">
        <v>11</v>
      </c>
      <c r="K1622" s="314">
        <v>60</v>
      </c>
      <c r="L1622" s="306">
        <f>SUM((I1622*G1622)/10000)</f>
        <v>455.33199999999999</v>
      </c>
      <c r="M1622" s="306">
        <f t="shared" ref="M1622:M1628" si="226">SUM(L1622*J1622)</f>
        <v>5008.652</v>
      </c>
      <c r="N1622" s="306">
        <f t="shared" si="220"/>
        <v>4006.9216000000001</v>
      </c>
      <c r="O1622" s="307">
        <f t="shared" si="222"/>
        <v>4.0069216000000001</v>
      </c>
      <c r="P1622" s="308">
        <f t="shared" si="221"/>
        <v>2404.1529599999999</v>
      </c>
      <c r="Q1622" s="309">
        <f t="shared" si="223"/>
        <v>2.4041529599999998</v>
      </c>
    </row>
    <row r="1623" spans="1:17" ht="15" customHeight="1" x14ac:dyDescent="0.25">
      <c r="A1623" s="313">
        <v>214</v>
      </c>
      <c r="B1623" s="313" t="s">
        <v>1307</v>
      </c>
      <c r="C1623" s="313" t="s">
        <v>386</v>
      </c>
      <c r="D1623" s="312"/>
      <c r="E1623" s="312">
        <v>732</v>
      </c>
      <c r="F1623" s="313" t="s">
        <v>220</v>
      </c>
      <c r="G1623" s="314">
        <v>1541</v>
      </c>
      <c r="H1623" s="313" t="s">
        <v>85</v>
      </c>
      <c r="I1623" s="306">
        <v>3398</v>
      </c>
      <c r="J1623" s="306">
        <v>11</v>
      </c>
      <c r="K1623" s="314">
        <v>60</v>
      </c>
      <c r="L1623" s="306">
        <f>SUM((I1623*G1623)/10000)</f>
        <v>523.6318</v>
      </c>
      <c r="M1623" s="306">
        <f t="shared" si="226"/>
        <v>5759.9498000000003</v>
      </c>
      <c r="N1623" s="306">
        <f t="shared" si="220"/>
        <v>4607.9598400000004</v>
      </c>
      <c r="O1623" s="307">
        <f t="shared" si="222"/>
        <v>4.6079598400000004</v>
      </c>
      <c r="P1623" s="310">
        <f t="shared" si="221"/>
        <v>2764.7759040000005</v>
      </c>
      <c r="Q1623" s="311">
        <f t="shared" si="223"/>
        <v>2.7647759040000004</v>
      </c>
    </row>
    <row r="1624" spans="1:17" ht="15" customHeight="1" x14ac:dyDescent="0.25">
      <c r="A1624" s="313">
        <v>214</v>
      </c>
      <c r="B1624" s="313" t="s">
        <v>1307</v>
      </c>
      <c r="C1624" s="313" t="s">
        <v>386</v>
      </c>
      <c r="D1624" s="312"/>
      <c r="E1624" s="312">
        <v>3945</v>
      </c>
      <c r="F1624" s="313" t="s">
        <v>188</v>
      </c>
      <c r="G1624" s="314">
        <v>420</v>
      </c>
      <c r="H1624" s="313" t="s">
        <v>1459</v>
      </c>
      <c r="I1624" s="306">
        <v>2</v>
      </c>
      <c r="J1624" s="306">
        <v>21</v>
      </c>
      <c r="K1624" s="314">
        <v>60</v>
      </c>
      <c r="L1624" s="306">
        <f>SUM((I1624*G1624))</f>
        <v>840</v>
      </c>
      <c r="M1624" s="306">
        <f t="shared" si="226"/>
        <v>17640</v>
      </c>
      <c r="N1624" s="306">
        <f t="shared" si="220"/>
        <v>14112</v>
      </c>
      <c r="O1624" s="307">
        <f t="shared" si="222"/>
        <v>14.112</v>
      </c>
      <c r="P1624" s="310">
        <f t="shared" si="221"/>
        <v>8467.2000000000007</v>
      </c>
      <c r="Q1624" s="311">
        <f t="shared" si="223"/>
        <v>8.4672000000000001</v>
      </c>
    </row>
    <row r="1625" spans="1:17" ht="15" customHeight="1" thickBot="1" x14ac:dyDescent="0.3">
      <c r="A1625" s="313">
        <v>214</v>
      </c>
      <c r="B1625" s="313" t="s">
        <v>1307</v>
      </c>
      <c r="C1625" s="313" t="s">
        <v>386</v>
      </c>
      <c r="D1625" s="312"/>
      <c r="E1625" s="312">
        <v>3955</v>
      </c>
      <c r="F1625" s="313" t="s">
        <v>188</v>
      </c>
      <c r="G1625" s="314">
        <v>2276</v>
      </c>
      <c r="H1625" s="313" t="s">
        <v>85</v>
      </c>
      <c r="I1625" s="306">
        <v>3398</v>
      </c>
      <c r="J1625" s="306">
        <v>11</v>
      </c>
      <c r="K1625" s="314">
        <v>60</v>
      </c>
      <c r="L1625" s="306">
        <f>SUM((I1625*G1625)/10000)</f>
        <v>773.38480000000004</v>
      </c>
      <c r="M1625" s="306">
        <f t="shared" si="226"/>
        <v>8507.2327999999998</v>
      </c>
      <c r="N1625" s="306">
        <f t="shared" si="220"/>
        <v>6805.7862399999995</v>
      </c>
      <c r="O1625" s="307">
        <f t="shared" si="222"/>
        <v>6.8057862399999998</v>
      </c>
      <c r="P1625" s="315">
        <f t="shared" si="221"/>
        <v>4083.4717439999995</v>
      </c>
      <c r="Q1625" s="316">
        <f t="shared" si="223"/>
        <v>4.0834717439999997</v>
      </c>
    </row>
    <row r="1626" spans="1:17" x14ac:dyDescent="0.25">
      <c r="A1626" s="292">
        <v>215</v>
      </c>
      <c r="B1626" s="324" t="s">
        <v>1287</v>
      </c>
      <c r="C1626" s="324" t="s">
        <v>505</v>
      </c>
      <c r="D1626" s="328"/>
      <c r="E1626" s="328">
        <v>3567</v>
      </c>
      <c r="F1626" s="324" t="s">
        <v>188</v>
      </c>
      <c r="G1626" s="329">
        <v>5</v>
      </c>
      <c r="H1626" s="324" t="s">
        <v>436</v>
      </c>
      <c r="I1626" s="325">
        <v>27</v>
      </c>
      <c r="J1626" s="325">
        <v>45</v>
      </c>
      <c r="K1626" s="329">
        <v>100</v>
      </c>
      <c r="L1626" s="325">
        <f>SUM((I1626*G1626))</f>
        <v>135</v>
      </c>
      <c r="M1626" s="325">
        <f t="shared" si="226"/>
        <v>6075</v>
      </c>
      <c r="N1626" s="325">
        <f t="shared" si="220"/>
        <v>4860</v>
      </c>
      <c r="O1626" s="330">
        <f t="shared" si="222"/>
        <v>4.8600000000000003</v>
      </c>
      <c r="P1626" s="297">
        <f t="shared" si="221"/>
        <v>4860</v>
      </c>
      <c r="Q1626" s="298">
        <f t="shared" si="223"/>
        <v>4.8600000000000003</v>
      </c>
    </row>
    <row r="1627" spans="1:17" ht="15" customHeight="1" x14ac:dyDescent="0.25">
      <c r="A1627" s="292">
        <v>215</v>
      </c>
      <c r="B1627" s="324" t="s">
        <v>1287</v>
      </c>
      <c r="C1627" s="324" t="s">
        <v>505</v>
      </c>
      <c r="D1627" s="328"/>
      <c r="E1627" s="328">
        <v>3620</v>
      </c>
      <c r="F1627" s="324" t="s">
        <v>188</v>
      </c>
      <c r="G1627" s="329">
        <v>917</v>
      </c>
      <c r="H1627" s="324" t="s">
        <v>85</v>
      </c>
      <c r="I1627" s="325">
        <v>3398</v>
      </c>
      <c r="J1627" s="325">
        <v>11</v>
      </c>
      <c r="K1627" s="329">
        <v>60</v>
      </c>
      <c r="L1627" s="325">
        <f>SUM((I1627*G1627)/10000)</f>
        <v>311.59660000000002</v>
      </c>
      <c r="M1627" s="325">
        <f t="shared" si="226"/>
        <v>3427.5626000000002</v>
      </c>
      <c r="N1627" s="325">
        <f t="shared" si="220"/>
        <v>2742.0500800000004</v>
      </c>
      <c r="O1627" s="330">
        <f t="shared" si="222"/>
        <v>2.7420500800000003</v>
      </c>
      <c r="P1627" s="299">
        <f t="shared" si="221"/>
        <v>1645.2300480000004</v>
      </c>
      <c r="Q1627" s="300">
        <f t="shared" si="223"/>
        <v>1.6452300480000004</v>
      </c>
    </row>
    <row r="1628" spans="1:17" ht="15" customHeight="1" x14ac:dyDescent="0.25">
      <c r="A1628" s="292">
        <v>215</v>
      </c>
      <c r="B1628" s="324" t="s">
        <v>1287</v>
      </c>
      <c r="C1628" s="324" t="s">
        <v>505</v>
      </c>
      <c r="D1628" s="328"/>
      <c r="E1628" s="328">
        <v>3949</v>
      </c>
      <c r="F1628" s="324" t="s">
        <v>188</v>
      </c>
      <c r="G1628" s="329">
        <v>1450</v>
      </c>
      <c r="H1628" s="324" t="s">
        <v>77</v>
      </c>
      <c r="I1628" s="325">
        <v>3164</v>
      </c>
      <c r="J1628" s="325">
        <v>9</v>
      </c>
      <c r="K1628" s="329">
        <v>100</v>
      </c>
      <c r="L1628" s="325">
        <f>SUM((I1628*G1628)/10000)</f>
        <v>458.78</v>
      </c>
      <c r="M1628" s="325">
        <f t="shared" si="226"/>
        <v>4129.0199999999995</v>
      </c>
      <c r="N1628" s="325">
        <f t="shared" si="220"/>
        <v>3303.2159999999999</v>
      </c>
      <c r="O1628" s="330">
        <f t="shared" si="222"/>
        <v>3.3032159999999999</v>
      </c>
      <c r="P1628" s="299">
        <f t="shared" si="221"/>
        <v>3303.2159999999999</v>
      </c>
      <c r="Q1628" s="300">
        <f t="shared" si="223"/>
        <v>3.3032159999999999</v>
      </c>
    </row>
    <row r="1629" spans="1:17" ht="15" customHeight="1" thickBot="1" x14ac:dyDescent="0.3">
      <c r="A1629" s="292">
        <v>215</v>
      </c>
      <c r="B1629" s="324" t="s">
        <v>1287</v>
      </c>
      <c r="C1629" s="324" t="s">
        <v>505</v>
      </c>
      <c r="D1629" s="328"/>
      <c r="E1629" s="328">
        <v>3949</v>
      </c>
      <c r="F1629" s="324" t="s">
        <v>188</v>
      </c>
      <c r="G1629" s="329">
        <v>150</v>
      </c>
      <c r="H1629" s="324" t="s">
        <v>683</v>
      </c>
      <c r="I1629" s="325"/>
      <c r="J1629" s="325">
        <v>31</v>
      </c>
      <c r="K1629" s="329">
        <v>100</v>
      </c>
      <c r="L1629" s="325"/>
      <c r="M1629" s="325">
        <f>SUM(G1629*J1629)</f>
        <v>4650</v>
      </c>
      <c r="N1629" s="325">
        <f t="shared" si="220"/>
        <v>3720</v>
      </c>
      <c r="O1629" s="330">
        <f t="shared" si="222"/>
        <v>3.72</v>
      </c>
      <c r="P1629" s="301">
        <f t="shared" si="221"/>
        <v>3720</v>
      </c>
      <c r="Q1629" s="302">
        <f t="shared" si="223"/>
        <v>3.72</v>
      </c>
    </row>
    <row r="1630" spans="1:17" ht="15" customHeight="1" x14ac:dyDescent="0.25">
      <c r="A1630" s="313">
        <v>216</v>
      </c>
      <c r="B1630" s="313" t="s">
        <v>1308</v>
      </c>
      <c r="C1630" s="313" t="s">
        <v>981</v>
      </c>
      <c r="D1630" s="312"/>
      <c r="E1630" s="327">
        <v>2596</v>
      </c>
      <c r="F1630" s="313" t="s">
        <v>188</v>
      </c>
      <c r="G1630" s="337">
        <v>4091</v>
      </c>
      <c r="H1630" s="326" t="s">
        <v>77</v>
      </c>
      <c r="I1630" s="306">
        <v>3164</v>
      </c>
      <c r="J1630" s="306">
        <v>9</v>
      </c>
      <c r="K1630" s="337">
        <v>100</v>
      </c>
      <c r="L1630" s="306">
        <f>SUM((I1630*G1630)/10000)</f>
        <v>1294.3924</v>
      </c>
      <c r="M1630" s="306">
        <f>SUM(L1630*J1630)</f>
        <v>11649.5316</v>
      </c>
      <c r="N1630" s="306">
        <f t="shared" si="220"/>
        <v>9319.6252800000002</v>
      </c>
      <c r="O1630" s="307">
        <f t="shared" si="222"/>
        <v>9.3196252800000003</v>
      </c>
      <c r="P1630" s="308">
        <f t="shared" si="221"/>
        <v>9319.6252800000002</v>
      </c>
      <c r="Q1630" s="309">
        <f t="shared" si="223"/>
        <v>9.3196252800000003</v>
      </c>
    </row>
    <row r="1631" spans="1:17" ht="15" customHeight="1" thickBot="1" x14ac:dyDescent="0.3">
      <c r="A1631" s="313">
        <v>216</v>
      </c>
      <c r="B1631" s="313" t="s">
        <v>1308</v>
      </c>
      <c r="C1631" s="313" t="s">
        <v>981</v>
      </c>
      <c r="D1631" s="312"/>
      <c r="E1631" s="327">
        <v>2596</v>
      </c>
      <c r="F1631" s="313" t="s">
        <v>188</v>
      </c>
      <c r="G1631" s="337">
        <v>1350</v>
      </c>
      <c r="H1631" s="326" t="s">
        <v>683</v>
      </c>
      <c r="I1631" s="306"/>
      <c r="J1631" s="306">
        <v>31</v>
      </c>
      <c r="K1631" s="337">
        <v>100</v>
      </c>
      <c r="L1631" s="306"/>
      <c r="M1631" s="306">
        <f>SUM(G1631*J1631)</f>
        <v>41850</v>
      </c>
      <c r="N1631" s="306">
        <f t="shared" si="220"/>
        <v>33480</v>
      </c>
      <c r="O1631" s="307">
        <f t="shared" si="222"/>
        <v>33.479999999999997</v>
      </c>
      <c r="P1631" s="315">
        <f t="shared" si="221"/>
        <v>33480</v>
      </c>
      <c r="Q1631" s="316">
        <f t="shared" si="223"/>
        <v>33.479999999999997</v>
      </c>
    </row>
    <row r="1632" spans="1:17" ht="15" customHeight="1" x14ac:dyDescent="0.25">
      <c r="A1632" s="334">
        <v>217</v>
      </c>
      <c r="B1632" s="334" t="s">
        <v>1309</v>
      </c>
      <c r="C1632" s="334" t="s">
        <v>358</v>
      </c>
      <c r="D1632" s="338"/>
      <c r="E1632" s="338" t="s">
        <v>1496</v>
      </c>
      <c r="F1632" s="324" t="s">
        <v>188</v>
      </c>
      <c r="G1632" s="339"/>
      <c r="H1632" s="334"/>
      <c r="I1632" s="325"/>
      <c r="J1632" s="325"/>
      <c r="K1632" s="339">
        <v>100</v>
      </c>
      <c r="L1632" s="325"/>
      <c r="M1632" s="325"/>
      <c r="N1632" s="325">
        <f t="shared" si="220"/>
        <v>0</v>
      </c>
      <c r="O1632" s="330">
        <f t="shared" si="222"/>
        <v>0</v>
      </c>
      <c r="P1632" s="297">
        <f t="shared" si="221"/>
        <v>0</v>
      </c>
      <c r="Q1632" s="298">
        <f t="shared" si="223"/>
        <v>0</v>
      </c>
    </row>
    <row r="1633" spans="1:17" ht="15" customHeight="1" thickBot="1" x14ac:dyDescent="0.3">
      <c r="A1633" s="334">
        <v>217</v>
      </c>
      <c r="B1633" s="334" t="s">
        <v>1309</v>
      </c>
      <c r="C1633" s="334" t="s">
        <v>358</v>
      </c>
      <c r="D1633" s="338"/>
      <c r="E1633" s="338" t="s">
        <v>1497</v>
      </c>
      <c r="F1633" s="324" t="s">
        <v>188</v>
      </c>
      <c r="G1633" s="339">
        <v>1350</v>
      </c>
      <c r="H1633" s="334" t="s">
        <v>683</v>
      </c>
      <c r="I1633" s="325"/>
      <c r="J1633" s="325">
        <v>31</v>
      </c>
      <c r="K1633" s="339">
        <v>100</v>
      </c>
      <c r="L1633" s="325"/>
      <c r="M1633" s="325">
        <f>SUM(G1633*J1633)</f>
        <v>41850</v>
      </c>
      <c r="N1633" s="325">
        <f t="shared" si="220"/>
        <v>33480</v>
      </c>
      <c r="O1633" s="330">
        <f t="shared" si="222"/>
        <v>33.479999999999997</v>
      </c>
      <c r="P1633" s="301">
        <f t="shared" si="221"/>
        <v>33480</v>
      </c>
      <c r="Q1633" s="302">
        <f t="shared" si="223"/>
        <v>33.479999999999997</v>
      </c>
    </row>
    <row r="1634" spans="1:17" ht="15" customHeight="1" x14ac:dyDescent="0.25">
      <c r="A1634" s="326">
        <v>218</v>
      </c>
      <c r="B1634" s="326" t="s">
        <v>1310</v>
      </c>
      <c r="C1634" s="326" t="s">
        <v>358</v>
      </c>
      <c r="D1634" s="327"/>
      <c r="E1634" s="327" t="s">
        <v>1498</v>
      </c>
      <c r="F1634" s="326" t="s">
        <v>188</v>
      </c>
      <c r="G1634" s="337">
        <v>200</v>
      </c>
      <c r="H1634" s="326" t="s">
        <v>341</v>
      </c>
      <c r="I1634" s="306">
        <v>1231</v>
      </c>
      <c r="J1634" s="306">
        <v>198</v>
      </c>
      <c r="K1634" s="337">
        <v>100</v>
      </c>
      <c r="L1634" s="306">
        <f>SUM((I1634*G1634)/10000)</f>
        <v>24.62</v>
      </c>
      <c r="M1634" s="306">
        <f>SUM(L1634*J1634)</f>
        <v>4874.76</v>
      </c>
      <c r="N1634" s="306">
        <f t="shared" si="220"/>
        <v>3899.8080000000004</v>
      </c>
      <c r="O1634" s="307">
        <f t="shared" si="222"/>
        <v>3.8998080000000006</v>
      </c>
      <c r="P1634" s="308">
        <f t="shared" si="221"/>
        <v>3899.8080000000004</v>
      </c>
      <c r="Q1634" s="309">
        <f t="shared" si="223"/>
        <v>3.8998080000000006</v>
      </c>
    </row>
    <row r="1635" spans="1:17" ht="15" customHeight="1" x14ac:dyDescent="0.25">
      <c r="A1635" s="326">
        <v>218</v>
      </c>
      <c r="B1635" s="326" t="s">
        <v>1310</v>
      </c>
      <c r="C1635" s="326" t="s">
        <v>358</v>
      </c>
      <c r="D1635" s="327"/>
      <c r="E1635" s="327" t="s">
        <v>1498</v>
      </c>
      <c r="F1635" s="326" t="s">
        <v>188</v>
      </c>
      <c r="G1635" s="337">
        <v>200</v>
      </c>
      <c r="H1635" s="326" t="s">
        <v>682</v>
      </c>
      <c r="I1635" s="306">
        <v>18036</v>
      </c>
      <c r="J1635" s="306">
        <v>25</v>
      </c>
      <c r="K1635" s="337">
        <v>100</v>
      </c>
      <c r="L1635" s="306">
        <f>SUM((I1635*G1635)/10000)</f>
        <v>360.72</v>
      </c>
      <c r="M1635" s="306">
        <f>SUM(L1635*J1635)</f>
        <v>9018</v>
      </c>
      <c r="N1635" s="306">
        <f t="shared" si="220"/>
        <v>7214.4</v>
      </c>
      <c r="O1635" s="307">
        <f t="shared" si="222"/>
        <v>7.2143999999999995</v>
      </c>
      <c r="P1635" s="310">
        <f t="shared" si="221"/>
        <v>7214.4</v>
      </c>
      <c r="Q1635" s="311">
        <f t="shared" si="223"/>
        <v>7.2143999999999995</v>
      </c>
    </row>
    <row r="1636" spans="1:17" ht="15" customHeight="1" thickBot="1" x14ac:dyDescent="0.3">
      <c r="A1636" s="326">
        <v>218</v>
      </c>
      <c r="B1636" s="326" t="s">
        <v>1310</v>
      </c>
      <c r="C1636" s="326" t="s">
        <v>358</v>
      </c>
      <c r="D1636" s="327"/>
      <c r="E1636" s="327" t="s">
        <v>1497</v>
      </c>
      <c r="F1636" s="326" t="s">
        <v>188</v>
      </c>
      <c r="G1636" s="337">
        <v>600</v>
      </c>
      <c r="H1636" s="326" t="s">
        <v>683</v>
      </c>
      <c r="I1636" s="306"/>
      <c r="J1636" s="306">
        <v>31</v>
      </c>
      <c r="K1636" s="337">
        <v>100</v>
      </c>
      <c r="L1636" s="306"/>
      <c r="M1636" s="306">
        <f>SUM(G1636*J1636)</f>
        <v>18600</v>
      </c>
      <c r="N1636" s="306">
        <f t="shared" si="220"/>
        <v>14880</v>
      </c>
      <c r="O1636" s="307">
        <f t="shared" si="222"/>
        <v>14.88</v>
      </c>
      <c r="P1636" s="315">
        <f t="shared" si="221"/>
        <v>14880</v>
      </c>
      <c r="Q1636" s="316">
        <f t="shared" si="223"/>
        <v>14.88</v>
      </c>
    </row>
    <row r="1637" spans="1:17" ht="15" customHeight="1" x14ac:dyDescent="0.25">
      <c r="A1637" s="334">
        <v>219</v>
      </c>
      <c r="B1637" s="334" t="s">
        <v>1311</v>
      </c>
      <c r="C1637" s="334" t="s">
        <v>1312</v>
      </c>
      <c r="D1637" s="338"/>
      <c r="E1637" s="338">
        <v>1354</v>
      </c>
      <c r="F1637" s="334" t="s">
        <v>188</v>
      </c>
      <c r="G1637" s="339">
        <v>300</v>
      </c>
      <c r="H1637" s="334" t="s">
        <v>637</v>
      </c>
      <c r="I1637" s="325">
        <v>20</v>
      </c>
      <c r="J1637" s="325">
        <v>28</v>
      </c>
      <c r="K1637" s="339">
        <v>60</v>
      </c>
      <c r="L1637" s="325">
        <f>SUM((I1637*G1637))</f>
        <v>6000</v>
      </c>
      <c r="M1637" s="325">
        <f>SUM(L1637*J1637)</f>
        <v>168000</v>
      </c>
      <c r="N1637" s="325">
        <f t="shared" si="220"/>
        <v>134400</v>
      </c>
      <c r="O1637" s="330">
        <f t="shared" si="222"/>
        <v>134.4</v>
      </c>
      <c r="P1637" s="297">
        <f t="shared" si="221"/>
        <v>80640</v>
      </c>
      <c r="Q1637" s="298">
        <f t="shared" si="223"/>
        <v>80.64</v>
      </c>
    </row>
    <row r="1638" spans="1:17" ht="15" customHeight="1" x14ac:dyDescent="0.25">
      <c r="A1638" s="334">
        <v>219</v>
      </c>
      <c r="B1638" s="334" t="s">
        <v>1311</v>
      </c>
      <c r="C1638" s="334" t="s">
        <v>1312</v>
      </c>
      <c r="D1638" s="338"/>
      <c r="E1638" s="338">
        <v>1354</v>
      </c>
      <c r="F1638" s="334" t="s">
        <v>188</v>
      </c>
      <c r="G1638" s="339">
        <v>2000</v>
      </c>
      <c r="H1638" s="334" t="s">
        <v>77</v>
      </c>
      <c r="I1638" s="325">
        <v>3164</v>
      </c>
      <c r="J1638" s="325">
        <v>9</v>
      </c>
      <c r="K1638" s="339">
        <v>60</v>
      </c>
      <c r="L1638" s="325">
        <f>SUM((I1638*G1638)/10000)</f>
        <v>632.79999999999995</v>
      </c>
      <c r="M1638" s="325">
        <f>SUM(L1638*J1638)</f>
        <v>5695.2</v>
      </c>
      <c r="N1638" s="325">
        <f t="shared" si="220"/>
        <v>4556.16</v>
      </c>
      <c r="O1638" s="330">
        <f t="shared" si="222"/>
        <v>4.5561600000000002</v>
      </c>
      <c r="P1638" s="299">
        <f t="shared" si="221"/>
        <v>2733.6959999999999</v>
      </c>
      <c r="Q1638" s="300">
        <f t="shared" si="223"/>
        <v>2.7336960000000001</v>
      </c>
    </row>
    <row r="1639" spans="1:17" ht="15" customHeight="1" thickBot="1" x14ac:dyDescent="0.3">
      <c r="A1639" s="334">
        <v>219</v>
      </c>
      <c r="B1639" s="334" t="s">
        <v>1311</v>
      </c>
      <c r="C1639" s="334" t="s">
        <v>1312</v>
      </c>
      <c r="D1639" s="338"/>
      <c r="E1639" s="338">
        <v>1354</v>
      </c>
      <c r="F1639" s="334" t="s">
        <v>188</v>
      </c>
      <c r="G1639" s="339">
        <v>1050</v>
      </c>
      <c r="H1639" s="334" t="s">
        <v>683</v>
      </c>
      <c r="I1639" s="325"/>
      <c r="J1639" s="325">
        <v>31</v>
      </c>
      <c r="K1639" s="339">
        <v>100</v>
      </c>
      <c r="L1639" s="325"/>
      <c r="M1639" s="325">
        <f>SUM(G1639*J1639)</f>
        <v>32550</v>
      </c>
      <c r="N1639" s="325">
        <f t="shared" si="220"/>
        <v>26040</v>
      </c>
      <c r="O1639" s="330">
        <f t="shared" si="222"/>
        <v>26.04</v>
      </c>
      <c r="P1639" s="301">
        <f t="shared" si="221"/>
        <v>26040</v>
      </c>
      <c r="Q1639" s="302">
        <f t="shared" si="223"/>
        <v>26.04</v>
      </c>
    </row>
    <row r="1640" spans="1:17" ht="15" customHeight="1" x14ac:dyDescent="0.25">
      <c r="A1640" s="326">
        <v>220</v>
      </c>
      <c r="B1640" s="326" t="s">
        <v>1313</v>
      </c>
      <c r="C1640" s="326" t="s">
        <v>1314</v>
      </c>
      <c r="D1640" s="327"/>
      <c r="E1640" s="327" t="s">
        <v>1499</v>
      </c>
      <c r="F1640" s="326" t="s">
        <v>188</v>
      </c>
      <c r="G1640" s="337">
        <v>130</v>
      </c>
      <c r="H1640" s="313" t="s">
        <v>1459</v>
      </c>
      <c r="I1640" s="306">
        <v>2</v>
      </c>
      <c r="J1640" s="306">
        <v>21</v>
      </c>
      <c r="K1640" s="337">
        <v>60</v>
      </c>
      <c r="L1640" s="306">
        <f>SUM((I1640*G1640))</f>
        <v>260</v>
      </c>
      <c r="M1640" s="306">
        <f t="shared" ref="M1640:M1653" si="227">SUM(L1640*J1640)</f>
        <v>5460</v>
      </c>
      <c r="N1640" s="306">
        <f t="shared" si="220"/>
        <v>4368</v>
      </c>
      <c r="O1640" s="307">
        <f t="shared" si="222"/>
        <v>4.3680000000000003</v>
      </c>
      <c r="P1640" s="308">
        <f t="shared" si="221"/>
        <v>2620.8000000000002</v>
      </c>
      <c r="Q1640" s="309">
        <f t="shared" si="223"/>
        <v>2.6208</v>
      </c>
    </row>
    <row r="1641" spans="1:17" ht="15" customHeight="1" thickBot="1" x14ac:dyDescent="0.3">
      <c r="A1641" s="326">
        <v>220</v>
      </c>
      <c r="B1641" s="326" t="s">
        <v>1313</v>
      </c>
      <c r="C1641" s="326" t="s">
        <v>1314</v>
      </c>
      <c r="D1641" s="327"/>
      <c r="E1641" s="327" t="s">
        <v>1500</v>
      </c>
      <c r="F1641" s="326" t="s">
        <v>188</v>
      </c>
      <c r="G1641" s="337">
        <v>40</v>
      </c>
      <c r="H1641" s="326" t="s">
        <v>436</v>
      </c>
      <c r="I1641" s="306">
        <v>27</v>
      </c>
      <c r="J1641" s="306">
        <v>45</v>
      </c>
      <c r="K1641" s="337">
        <v>60</v>
      </c>
      <c r="L1641" s="306">
        <f>SUM((I1641*G1641))</f>
        <v>1080</v>
      </c>
      <c r="M1641" s="306">
        <f t="shared" si="227"/>
        <v>48600</v>
      </c>
      <c r="N1641" s="306">
        <f t="shared" si="220"/>
        <v>38880</v>
      </c>
      <c r="O1641" s="307">
        <f t="shared" si="222"/>
        <v>38.880000000000003</v>
      </c>
      <c r="P1641" s="315">
        <f t="shared" si="221"/>
        <v>23328</v>
      </c>
      <c r="Q1641" s="316">
        <f t="shared" si="223"/>
        <v>23.327999999999999</v>
      </c>
    </row>
    <row r="1642" spans="1:17" ht="15" customHeight="1" x14ac:dyDescent="0.25">
      <c r="A1642" s="334">
        <v>221</v>
      </c>
      <c r="B1642" s="334" t="s">
        <v>1315</v>
      </c>
      <c r="C1642" s="334" t="s">
        <v>338</v>
      </c>
      <c r="D1642" s="338"/>
      <c r="E1642" s="338">
        <v>1220</v>
      </c>
      <c r="F1642" s="334" t="s">
        <v>188</v>
      </c>
      <c r="G1642" s="339">
        <v>2022</v>
      </c>
      <c r="H1642" s="324" t="s">
        <v>85</v>
      </c>
      <c r="I1642" s="325">
        <v>3398</v>
      </c>
      <c r="J1642" s="325">
        <v>11</v>
      </c>
      <c r="K1642" s="339">
        <v>100</v>
      </c>
      <c r="L1642" s="325">
        <f t="shared" ref="L1642:L1653" si="228">SUM((I1642*G1642)/10000)</f>
        <v>687.07560000000001</v>
      </c>
      <c r="M1642" s="325">
        <f t="shared" si="227"/>
        <v>7557.8316000000004</v>
      </c>
      <c r="N1642" s="325">
        <f t="shared" si="220"/>
        <v>6046.2652800000005</v>
      </c>
      <c r="O1642" s="330">
        <f t="shared" si="222"/>
        <v>6.046265280000001</v>
      </c>
      <c r="P1642" s="297">
        <f t="shared" si="221"/>
        <v>6046.2652800000005</v>
      </c>
      <c r="Q1642" s="298">
        <f t="shared" si="223"/>
        <v>6.046265280000001</v>
      </c>
    </row>
    <row r="1643" spans="1:17" ht="15" customHeight="1" x14ac:dyDescent="0.25">
      <c r="A1643" s="334">
        <v>221</v>
      </c>
      <c r="B1643" s="334" t="s">
        <v>1315</v>
      </c>
      <c r="C1643" s="334" t="s">
        <v>338</v>
      </c>
      <c r="D1643" s="338"/>
      <c r="E1643" s="338">
        <v>3321</v>
      </c>
      <c r="F1643" s="334" t="s">
        <v>188</v>
      </c>
      <c r="G1643" s="339">
        <v>1102</v>
      </c>
      <c r="H1643" s="324" t="s">
        <v>85</v>
      </c>
      <c r="I1643" s="325">
        <v>3398</v>
      </c>
      <c r="J1643" s="325">
        <v>11</v>
      </c>
      <c r="K1643" s="339">
        <v>100</v>
      </c>
      <c r="L1643" s="325">
        <f t="shared" si="228"/>
        <v>374.45960000000002</v>
      </c>
      <c r="M1643" s="325">
        <f t="shared" si="227"/>
        <v>4119.0556000000006</v>
      </c>
      <c r="N1643" s="325">
        <f t="shared" si="220"/>
        <v>3295.2444800000003</v>
      </c>
      <c r="O1643" s="330">
        <f t="shared" si="222"/>
        <v>3.2952444800000005</v>
      </c>
      <c r="P1643" s="299">
        <f t="shared" si="221"/>
        <v>3295.2444800000003</v>
      </c>
      <c r="Q1643" s="300">
        <f t="shared" si="223"/>
        <v>3.2952444800000005</v>
      </c>
    </row>
    <row r="1644" spans="1:17" ht="15" customHeight="1" x14ac:dyDescent="0.25">
      <c r="A1644" s="334">
        <v>221</v>
      </c>
      <c r="B1644" s="334" t="s">
        <v>1315</v>
      </c>
      <c r="C1644" s="334" t="s">
        <v>338</v>
      </c>
      <c r="D1644" s="338"/>
      <c r="E1644" s="338">
        <v>3275</v>
      </c>
      <c r="F1644" s="334" t="s">
        <v>188</v>
      </c>
      <c r="G1644" s="339">
        <v>1598</v>
      </c>
      <c r="H1644" s="334" t="s">
        <v>77</v>
      </c>
      <c r="I1644" s="325">
        <v>3164</v>
      </c>
      <c r="J1644" s="325">
        <v>9</v>
      </c>
      <c r="K1644" s="339">
        <v>100</v>
      </c>
      <c r="L1644" s="325">
        <f t="shared" si="228"/>
        <v>505.60719999999998</v>
      </c>
      <c r="M1644" s="325">
        <f t="shared" si="227"/>
        <v>4550.4647999999997</v>
      </c>
      <c r="N1644" s="325">
        <f t="shared" si="220"/>
        <v>3640.3718400000002</v>
      </c>
      <c r="O1644" s="330">
        <f t="shared" si="222"/>
        <v>3.6403718400000002</v>
      </c>
      <c r="P1644" s="299">
        <f t="shared" si="221"/>
        <v>3640.3718400000002</v>
      </c>
      <c r="Q1644" s="300">
        <f t="shared" si="223"/>
        <v>3.6403718400000002</v>
      </c>
    </row>
    <row r="1645" spans="1:17" ht="15" customHeight="1" x14ac:dyDescent="0.25">
      <c r="A1645" s="334">
        <v>221</v>
      </c>
      <c r="B1645" s="334" t="s">
        <v>1315</v>
      </c>
      <c r="C1645" s="334" t="s">
        <v>338</v>
      </c>
      <c r="D1645" s="338"/>
      <c r="E1645" s="338">
        <v>3275</v>
      </c>
      <c r="F1645" s="334" t="s">
        <v>188</v>
      </c>
      <c r="G1645" s="339">
        <v>500</v>
      </c>
      <c r="H1645" s="324" t="s">
        <v>85</v>
      </c>
      <c r="I1645" s="325">
        <v>3398</v>
      </c>
      <c r="J1645" s="325">
        <v>11</v>
      </c>
      <c r="K1645" s="339">
        <v>100</v>
      </c>
      <c r="L1645" s="325">
        <f t="shared" si="228"/>
        <v>169.9</v>
      </c>
      <c r="M1645" s="325">
        <f t="shared" si="227"/>
        <v>1868.9</v>
      </c>
      <c r="N1645" s="325">
        <f t="shared" si="220"/>
        <v>1495.12</v>
      </c>
      <c r="O1645" s="330">
        <f t="shared" si="222"/>
        <v>1.4951199999999998</v>
      </c>
      <c r="P1645" s="299">
        <f t="shared" si="221"/>
        <v>1495.12</v>
      </c>
      <c r="Q1645" s="300">
        <f t="shared" si="223"/>
        <v>1.4951199999999998</v>
      </c>
    </row>
    <row r="1646" spans="1:17" ht="15" customHeight="1" x14ac:dyDescent="0.25">
      <c r="A1646" s="334">
        <v>221</v>
      </c>
      <c r="B1646" s="334" t="s">
        <v>1315</v>
      </c>
      <c r="C1646" s="334" t="s">
        <v>338</v>
      </c>
      <c r="D1646" s="338"/>
      <c r="E1646" s="338">
        <v>1294</v>
      </c>
      <c r="F1646" s="334" t="s">
        <v>188</v>
      </c>
      <c r="G1646" s="339">
        <v>2118</v>
      </c>
      <c r="H1646" s="334" t="s">
        <v>77</v>
      </c>
      <c r="I1646" s="325">
        <v>3164</v>
      </c>
      <c r="J1646" s="325">
        <v>9</v>
      </c>
      <c r="K1646" s="339">
        <v>100</v>
      </c>
      <c r="L1646" s="325">
        <f t="shared" si="228"/>
        <v>670.13520000000005</v>
      </c>
      <c r="M1646" s="325">
        <f t="shared" si="227"/>
        <v>6031.2168000000001</v>
      </c>
      <c r="N1646" s="325">
        <f t="shared" si="220"/>
        <v>4824.9734400000007</v>
      </c>
      <c r="O1646" s="330">
        <f t="shared" si="222"/>
        <v>4.8249734400000008</v>
      </c>
      <c r="P1646" s="299">
        <f t="shared" si="221"/>
        <v>4824.9734400000007</v>
      </c>
      <c r="Q1646" s="300">
        <f t="shared" si="223"/>
        <v>4.8249734400000008</v>
      </c>
    </row>
    <row r="1647" spans="1:17" ht="15" customHeight="1" x14ac:dyDescent="0.25">
      <c r="A1647" s="334">
        <v>221</v>
      </c>
      <c r="B1647" s="334" t="s">
        <v>1315</v>
      </c>
      <c r="C1647" s="334" t="s">
        <v>338</v>
      </c>
      <c r="D1647" s="338"/>
      <c r="E1647" s="338">
        <v>3759</v>
      </c>
      <c r="F1647" s="334" t="s">
        <v>188</v>
      </c>
      <c r="G1647" s="339">
        <v>1249</v>
      </c>
      <c r="H1647" s="334" t="s">
        <v>77</v>
      </c>
      <c r="I1647" s="325">
        <v>3164</v>
      </c>
      <c r="J1647" s="325">
        <v>9</v>
      </c>
      <c r="K1647" s="339">
        <v>100</v>
      </c>
      <c r="L1647" s="325">
        <f t="shared" si="228"/>
        <v>395.18360000000001</v>
      </c>
      <c r="M1647" s="325">
        <f t="shared" si="227"/>
        <v>3556.6523999999999</v>
      </c>
      <c r="N1647" s="325">
        <f t="shared" si="220"/>
        <v>2845.3219199999999</v>
      </c>
      <c r="O1647" s="330">
        <f t="shared" si="222"/>
        <v>2.8453219199999999</v>
      </c>
      <c r="P1647" s="299">
        <f t="shared" si="221"/>
        <v>2845.3219199999999</v>
      </c>
      <c r="Q1647" s="300">
        <f t="shared" si="223"/>
        <v>2.8453219199999999</v>
      </c>
    </row>
    <row r="1648" spans="1:17" ht="15" customHeight="1" x14ac:dyDescent="0.25">
      <c r="A1648" s="334">
        <v>221</v>
      </c>
      <c r="B1648" s="334" t="s">
        <v>1315</v>
      </c>
      <c r="C1648" s="334" t="s">
        <v>338</v>
      </c>
      <c r="D1648" s="338"/>
      <c r="E1648" s="338">
        <v>1305</v>
      </c>
      <c r="F1648" s="334" t="s">
        <v>188</v>
      </c>
      <c r="G1648" s="339">
        <v>200</v>
      </c>
      <c r="H1648" s="334" t="s">
        <v>25</v>
      </c>
      <c r="I1648" s="325">
        <v>27692</v>
      </c>
      <c r="J1648" s="325">
        <v>60</v>
      </c>
      <c r="K1648" s="339">
        <v>100</v>
      </c>
      <c r="L1648" s="325">
        <f t="shared" si="228"/>
        <v>553.84</v>
      </c>
      <c r="M1648" s="325">
        <f t="shared" si="227"/>
        <v>33230.400000000001</v>
      </c>
      <c r="N1648" s="325">
        <f t="shared" si="220"/>
        <v>26584.32</v>
      </c>
      <c r="O1648" s="330">
        <f t="shared" si="222"/>
        <v>26.584319999999998</v>
      </c>
      <c r="P1648" s="299">
        <f t="shared" si="221"/>
        <v>26584.32</v>
      </c>
      <c r="Q1648" s="300">
        <f t="shared" si="223"/>
        <v>26.584319999999998</v>
      </c>
    </row>
    <row r="1649" spans="1:17" ht="15" customHeight="1" x14ac:dyDescent="0.25">
      <c r="A1649" s="334">
        <v>221</v>
      </c>
      <c r="B1649" s="334" t="s">
        <v>1315</v>
      </c>
      <c r="C1649" s="334" t="s">
        <v>338</v>
      </c>
      <c r="D1649" s="338"/>
      <c r="E1649" s="338">
        <v>1305</v>
      </c>
      <c r="F1649" s="334" t="s">
        <v>188</v>
      </c>
      <c r="G1649" s="339">
        <v>100</v>
      </c>
      <c r="H1649" s="292" t="s">
        <v>22</v>
      </c>
      <c r="I1649" s="325">
        <v>23137</v>
      </c>
      <c r="J1649" s="325">
        <v>79</v>
      </c>
      <c r="K1649" s="339">
        <v>100</v>
      </c>
      <c r="L1649" s="325">
        <f t="shared" si="228"/>
        <v>231.37</v>
      </c>
      <c r="M1649" s="325">
        <f t="shared" si="227"/>
        <v>18278.23</v>
      </c>
      <c r="N1649" s="325">
        <f t="shared" si="220"/>
        <v>14622.583999999999</v>
      </c>
      <c r="O1649" s="330">
        <f t="shared" si="222"/>
        <v>14.622584</v>
      </c>
      <c r="P1649" s="299">
        <f t="shared" si="221"/>
        <v>14622.583999999999</v>
      </c>
      <c r="Q1649" s="300">
        <f t="shared" si="223"/>
        <v>14.622584</v>
      </c>
    </row>
    <row r="1650" spans="1:17" ht="15" customHeight="1" x14ac:dyDescent="0.25">
      <c r="A1650" s="334">
        <v>221</v>
      </c>
      <c r="B1650" s="334" t="s">
        <v>1315</v>
      </c>
      <c r="C1650" s="334" t="s">
        <v>338</v>
      </c>
      <c r="D1650" s="338"/>
      <c r="E1650" s="338">
        <v>1305</v>
      </c>
      <c r="F1650" s="334" t="s">
        <v>188</v>
      </c>
      <c r="G1650" s="339">
        <v>200</v>
      </c>
      <c r="H1650" s="334" t="s">
        <v>395</v>
      </c>
      <c r="I1650" s="325">
        <v>17500</v>
      </c>
      <c r="J1650" s="325">
        <v>120</v>
      </c>
      <c r="K1650" s="339">
        <v>100</v>
      </c>
      <c r="L1650" s="325">
        <f t="shared" si="228"/>
        <v>350</v>
      </c>
      <c r="M1650" s="325">
        <f t="shared" si="227"/>
        <v>42000</v>
      </c>
      <c r="N1650" s="325">
        <f t="shared" si="220"/>
        <v>33600</v>
      </c>
      <c r="O1650" s="330">
        <f t="shared" si="222"/>
        <v>33.6</v>
      </c>
      <c r="P1650" s="299">
        <f t="shared" si="221"/>
        <v>33600</v>
      </c>
      <c r="Q1650" s="300">
        <f t="shared" si="223"/>
        <v>33.6</v>
      </c>
    </row>
    <row r="1651" spans="1:17" ht="15" customHeight="1" x14ac:dyDescent="0.25">
      <c r="A1651" s="334">
        <v>221</v>
      </c>
      <c r="B1651" s="334" t="s">
        <v>1315</v>
      </c>
      <c r="C1651" s="334" t="s">
        <v>338</v>
      </c>
      <c r="D1651" s="338"/>
      <c r="E1651" s="338">
        <v>1305</v>
      </c>
      <c r="F1651" s="334" t="s">
        <v>188</v>
      </c>
      <c r="G1651" s="339">
        <v>280</v>
      </c>
      <c r="H1651" s="334" t="s">
        <v>609</v>
      </c>
      <c r="I1651" s="325">
        <v>27233</v>
      </c>
      <c r="J1651" s="325">
        <v>23</v>
      </c>
      <c r="K1651" s="339">
        <v>100</v>
      </c>
      <c r="L1651" s="325">
        <f t="shared" si="228"/>
        <v>762.524</v>
      </c>
      <c r="M1651" s="325">
        <f t="shared" si="227"/>
        <v>17538.052</v>
      </c>
      <c r="N1651" s="325">
        <f t="shared" si="220"/>
        <v>14030.441599999998</v>
      </c>
      <c r="O1651" s="330">
        <f t="shared" si="222"/>
        <v>14.030441599999998</v>
      </c>
      <c r="P1651" s="299">
        <f t="shared" si="221"/>
        <v>14030.441599999998</v>
      </c>
      <c r="Q1651" s="300">
        <f t="shared" si="223"/>
        <v>14.030441599999998</v>
      </c>
    </row>
    <row r="1652" spans="1:17" ht="15" customHeight="1" x14ac:dyDescent="0.25">
      <c r="A1652" s="334">
        <v>221</v>
      </c>
      <c r="B1652" s="334" t="s">
        <v>1315</v>
      </c>
      <c r="C1652" s="334" t="s">
        <v>338</v>
      </c>
      <c r="D1652" s="338"/>
      <c r="E1652" s="338">
        <v>1305</v>
      </c>
      <c r="F1652" s="334" t="s">
        <v>188</v>
      </c>
      <c r="G1652" s="339">
        <v>200</v>
      </c>
      <c r="H1652" s="334" t="s">
        <v>341</v>
      </c>
      <c r="I1652" s="325">
        <v>1231</v>
      </c>
      <c r="J1652" s="325">
        <v>198</v>
      </c>
      <c r="K1652" s="339">
        <v>100</v>
      </c>
      <c r="L1652" s="325">
        <f t="shared" si="228"/>
        <v>24.62</v>
      </c>
      <c r="M1652" s="325">
        <f t="shared" si="227"/>
        <v>4874.76</v>
      </c>
      <c r="N1652" s="325">
        <f t="shared" si="220"/>
        <v>3899.8080000000004</v>
      </c>
      <c r="O1652" s="330">
        <f t="shared" si="222"/>
        <v>3.8998080000000006</v>
      </c>
      <c r="P1652" s="299">
        <f t="shared" si="221"/>
        <v>3899.8080000000004</v>
      </c>
      <c r="Q1652" s="300">
        <f t="shared" si="223"/>
        <v>3.8998080000000006</v>
      </c>
    </row>
    <row r="1653" spans="1:17" ht="15" customHeight="1" x14ac:dyDescent="0.25">
      <c r="A1653" s="334">
        <v>221</v>
      </c>
      <c r="B1653" s="334" t="s">
        <v>1315</v>
      </c>
      <c r="C1653" s="334" t="s">
        <v>338</v>
      </c>
      <c r="D1653" s="338"/>
      <c r="E1653" s="338">
        <v>1309</v>
      </c>
      <c r="F1653" s="334" t="s">
        <v>188</v>
      </c>
      <c r="G1653" s="339">
        <v>650</v>
      </c>
      <c r="H1653" s="292" t="s">
        <v>22</v>
      </c>
      <c r="I1653" s="325">
        <v>23137</v>
      </c>
      <c r="J1653" s="325">
        <v>79</v>
      </c>
      <c r="K1653" s="339">
        <v>100</v>
      </c>
      <c r="L1653" s="325">
        <f t="shared" si="228"/>
        <v>1503.905</v>
      </c>
      <c r="M1653" s="325">
        <f t="shared" si="227"/>
        <v>118808.495</v>
      </c>
      <c r="N1653" s="325">
        <f t="shared" si="220"/>
        <v>95046.796000000002</v>
      </c>
      <c r="O1653" s="330">
        <f t="shared" si="222"/>
        <v>95.046796000000001</v>
      </c>
      <c r="P1653" s="299">
        <f t="shared" si="221"/>
        <v>95046.796000000002</v>
      </c>
      <c r="Q1653" s="300">
        <f t="shared" si="223"/>
        <v>95.046796000000001</v>
      </c>
    </row>
    <row r="1654" spans="1:17" ht="15" customHeight="1" thickBot="1" x14ac:dyDescent="0.3">
      <c r="A1654" s="334">
        <v>221</v>
      </c>
      <c r="B1654" s="334" t="s">
        <v>1315</v>
      </c>
      <c r="C1654" s="334" t="s">
        <v>338</v>
      </c>
      <c r="D1654" s="338"/>
      <c r="E1654" s="338">
        <v>1309</v>
      </c>
      <c r="F1654" s="334" t="s">
        <v>188</v>
      </c>
      <c r="G1654" s="339">
        <v>1875</v>
      </c>
      <c r="H1654" s="334" t="s">
        <v>683</v>
      </c>
      <c r="I1654" s="325"/>
      <c r="J1654" s="325">
        <v>31</v>
      </c>
      <c r="K1654" s="339">
        <v>100</v>
      </c>
      <c r="L1654" s="325"/>
      <c r="M1654" s="325">
        <f>SUM(G1654*J1654)</f>
        <v>58125</v>
      </c>
      <c r="N1654" s="325">
        <f t="shared" si="220"/>
        <v>46500</v>
      </c>
      <c r="O1654" s="330">
        <f t="shared" si="222"/>
        <v>46.5</v>
      </c>
      <c r="P1654" s="301">
        <f t="shared" si="221"/>
        <v>46500</v>
      </c>
      <c r="Q1654" s="302">
        <f t="shared" si="223"/>
        <v>46.5</v>
      </c>
    </row>
    <row r="1655" spans="1:17" ht="15" customHeight="1" x14ac:dyDescent="0.25">
      <c r="A1655" s="326">
        <v>222</v>
      </c>
      <c r="B1655" s="326" t="s">
        <v>645</v>
      </c>
      <c r="C1655" s="326" t="s">
        <v>1316</v>
      </c>
      <c r="D1655" s="327"/>
      <c r="E1655" s="327" t="s">
        <v>1501</v>
      </c>
      <c r="F1655" s="326" t="s">
        <v>188</v>
      </c>
      <c r="G1655" s="337">
        <v>120</v>
      </c>
      <c r="H1655" s="326" t="s">
        <v>19</v>
      </c>
      <c r="I1655" s="305">
        <v>17500</v>
      </c>
      <c r="J1655" s="306">
        <v>47</v>
      </c>
      <c r="K1655" s="337">
        <v>100</v>
      </c>
      <c r="L1655" s="306">
        <f>SUM((I1655*G1655)/10000)</f>
        <v>210</v>
      </c>
      <c r="M1655" s="306">
        <f>SUM(L1655*J1655)</f>
        <v>9870</v>
      </c>
      <c r="N1655" s="306">
        <f t="shared" ref="N1655:N1718" si="229">SUM(M1655*80)/100</f>
        <v>7896</v>
      </c>
      <c r="O1655" s="307">
        <f t="shared" si="222"/>
        <v>7.8959999999999999</v>
      </c>
      <c r="P1655" s="308">
        <f t="shared" si="221"/>
        <v>7896</v>
      </c>
      <c r="Q1655" s="309">
        <f t="shared" si="223"/>
        <v>7.8959999999999999</v>
      </c>
    </row>
    <row r="1656" spans="1:17" ht="15" customHeight="1" x14ac:dyDescent="0.25">
      <c r="A1656" s="326">
        <v>222</v>
      </c>
      <c r="B1656" s="326" t="s">
        <v>645</v>
      </c>
      <c r="C1656" s="326" t="s">
        <v>1316</v>
      </c>
      <c r="D1656" s="327"/>
      <c r="E1656" s="327" t="s">
        <v>1502</v>
      </c>
      <c r="F1656" s="326" t="s">
        <v>188</v>
      </c>
      <c r="G1656" s="337">
        <v>100</v>
      </c>
      <c r="H1656" s="326" t="s">
        <v>341</v>
      </c>
      <c r="I1656" s="306">
        <v>1231</v>
      </c>
      <c r="J1656" s="306">
        <v>198</v>
      </c>
      <c r="K1656" s="337">
        <v>100</v>
      </c>
      <c r="L1656" s="306">
        <f>SUM((I1656*G1656)/10000)</f>
        <v>12.31</v>
      </c>
      <c r="M1656" s="306">
        <f>SUM(L1656*J1656)</f>
        <v>2437.38</v>
      </c>
      <c r="N1656" s="306">
        <f t="shared" si="229"/>
        <v>1949.9040000000002</v>
      </c>
      <c r="O1656" s="307">
        <f t="shared" si="222"/>
        <v>1.9499040000000003</v>
      </c>
      <c r="P1656" s="310">
        <f t="shared" si="221"/>
        <v>1949.9040000000002</v>
      </c>
      <c r="Q1656" s="311">
        <f t="shared" si="223"/>
        <v>1.9499040000000003</v>
      </c>
    </row>
    <row r="1657" spans="1:17" ht="15" customHeight="1" thickBot="1" x14ac:dyDescent="0.3">
      <c r="A1657" s="326">
        <v>222</v>
      </c>
      <c r="B1657" s="326" t="s">
        <v>645</v>
      </c>
      <c r="C1657" s="326" t="s">
        <v>1316</v>
      </c>
      <c r="D1657" s="327"/>
      <c r="E1657" s="327" t="s">
        <v>1502</v>
      </c>
      <c r="F1657" s="326" t="s">
        <v>188</v>
      </c>
      <c r="G1657" s="337">
        <v>300</v>
      </c>
      <c r="H1657" s="326" t="s">
        <v>683</v>
      </c>
      <c r="I1657" s="306"/>
      <c r="J1657" s="306">
        <v>31</v>
      </c>
      <c r="K1657" s="337">
        <v>100</v>
      </c>
      <c r="L1657" s="306"/>
      <c r="M1657" s="306">
        <f>SUM(G1657*J1657)</f>
        <v>9300</v>
      </c>
      <c r="N1657" s="306">
        <f t="shared" si="229"/>
        <v>7440</v>
      </c>
      <c r="O1657" s="307">
        <f t="shared" si="222"/>
        <v>7.44</v>
      </c>
      <c r="P1657" s="315">
        <f t="shared" si="221"/>
        <v>7440</v>
      </c>
      <c r="Q1657" s="316">
        <f t="shared" si="223"/>
        <v>7.44</v>
      </c>
    </row>
    <row r="1658" spans="1:17" ht="15" customHeight="1" x14ac:dyDescent="0.25">
      <c r="A1658" s="334">
        <v>223</v>
      </c>
      <c r="B1658" s="334" t="s">
        <v>1317</v>
      </c>
      <c r="C1658" s="334" t="s">
        <v>344</v>
      </c>
      <c r="D1658" s="338"/>
      <c r="E1658" s="338">
        <v>3721</v>
      </c>
      <c r="F1658" s="334" t="s">
        <v>188</v>
      </c>
      <c r="G1658" s="339">
        <v>7548</v>
      </c>
      <c r="H1658" s="324" t="s">
        <v>26</v>
      </c>
      <c r="I1658" s="325">
        <v>24198</v>
      </c>
      <c r="J1658" s="325">
        <v>19</v>
      </c>
      <c r="K1658" s="339">
        <v>100</v>
      </c>
      <c r="L1658" s="325">
        <f t="shared" ref="L1658:L1668" si="230">SUM((I1658*G1658)/10000)</f>
        <v>18264.650399999999</v>
      </c>
      <c r="M1658" s="325">
        <f t="shared" ref="M1658:M1668" si="231">SUM(L1658*J1658)</f>
        <v>347028.35759999999</v>
      </c>
      <c r="N1658" s="325">
        <f t="shared" si="229"/>
        <v>277622.68608000001</v>
      </c>
      <c r="O1658" s="330">
        <f t="shared" si="222"/>
        <v>277.62268607999999</v>
      </c>
      <c r="P1658" s="297">
        <f t="shared" si="221"/>
        <v>277622.68608000001</v>
      </c>
      <c r="Q1658" s="298">
        <f t="shared" si="223"/>
        <v>277.62268607999999</v>
      </c>
    </row>
    <row r="1659" spans="1:17" ht="15" customHeight="1" x14ac:dyDescent="0.25">
      <c r="A1659" s="334">
        <v>223</v>
      </c>
      <c r="B1659" s="334" t="s">
        <v>1317</v>
      </c>
      <c r="C1659" s="334" t="s">
        <v>344</v>
      </c>
      <c r="D1659" s="338"/>
      <c r="E1659" s="338">
        <v>2530</v>
      </c>
      <c r="F1659" s="334" t="s">
        <v>188</v>
      </c>
      <c r="G1659" s="339">
        <v>3321</v>
      </c>
      <c r="H1659" s="324" t="s">
        <v>26</v>
      </c>
      <c r="I1659" s="325">
        <v>24198</v>
      </c>
      <c r="J1659" s="325">
        <v>19</v>
      </c>
      <c r="K1659" s="339">
        <v>100</v>
      </c>
      <c r="L1659" s="325">
        <f t="shared" si="230"/>
        <v>8036.1558000000005</v>
      </c>
      <c r="M1659" s="325">
        <f t="shared" si="231"/>
        <v>152686.9602</v>
      </c>
      <c r="N1659" s="325">
        <f t="shared" si="229"/>
        <v>122149.56816</v>
      </c>
      <c r="O1659" s="330">
        <f t="shared" si="222"/>
        <v>122.14956816</v>
      </c>
      <c r="P1659" s="299">
        <f t="shared" si="221"/>
        <v>122149.56816</v>
      </c>
      <c r="Q1659" s="300">
        <f t="shared" si="223"/>
        <v>122.14956816</v>
      </c>
    </row>
    <row r="1660" spans="1:17" ht="15" customHeight="1" thickBot="1" x14ac:dyDescent="0.3">
      <c r="A1660" s="334">
        <v>223</v>
      </c>
      <c r="B1660" s="334" t="s">
        <v>1317</v>
      </c>
      <c r="C1660" s="334" t="s">
        <v>344</v>
      </c>
      <c r="D1660" s="338"/>
      <c r="E1660" s="338">
        <v>2531</v>
      </c>
      <c r="F1660" s="334" t="s">
        <v>188</v>
      </c>
      <c r="G1660" s="339">
        <v>6392</v>
      </c>
      <c r="H1660" s="324" t="s">
        <v>26</v>
      </c>
      <c r="I1660" s="325">
        <v>24198</v>
      </c>
      <c r="J1660" s="325">
        <v>19</v>
      </c>
      <c r="K1660" s="339">
        <v>100</v>
      </c>
      <c r="L1660" s="325">
        <f t="shared" si="230"/>
        <v>15467.3616</v>
      </c>
      <c r="M1660" s="325">
        <f t="shared" si="231"/>
        <v>293879.87040000001</v>
      </c>
      <c r="N1660" s="325">
        <f t="shared" si="229"/>
        <v>235103.89632</v>
      </c>
      <c r="O1660" s="330">
        <f t="shared" si="222"/>
        <v>235.10389631999999</v>
      </c>
      <c r="P1660" s="301">
        <f t="shared" si="221"/>
        <v>235103.89632</v>
      </c>
      <c r="Q1660" s="302">
        <f t="shared" si="223"/>
        <v>235.10389631999999</v>
      </c>
    </row>
    <row r="1661" spans="1:17" ht="15" customHeight="1" x14ac:dyDescent="0.25">
      <c r="A1661" s="326">
        <v>224</v>
      </c>
      <c r="B1661" s="326" t="s">
        <v>524</v>
      </c>
      <c r="C1661" s="326" t="s">
        <v>708</v>
      </c>
      <c r="D1661" s="327"/>
      <c r="E1661" s="327">
        <v>2989</v>
      </c>
      <c r="F1661" s="326" t="s">
        <v>188</v>
      </c>
      <c r="G1661" s="337">
        <v>3386</v>
      </c>
      <c r="H1661" s="326" t="s">
        <v>77</v>
      </c>
      <c r="I1661" s="306">
        <v>3164</v>
      </c>
      <c r="J1661" s="306">
        <v>9</v>
      </c>
      <c r="K1661" s="337">
        <v>60</v>
      </c>
      <c r="L1661" s="306">
        <f t="shared" si="230"/>
        <v>1071.3304000000001</v>
      </c>
      <c r="M1661" s="306">
        <f t="shared" si="231"/>
        <v>9641.9736000000012</v>
      </c>
      <c r="N1661" s="306">
        <f t="shared" si="229"/>
        <v>7713.57888</v>
      </c>
      <c r="O1661" s="307">
        <f t="shared" si="222"/>
        <v>7.71357888</v>
      </c>
      <c r="P1661" s="308">
        <f t="shared" si="221"/>
        <v>4628.147328</v>
      </c>
      <c r="Q1661" s="309">
        <f t="shared" si="223"/>
        <v>4.6281473279999998</v>
      </c>
    </row>
    <row r="1662" spans="1:17" ht="15" customHeight="1" x14ac:dyDescent="0.25">
      <c r="A1662" s="326">
        <v>224</v>
      </c>
      <c r="B1662" s="326" t="s">
        <v>524</v>
      </c>
      <c r="C1662" s="326" t="s">
        <v>708</v>
      </c>
      <c r="D1662" s="327"/>
      <c r="E1662" s="327">
        <v>1395</v>
      </c>
      <c r="F1662" s="326" t="s">
        <v>188</v>
      </c>
      <c r="G1662" s="337">
        <v>998</v>
      </c>
      <c r="H1662" s="326" t="s">
        <v>77</v>
      </c>
      <c r="I1662" s="306">
        <v>3164</v>
      </c>
      <c r="J1662" s="306">
        <v>9</v>
      </c>
      <c r="K1662" s="337">
        <v>60</v>
      </c>
      <c r="L1662" s="306">
        <f t="shared" si="230"/>
        <v>315.7672</v>
      </c>
      <c r="M1662" s="306">
        <f t="shared" si="231"/>
        <v>2841.9048000000003</v>
      </c>
      <c r="N1662" s="306">
        <f t="shared" si="229"/>
        <v>2273.5238400000003</v>
      </c>
      <c r="O1662" s="307">
        <f t="shared" si="222"/>
        <v>2.2735238400000002</v>
      </c>
      <c r="P1662" s="310">
        <f t="shared" si="221"/>
        <v>1364.1143040000002</v>
      </c>
      <c r="Q1662" s="311">
        <f t="shared" si="223"/>
        <v>1.3641143040000001</v>
      </c>
    </row>
    <row r="1663" spans="1:17" ht="15" customHeight="1" x14ac:dyDescent="0.25">
      <c r="A1663" s="326">
        <v>224</v>
      </c>
      <c r="B1663" s="326" t="s">
        <v>524</v>
      </c>
      <c r="C1663" s="326" t="s">
        <v>708</v>
      </c>
      <c r="D1663" s="327"/>
      <c r="E1663" s="327">
        <v>3353</v>
      </c>
      <c r="F1663" s="326" t="s">
        <v>188</v>
      </c>
      <c r="G1663" s="337">
        <v>1700</v>
      </c>
      <c r="H1663" s="326" t="s">
        <v>77</v>
      </c>
      <c r="I1663" s="306">
        <v>3164</v>
      </c>
      <c r="J1663" s="306">
        <v>9</v>
      </c>
      <c r="K1663" s="337">
        <v>60</v>
      </c>
      <c r="L1663" s="306">
        <f t="shared" si="230"/>
        <v>537.88</v>
      </c>
      <c r="M1663" s="306">
        <f t="shared" si="231"/>
        <v>4840.92</v>
      </c>
      <c r="N1663" s="306">
        <f t="shared" si="229"/>
        <v>3872.7359999999999</v>
      </c>
      <c r="O1663" s="307">
        <f t="shared" si="222"/>
        <v>3.8727359999999997</v>
      </c>
      <c r="P1663" s="310">
        <f t="shared" ref="P1663:P1726" si="232">SUM(N1663*K1663)/100</f>
        <v>2323.6415999999999</v>
      </c>
      <c r="Q1663" s="311">
        <f t="shared" si="223"/>
        <v>2.3236415999999998</v>
      </c>
    </row>
    <row r="1664" spans="1:17" ht="15" customHeight="1" x14ac:dyDescent="0.25">
      <c r="A1664" s="326">
        <v>224</v>
      </c>
      <c r="B1664" s="326" t="s">
        <v>524</v>
      </c>
      <c r="C1664" s="326" t="s">
        <v>708</v>
      </c>
      <c r="D1664" s="327"/>
      <c r="E1664" s="327">
        <v>3353</v>
      </c>
      <c r="F1664" s="326" t="s">
        <v>188</v>
      </c>
      <c r="G1664" s="337">
        <v>1000</v>
      </c>
      <c r="H1664" s="313" t="s">
        <v>85</v>
      </c>
      <c r="I1664" s="306">
        <v>3398</v>
      </c>
      <c r="J1664" s="306">
        <v>11</v>
      </c>
      <c r="K1664" s="337">
        <v>60</v>
      </c>
      <c r="L1664" s="306">
        <f t="shared" si="230"/>
        <v>339.8</v>
      </c>
      <c r="M1664" s="306">
        <f t="shared" si="231"/>
        <v>3737.8</v>
      </c>
      <c r="N1664" s="306">
        <f t="shared" si="229"/>
        <v>2990.24</v>
      </c>
      <c r="O1664" s="307">
        <f t="shared" ref="O1664:O1727" si="233">SUM(N1664/1000)</f>
        <v>2.9902399999999996</v>
      </c>
      <c r="P1664" s="310">
        <f t="shared" si="232"/>
        <v>1794.144</v>
      </c>
      <c r="Q1664" s="311">
        <f t="shared" ref="Q1664:Q1727" si="234">SUM(P1664/1000)</f>
        <v>1.794144</v>
      </c>
    </row>
    <row r="1665" spans="1:17" ht="15" customHeight="1" x14ac:dyDescent="0.25">
      <c r="A1665" s="326">
        <v>224</v>
      </c>
      <c r="B1665" s="326" t="s">
        <v>524</v>
      </c>
      <c r="C1665" s="326" t="s">
        <v>708</v>
      </c>
      <c r="D1665" s="327"/>
      <c r="E1665" s="327" t="s">
        <v>1489</v>
      </c>
      <c r="F1665" s="326" t="s">
        <v>188</v>
      </c>
      <c r="G1665" s="337">
        <v>2337</v>
      </c>
      <c r="H1665" s="313" t="s">
        <v>85</v>
      </c>
      <c r="I1665" s="306">
        <v>3398</v>
      </c>
      <c r="J1665" s="306">
        <v>11</v>
      </c>
      <c r="K1665" s="337">
        <v>60</v>
      </c>
      <c r="L1665" s="306">
        <f t="shared" si="230"/>
        <v>794.11260000000004</v>
      </c>
      <c r="M1665" s="306">
        <f t="shared" si="231"/>
        <v>8735.2386000000006</v>
      </c>
      <c r="N1665" s="306">
        <f t="shared" si="229"/>
        <v>6988.1908800000001</v>
      </c>
      <c r="O1665" s="307">
        <f t="shared" si="233"/>
        <v>6.9881908800000003</v>
      </c>
      <c r="P1665" s="310">
        <f t="shared" si="232"/>
        <v>4192.9145280000002</v>
      </c>
      <c r="Q1665" s="311">
        <f t="shared" si="234"/>
        <v>4.1929145280000002</v>
      </c>
    </row>
    <row r="1666" spans="1:17" ht="15" customHeight="1" x14ac:dyDescent="0.25">
      <c r="A1666" s="326">
        <v>224</v>
      </c>
      <c r="B1666" s="326" t="s">
        <v>524</v>
      </c>
      <c r="C1666" s="326" t="s">
        <v>708</v>
      </c>
      <c r="D1666" s="327"/>
      <c r="E1666" s="327" t="s">
        <v>1503</v>
      </c>
      <c r="F1666" s="326" t="s">
        <v>188</v>
      </c>
      <c r="G1666" s="337">
        <v>102</v>
      </c>
      <c r="H1666" s="313" t="s">
        <v>85</v>
      </c>
      <c r="I1666" s="306">
        <v>3398</v>
      </c>
      <c r="J1666" s="306">
        <v>11</v>
      </c>
      <c r="K1666" s="337">
        <v>60</v>
      </c>
      <c r="L1666" s="306">
        <f t="shared" si="230"/>
        <v>34.659599999999998</v>
      </c>
      <c r="M1666" s="306">
        <f t="shared" si="231"/>
        <v>381.25559999999996</v>
      </c>
      <c r="N1666" s="306">
        <f t="shared" si="229"/>
        <v>305.00447999999994</v>
      </c>
      <c r="O1666" s="307">
        <f t="shared" si="233"/>
        <v>0.30500447999999997</v>
      </c>
      <c r="P1666" s="310">
        <f t="shared" si="232"/>
        <v>183.00268799999998</v>
      </c>
      <c r="Q1666" s="311">
        <f t="shared" si="234"/>
        <v>0.18300268799999997</v>
      </c>
    </row>
    <row r="1667" spans="1:17" ht="15" customHeight="1" x14ac:dyDescent="0.25">
      <c r="A1667" s="326">
        <v>224</v>
      </c>
      <c r="B1667" s="326" t="s">
        <v>524</v>
      </c>
      <c r="C1667" s="326" t="s">
        <v>708</v>
      </c>
      <c r="D1667" s="327"/>
      <c r="E1667" s="327" t="s">
        <v>1504</v>
      </c>
      <c r="F1667" s="326" t="s">
        <v>188</v>
      </c>
      <c r="G1667" s="337">
        <v>153</v>
      </c>
      <c r="H1667" s="313" t="s">
        <v>85</v>
      </c>
      <c r="I1667" s="306">
        <v>3398</v>
      </c>
      <c r="J1667" s="306">
        <v>11</v>
      </c>
      <c r="K1667" s="337">
        <v>60</v>
      </c>
      <c r="L1667" s="306">
        <f t="shared" si="230"/>
        <v>51.989400000000003</v>
      </c>
      <c r="M1667" s="306">
        <f t="shared" si="231"/>
        <v>571.88340000000005</v>
      </c>
      <c r="N1667" s="306">
        <f t="shared" si="229"/>
        <v>457.50672000000009</v>
      </c>
      <c r="O1667" s="307">
        <f t="shared" si="233"/>
        <v>0.45750672000000009</v>
      </c>
      <c r="P1667" s="310">
        <f t="shared" si="232"/>
        <v>274.50403200000005</v>
      </c>
      <c r="Q1667" s="311">
        <f t="shared" si="234"/>
        <v>0.27450403200000006</v>
      </c>
    </row>
    <row r="1668" spans="1:17" ht="15" customHeight="1" x14ac:dyDescent="0.25">
      <c r="A1668" s="326">
        <v>224</v>
      </c>
      <c r="B1668" s="326" t="s">
        <v>524</v>
      </c>
      <c r="C1668" s="326" t="s">
        <v>708</v>
      </c>
      <c r="D1668" s="327"/>
      <c r="E1668" s="327">
        <v>3101</v>
      </c>
      <c r="F1668" s="326" t="s">
        <v>188</v>
      </c>
      <c r="G1668" s="337">
        <v>587</v>
      </c>
      <c r="H1668" s="313" t="s">
        <v>85</v>
      </c>
      <c r="I1668" s="306">
        <v>3398</v>
      </c>
      <c r="J1668" s="306">
        <v>11</v>
      </c>
      <c r="K1668" s="337">
        <v>60</v>
      </c>
      <c r="L1668" s="306">
        <f t="shared" si="230"/>
        <v>199.46260000000001</v>
      </c>
      <c r="M1668" s="306">
        <f t="shared" si="231"/>
        <v>2194.0886</v>
      </c>
      <c r="N1668" s="306">
        <f t="shared" si="229"/>
        <v>1755.2708799999998</v>
      </c>
      <c r="O1668" s="307">
        <f t="shared" si="233"/>
        <v>1.7552708799999999</v>
      </c>
      <c r="P1668" s="310">
        <f t="shared" si="232"/>
        <v>1053.1625279999998</v>
      </c>
      <c r="Q1668" s="311">
        <f t="shared" si="234"/>
        <v>1.0531625279999999</v>
      </c>
    </row>
    <row r="1669" spans="1:17" ht="15" customHeight="1" x14ac:dyDescent="0.25">
      <c r="A1669" s="326">
        <v>224</v>
      </c>
      <c r="B1669" s="326" t="s">
        <v>524</v>
      </c>
      <c r="C1669" s="326" t="s">
        <v>708</v>
      </c>
      <c r="D1669" s="327"/>
      <c r="E1669" s="327">
        <v>3101</v>
      </c>
      <c r="F1669" s="326" t="s">
        <v>188</v>
      </c>
      <c r="G1669" s="337">
        <v>800</v>
      </c>
      <c r="H1669" s="326" t="s">
        <v>683</v>
      </c>
      <c r="I1669" s="306"/>
      <c r="J1669" s="306">
        <v>31</v>
      </c>
      <c r="K1669" s="337">
        <v>100</v>
      </c>
      <c r="L1669" s="306"/>
      <c r="M1669" s="306">
        <f>SUM(G1669*J1669)</f>
        <v>24800</v>
      </c>
      <c r="N1669" s="306">
        <f t="shared" si="229"/>
        <v>19840</v>
      </c>
      <c r="O1669" s="307">
        <f t="shared" si="233"/>
        <v>19.84</v>
      </c>
      <c r="P1669" s="310">
        <f t="shared" si="232"/>
        <v>19840</v>
      </c>
      <c r="Q1669" s="311">
        <f t="shared" si="234"/>
        <v>19.84</v>
      </c>
    </row>
    <row r="1670" spans="1:17" ht="15" customHeight="1" thickBot="1" x14ac:dyDescent="0.3">
      <c r="A1670" s="326">
        <v>224</v>
      </c>
      <c r="B1670" s="326" t="s">
        <v>524</v>
      </c>
      <c r="C1670" s="326" t="s">
        <v>708</v>
      </c>
      <c r="D1670" s="327"/>
      <c r="E1670" s="327">
        <v>3101</v>
      </c>
      <c r="F1670" s="326" t="s">
        <v>188</v>
      </c>
      <c r="G1670" s="337">
        <v>400</v>
      </c>
      <c r="H1670" s="326" t="s">
        <v>683</v>
      </c>
      <c r="I1670" s="306"/>
      <c r="J1670" s="306">
        <v>31</v>
      </c>
      <c r="K1670" s="337">
        <v>100</v>
      </c>
      <c r="L1670" s="306"/>
      <c r="M1670" s="306">
        <f>SUM(G1670*J1670)</f>
        <v>12400</v>
      </c>
      <c r="N1670" s="306">
        <f t="shared" si="229"/>
        <v>9920</v>
      </c>
      <c r="O1670" s="307">
        <f t="shared" si="233"/>
        <v>9.92</v>
      </c>
      <c r="P1670" s="315">
        <f t="shared" si="232"/>
        <v>9920</v>
      </c>
      <c r="Q1670" s="316">
        <f t="shared" si="234"/>
        <v>9.92</v>
      </c>
    </row>
    <row r="1671" spans="1:17" ht="15" customHeight="1" x14ac:dyDescent="0.25">
      <c r="A1671" s="334">
        <v>225</v>
      </c>
      <c r="B1671" s="334" t="s">
        <v>1318</v>
      </c>
      <c r="C1671" s="334" t="s">
        <v>518</v>
      </c>
      <c r="D1671" s="338"/>
      <c r="E1671" s="338">
        <v>2450</v>
      </c>
      <c r="F1671" s="334" t="s">
        <v>188</v>
      </c>
      <c r="G1671" s="339">
        <v>400</v>
      </c>
      <c r="H1671" s="334" t="s">
        <v>683</v>
      </c>
      <c r="I1671" s="325"/>
      <c r="J1671" s="325">
        <v>31</v>
      </c>
      <c r="K1671" s="339">
        <v>100</v>
      </c>
      <c r="L1671" s="325"/>
      <c r="M1671" s="325">
        <f>SUM(G1671*J1671)</f>
        <v>12400</v>
      </c>
      <c r="N1671" s="325">
        <f t="shared" si="229"/>
        <v>9920</v>
      </c>
      <c r="O1671" s="330">
        <f t="shared" si="233"/>
        <v>9.92</v>
      </c>
      <c r="P1671" s="297">
        <f t="shared" si="232"/>
        <v>9920</v>
      </c>
      <c r="Q1671" s="298">
        <f t="shared" si="234"/>
        <v>9.92</v>
      </c>
    </row>
    <row r="1672" spans="1:17" ht="15" customHeight="1" x14ac:dyDescent="0.25">
      <c r="A1672" s="334">
        <v>225</v>
      </c>
      <c r="B1672" s="334" t="s">
        <v>1318</v>
      </c>
      <c r="C1672" s="334" t="s">
        <v>518</v>
      </c>
      <c r="D1672" s="338"/>
      <c r="E1672" s="338">
        <v>2438</v>
      </c>
      <c r="F1672" s="334" t="s">
        <v>188</v>
      </c>
      <c r="G1672" s="339">
        <v>600</v>
      </c>
      <c r="H1672" s="334" t="s">
        <v>683</v>
      </c>
      <c r="I1672" s="325"/>
      <c r="J1672" s="325">
        <v>31</v>
      </c>
      <c r="K1672" s="339">
        <v>100</v>
      </c>
      <c r="L1672" s="325"/>
      <c r="M1672" s="325">
        <f>SUM(G1672*J1672)</f>
        <v>18600</v>
      </c>
      <c r="N1672" s="325">
        <f t="shared" si="229"/>
        <v>14880</v>
      </c>
      <c r="O1672" s="330">
        <f t="shared" si="233"/>
        <v>14.88</v>
      </c>
      <c r="P1672" s="299">
        <f t="shared" si="232"/>
        <v>14880</v>
      </c>
      <c r="Q1672" s="300">
        <f t="shared" si="234"/>
        <v>14.88</v>
      </c>
    </row>
    <row r="1673" spans="1:17" ht="15" customHeight="1" x14ac:dyDescent="0.25">
      <c r="A1673" s="334">
        <v>225</v>
      </c>
      <c r="B1673" s="334" t="s">
        <v>1318</v>
      </c>
      <c r="C1673" s="334" t="s">
        <v>518</v>
      </c>
      <c r="D1673" s="338"/>
      <c r="E1673" s="338" t="s">
        <v>1505</v>
      </c>
      <c r="F1673" s="334" t="s">
        <v>188</v>
      </c>
      <c r="G1673" s="339">
        <v>100</v>
      </c>
      <c r="H1673" s="334" t="s">
        <v>609</v>
      </c>
      <c r="I1673" s="325">
        <v>27233</v>
      </c>
      <c r="J1673" s="325">
        <v>23</v>
      </c>
      <c r="K1673" s="339">
        <v>60</v>
      </c>
      <c r="L1673" s="325">
        <f>SUM((I1673*G1673)/10000)</f>
        <v>272.33</v>
      </c>
      <c r="M1673" s="325">
        <f>SUM(L1673*J1673)</f>
        <v>6263.5899999999992</v>
      </c>
      <c r="N1673" s="325">
        <f t="shared" si="229"/>
        <v>5010.8719999999994</v>
      </c>
      <c r="O1673" s="330">
        <f t="shared" si="233"/>
        <v>5.0108719999999991</v>
      </c>
      <c r="P1673" s="299">
        <f t="shared" si="232"/>
        <v>3006.5231999999996</v>
      </c>
      <c r="Q1673" s="300">
        <f t="shared" si="234"/>
        <v>3.0065231999999997</v>
      </c>
    </row>
    <row r="1674" spans="1:17" ht="15" customHeight="1" x14ac:dyDescent="0.25">
      <c r="A1674" s="334">
        <v>225</v>
      </c>
      <c r="B1674" s="334" t="s">
        <v>1318</v>
      </c>
      <c r="C1674" s="334" t="s">
        <v>518</v>
      </c>
      <c r="D1674" s="338"/>
      <c r="E1674" s="338" t="s">
        <v>1505</v>
      </c>
      <c r="F1674" s="334" t="s">
        <v>188</v>
      </c>
      <c r="G1674" s="339">
        <v>100</v>
      </c>
      <c r="H1674" s="334" t="s">
        <v>395</v>
      </c>
      <c r="I1674" s="325">
        <v>17500</v>
      </c>
      <c r="J1674" s="325">
        <v>120</v>
      </c>
      <c r="K1674" s="339">
        <v>60</v>
      </c>
      <c r="L1674" s="325">
        <f>SUM((I1674*G1674)/10000)</f>
        <v>175</v>
      </c>
      <c r="M1674" s="325">
        <f>SUM(L1674*J1674)</f>
        <v>21000</v>
      </c>
      <c r="N1674" s="325">
        <f t="shared" si="229"/>
        <v>16800</v>
      </c>
      <c r="O1674" s="330">
        <f t="shared" si="233"/>
        <v>16.8</v>
      </c>
      <c r="P1674" s="299">
        <f t="shared" si="232"/>
        <v>10080</v>
      </c>
      <c r="Q1674" s="300">
        <f t="shared" si="234"/>
        <v>10.08</v>
      </c>
    </row>
    <row r="1675" spans="1:17" ht="15" customHeight="1" thickBot="1" x14ac:dyDescent="0.3">
      <c r="A1675" s="334">
        <v>225</v>
      </c>
      <c r="B1675" s="334" t="s">
        <v>1318</v>
      </c>
      <c r="C1675" s="334" t="s">
        <v>518</v>
      </c>
      <c r="D1675" s="338"/>
      <c r="E1675" s="338" t="s">
        <v>1505</v>
      </c>
      <c r="F1675" s="334" t="s">
        <v>188</v>
      </c>
      <c r="G1675" s="339">
        <v>100</v>
      </c>
      <c r="H1675" s="334" t="s">
        <v>341</v>
      </c>
      <c r="I1675" s="325">
        <v>1231</v>
      </c>
      <c r="J1675" s="325">
        <v>198</v>
      </c>
      <c r="K1675" s="339">
        <v>60</v>
      </c>
      <c r="L1675" s="325">
        <f>SUM((I1675*G1675)/10000)</f>
        <v>12.31</v>
      </c>
      <c r="M1675" s="325">
        <f>SUM(L1675*J1675)</f>
        <v>2437.38</v>
      </c>
      <c r="N1675" s="325">
        <f t="shared" si="229"/>
        <v>1949.9040000000002</v>
      </c>
      <c r="O1675" s="330">
        <f t="shared" si="233"/>
        <v>1.9499040000000003</v>
      </c>
      <c r="P1675" s="301">
        <f t="shared" si="232"/>
        <v>1169.9424000000001</v>
      </c>
      <c r="Q1675" s="302">
        <f t="shared" si="234"/>
        <v>1.1699424</v>
      </c>
    </row>
    <row r="1676" spans="1:17" ht="15" customHeight="1" x14ac:dyDescent="0.25">
      <c r="A1676" s="326">
        <v>226</v>
      </c>
      <c r="B1676" s="326" t="s">
        <v>1319</v>
      </c>
      <c r="C1676" s="326" t="s">
        <v>1320</v>
      </c>
      <c r="D1676" s="327"/>
      <c r="E1676" s="327" t="s">
        <v>1506</v>
      </c>
      <c r="F1676" s="326" t="s">
        <v>188</v>
      </c>
      <c r="G1676" s="337">
        <v>120</v>
      </c>
      <c r="H1676" s="313" t="s">
        <v>1459</v>
      </c>
      <c r="I1676" s="306">
        <v>2</v>
      </c>
      <c r="J1676" s="306">
        <v>21</v>
      </c>
      <c r="K1676" s="337">
        <v>60</v>
      </c>
      <c r="L1676" s="306">
        <f>SUM((I1676*G1676))</f>
        <v>240</v>
      </c>
      <c r="M1676" s="306">
        <f>SUM(L1676*J1676)</f>
        <v>5040</v>
      </c>
      <c r="N1676" s="306">
        <f t="shared" si="229"/>
        <v>4032</v>
      </c>
      <c r="O1676" s="307">
        <f t="shared" si="233"/>
        <v>4.032</v>
      </c>
      <c r="P1676" s="308">
        <f t="shared" si="232"/>
        <v>2419.1999999999998</v>
      </c>
      <c r="Q1676" s="309">
        <f t="shared" si="234"/>
        <v>2.4192</v>
      </c>
    </row>
    <row r="1677" spans="1:17" ht="15" customHeight="1" thickBot="1" x14ac:dyDescent="0.3">
      <c r="A1677" s="326">
        <v>226</v>
      </c>
      <c r="B1677" s="326" t="s">
        <v>1319</v>
      </c>
      <c r="C1677" s="326" t="s">
        <v>1320</v>
      </c>
      <c r="D1677" s="327"/>
      <c r="E1677" s="327" t="s">
        <v>1506</v>
      </c>
      <c r="F1677" s="326" t="s">
        <v>188</v>
      </c>
      <c r="G1677" s="337">
        <v>10</v>
      </c>
      <c r="H1677" s="326" t="s">
        <v>436</v>
      </c>
      <c r="I1677" s="306">
        <v>27</v>
      </c>
      <c r="J1677" s="306">
        <v>45</v>
      </c>
      <c r="K1677" s="337">
        <v>60</v>
      </c>
      <c r="L1677" s="306">
        <f>SUM((I1677*G1677))</f>
        <v>270</v>
      </c>
      <c r="M1677" s="306">
        <f>SUM(L1677*J1677)</f>
        <v>12150</v>
      </c>
      <c r="N1677" s="306">
        <f t="shared" si="229"/>
        <v>9720</v>
      </c>
      <c r="O1677" s="307">
        <f t="shared" si="233"/>
        <v>9.7200000000000006</v>
      </c>
      <c r="P1677" s="315">
        <f t="shared" si="232"/>
        <v>5832</v>
      </c>
      <c r="Q1677" s="316">
        <f t="shared" si="234"/>
        <v>5.8319999999999999</v>
      </c>
    </row>
    <row r="1678" spans="1:17" ht="15" customHeight="1" thickBot="1" x14ac:dyDescent="0.3">
      <c r="A1678" s="334">
        <v>227</v>
      </c>
      <c r="B1678" s="334" t="s">
        <v>1321</v>
      </c>
      <c r="C1678" s="334" t="s">
        <v>1322</v>
      </c>
      <c r="D1678" s="338"/>
      <c r="E1678" s="338" t="s">
        <v>1507</v>
      </c>
      <c r="F1678" s="334" t="s">
        <v>188</v>
      </c>
      <c r="G1678" s="339">
        <v>300</v>
      </c>
      <c r="H1678" s="334" t="s">
        <v>683</v>
      </c>
      <c r="I1678" s="325"/>
      <c r="J1678" s="325">
        <v>31</v>
      </c>
      <c r="K1678" s="339">
        <v>100</v>
      </c>
      <c r="L1678" s="325"/>
      <c r="M1678" s="325">
        <f>SUM(G1678*J1678)</f>
        <v>9300</v>
      </c>
      <c r="N1678" s="325">
        <f t="shared" si="229"/>
        <v>7440</v>
      </c>
      <c r="O1678" s="330">
        <f t="shared" si="233"/>
        <v>7.44</v>
      </c>
      <c r="P1678" s="350">
        <f t="shared" si="232"/>
        <v>7440</v>
      </c>
      <c r="Q1678" s="351">
        <f t="shared" si="234"/>
        <v>7.44</v>
      </c>
    </row>
    <row r="1679" spans="1:17" ht="15" customHeight="1" x14ac:dyDescent="0.25">
      <c r="A1679" s="371">
        <v>228</v>
      </c>
      <c r="B1679" s="372" t="s">
        <v>1436</v>
      </c>
      <c r="C1679" s="372" t="s">
        <v>686</v>
      </c>
      <c r="D1679" s="373"/>
      <c r="E1679" s="312" t="s">
        <v>1508</v>
      </c>
      <c r="F1679" s="372" t="s">
        <v>188</v>
      </c>
      <c r="G1679" s="314">
        <v>815</v>
      </c>
      <c r="H1679" s="313" t="s">
        <v>1460</v>
      </c>
      <c r="I1679" s="306">
        <v>4551</v>
      </c>
      <c r="J1679" s="306">
        <v>11</v>
      </c>
      <c r="K1679" s="314">
        <v>60</v>
      </c>
      <c r="L1679" s="306">
        <f>SUM((I1679*G1679)/10000)</f>
        <v>370.90649999999999</v>
      </c>
      <c r="M1679" s="306">
        <f>SUM(L1679*J1679)</f>
        <v>4079.9715000000001</v>
      </c>
      <c r="N1679" s="306">
        <f t="shared" si="229"/>
        <v>3263.9772000000003</v>
      </c>
      <c r="O1679" s="307">
        <f t="shared" si="233"/>
        <v>3.2639772000000002</v>
      </c>
      <c r="P1679" s="308">
        <f t="shared" si="232"/>
        <v>1958.3863200000001</v>
      </c>
      <c r="Q1679" s="309">
        <f t="shared" si="234"/>
        <v>1.95838632</v>
      </c>
    </row>
    <row r="1680" spans="1:17" ht="15" customHeight="1" x14ac:dyDescent="0.25">
      <c r="A1680" s="371">
        <v>228</v>
      </c>
      <c r="B1680" s="372" t="s">
        <v>1436</v>
      </c>
      <c r="C1680" s="372" t="s">
        <v>686</v>
      </c>
      <c r="D1680" s="373"/>
      <c r="E1680" s="312" t="s">
        <v>1509</v>
      </c>
      <c r="F1680" s="372" t="s">
        <v>188</v>
      </c>
      <c r="G1680" s="314">
        <v>3110</v>
      </c>
      <c r="H1680" s="313" t="s">
        <v>1460</v>
      </c>
      <c r="I1680" s="306">
        <v>4551</v>
      </c>
      <c r="J1680" s="306">
        <v>11</v>
      </c>
      <c r="K1680" s="314">
        <v>60</v>
      </c>
      <c r="L1680" s="306">
        <f>SUM((I1680*G1680)/10000)</f>
        <v>1415.3610000000001</v>
      </c>
      <c r="M1680" s="306">
        <f>SUM(L1680*J1680)</f>
        <v>15568.971000000001</v>
      </c>
      <c r="N1680" s="306">
        <f t="shared" si="229"/>
        <v>12455.176800000001</v>
      </c>
      <c r="O1680" s="307">
        <f t="shared" si="233"/>
        <v>12.4551768</v>
      </c>
      <c r="P1680" s="310">
        <f t="shared" si="232"/>
        <v>7473.1060800000005</v>
      </c>
      <c r="Q1680" s="311">
        <f t="shared" si="234"/>
        <v>7.4731060800000009</v>
      </c>
    </row>
    <row r="1681" spans="1:17" ht="15" customHeight="1" x14ac:dyDescent="0.25">
      <c r="A1681" s="371">
        <v>228</v>
      </c>
      <c r="B1681" s="372" t="s">
        <v>1436</v>
      </c>
      <c r="C1681" s="372" t="s">
        <v>686</v>
      </c>
      <c r="D1681" s="373"/>
      <c r="E1681" s="312" t="s">
        <v>1510</v>
      </c>
      <c r="F1681" s="372" t="s">
        <v>188</v>
      </c>
      <c r="G1681" s="314">
        <v>625</v>
      </c>
      <c r="H1681" s="313" t="s">
        <v>22</v>
      </c>
      <c r="I1681" s="306">
        <v>23137</v>
      </c>
      <c r="J1681" s="306">
        <v>79</v>
      </c>
      <c r="K1681" s="314">
        <v>100</v>
      </c>
      <c r="L1681" s="306">
        <f>SUM((I1681*G1681)/10000)</f>
        <v>1446.0625</v>
      </c>
      <c r="M1681" s="306">
        <f>SUM(L1681*J1681)</f>
        <v>114238.9375</v>
      </c>
      <c r="N1681" s="306">
        <f t="shared" si="229"/>
        <v>91391.15</v>
      </c>
      <c r="O1681" s="307">
        <f t="shared" si="233"/>
        <v>91.391149999999996</v>
      </c>
      <c r="P1681" s="310">
        <f t="shared" si="232"/>
        <v>91391.15</v>
      </c>
      <c r="Q1681" s="311">
        <f t="shared" si="234"/>
        <v>91.391149999999996</v>
      </c>
    </row>
    <row r="1682" spans="1:17" ht="15" customHeight="1" x14ac:dyDescent="0.25">
      <c r="A1682" s="371">
        <v>228</v>
      </c>
      <c r="B1682" s="372" t="s">
        <v>1436</v>
      </c>
      <c r="C1682" s="372" t="s">
        <v>686</v>
      </c>
      <c r="D1682" s="373"/>
      <c r="E1682" s="312" t="s">
        <v>1510</v>
      </c>
      <c r="F1682" s="372" t="s">
        <v>188</v>
      </c>
      <c r="G1682" s="314">
        <v>625</v>
      </c>
      <c r="H1682" s="313" t="s">
        <v>48</v>
      </c>
      <c r="I1682" s="306"/>
      <c r="J1682" s="306">
        <v>11</v>
      </c>
      <c r="K1682" s="314">
        <v>100</v>
      </c>
      <c r="L1682" s="306"/>
      <c r="M1682" s="306">
        <f>SUM(G1682*J1682)</f>
        <v>6875</v>
      </c>
      <c r="N1682" s="306">
        <f t="shared" si="229"/>
        <v>5500</v>
      </c>
      <c r="O1682" s="307">
        <f t="shared" si="233"/>
        <v>5.5</v>
      </c>
      <c r="P1682" s="310">
        <f t="shared" si="232"/>
        <v>5500</v>
      </c>
      <c r="Q1682" s="311">
        <f t="shared" si="234"/>
        <v>5.5</v>
      </c>
    </row>
    <row r="1683" spans="1:17" ht="15" customHeight="1" x14ac:dyDescent="0.25">
      <c r="A1683" s="371">
        <v>228</v>
      </c>
      <c r="B1683" s="372" t="s">
        <v>1436</v>
      </c>
      <c r="C1683" s="372" t="s">
        <v>686</v>
      </c>
      <c r="D1683" s="373"/>
      <c r="E1683" s="312" t="s">
        <v>1510</v>
      </c>
      <c r="F1683" s="372" t="s">
        <v>188</v>
      </c>
      <c r="G1683" s="314">
        <v>250</v>
      </c>
      <c r="H1683" s="313" t="s">
        <v>341</v>
      </c>
      <c r="I1683" s="306">
        <v>1231</v>
      </c>
      <c r="J1683" s="306">
        <v>198</v>
      </c>
      <c r="K1683" s="314">
        <v>60</v>
      </c>
      <c r="L1683" s="306">
        <f>SUM((I1683*G1683)/10000)</f>
        <v>30.774999999999999</v>
      </c>
      <c r="M1683" s="306">
        <f>SUM(L1683*J1683)</f>
        <v>6093.45</v>
      </c>
      <c r="N1683" s="306">
        <f t="shared" si="229"/>
        <v>4874.76</v>
      </c>
      <c r="O1683" s="307">
        <f t="shared" si="233"/>
        <v>4.8747600000000002</v>
      </c>
      <c r="P1683" s="310">
        <f t="shared" si="232"/>
        <v>2924.8560000000002</v>
      </c>
      <c r="Q1683" s="311">
        <f t="shared" si="234"/>
        <v>2.9248560000000001</v>
      </c>
    </row>
    <row r="1684" spans="1:17" ht="15" customHeight="1" x14ac:dyDescent="0.25">
      <c r="A1684" s="371">
        <v>228</v>
      </c>
      <c r="B1684" s="372" t="s">
        <v>1436</v>
      </c>
      <c r="C1684" s="372" t="s">
        <v>686</v>
      </c>
      <c r="D1684" s="373"/>
      <c r="E1684" s="312" t="s">
        <v>1510</v>
      </c>
      <c r="F1684" s="372" t="s">
        <v>188</v>
      </c>
      <c r="G1684" s="314">
        <v>250</v>
      </c>
      <c r="H1684" s="313" t="s">
        <v>1460</v>
      </c>
      <c r="I1684" s="306">
        <v>4551</v>
      </c>
      <c r="J1684" s="306">
        <v>11</v>
      </c>
      <c r="K1684" s="314">
        <v>60</v>
      </c>
      <c r="L1684" s="306">
        <f>SUM((I1684*G1684)/10000)</f>
        <v>113.77500000000001</v>
      </c>
      <c r="M1684" s="306">
        <f>SUM(L1684*J1684)</f>
        <v>1251.5250000000001</v>
      </c>
      <c r="N1684" s="306">
        <f t="shared" si="229"/>
        <v>1001.22</v>
      </c>
      <c r="O1684" s="307">
        <f t="shared" si="233"/>
        <v>1.00122</v>
      </c>
      <c r="P1684" s="310">
        <f t="shared" si="232"/>
        <v>600.73200000000008</v>
      </c>
      <c r="Q1684" s="311">
        <f t="shared" si="234"/>
        <v>0.60073200000000004</v>
      </c>
    </row>
    <row r="1685" spans="1:17" ht="15" customHeight="1" x14ac:dyDescent="0.25">
      <c r="A1685" s="371">
        <v>228</v>
      </c>
      <c r="B1685" s="372" t="s">
        <v>1436</v>
      </c>
      <c r="C1685" s="372" t="s">
        <v>686</v>
      </c>
      <c r="D1685" s="373"/>
      <c r="E1685" s="312" t="s">
        <v>1510</v>
      </c>
      <c r="F1685" s="372" t="s">
        <v>188</v>
      </c>
      <c r="G1685" s="314">
        <v>125</v>
      </c>
      <c r="H1685" s="313" t="s">
        <v>26</v>
      </c>
      <c r="I1685" s="306">
        <v>24198</v>
      </c>
      <c r="J1685" s="306">
        <v>19</v>
      </c>
      <c r="K1685" s="314">
        <v>100</v>
      </c>
      <c r="L1685" s="306">
        <f>SUM((I1685*G1685)/10000)</f>
        <v>302.47500000000002</v>
      </c>
      <c r="M1685" s="306">
        <f>SUM(L1685*J1685)</f>
        <v>5747.0250000000005</v>
      </c>
      <c r="N1685" s="306">
        <f t="shared" si="229"/>
        <v>4597.6200000000008</v>
      </c>
      <c r="O1685" s="307">
        <f t="shared" si="233"/>
        <v>4.5976200000000009</v>
      </c>
      <c r="P1685" s="310">
        <f t="shared" si="232"/>
        <v>4597.6200000000008</v>
      </c>
      <c r="Q1685" s="311">
        <f t="shared" si="234"/>
        <v>4.5976200000000009</v>
      </c>
    </row>
    <row r="1686" spans="1:17" ht="15" customHeight="1" x14ac:dyDescent="0.25">
      <c r="A1686" s="371">
        <v>228</v>
      </c>
      <c r="B1686" s="372" t="s">
        <v>1436</v>
      </c>
      <c r="C1686" s="372" t="s">
        <v>686</v>
      </c>
      <c r="D1686" s="373"/>
      <c r="E1686" s="312" t="s">
        <v>1510</v>
      </c>
      <c r="F1686" s="372" t="s">
        <v>188</v>
      </c>
      <c r="G1686" s="314">
        <v>125</v>
      </c>
      <c r="H1686" s="313" t="s">
        <v>48</v>
      </c>
      <c r="I1686" s="306"/>
      <c r="J1686" s="306">
        <v>11</v>
      </c>
      <c r="K1686" s="314">
        <v>100</v>
      </c>
      <c r="L1686" s="306"/>
      <c r="M1686" s="306">
        <f>SUM(G1686*J1686)</f>
        <v>1375</v>
      </c>
      <c r="N1686" s="306">
        <f t="shared" si="229"/>
        <v>1100</v>
      </c>
      <c r="O1686" s="307">
        <f t="shared" si="233"/>
        <v>1.1000000000000001</v>
      </c>
      <c r="P1686" s="310">
        <f t="shared" si="232"/>
        <v>1100</v>
      </c>
      <c r="Q1686" s="311">
        <f t="shared" si="234"/>
        <v>1.1000000000000001</v>
      </c>
    </row>
    <row r="1687" spans="1:17" ht="15" customHeight="1" x14ac:dyDescent="0.25">
      <c r="A1687" s="371">
        <v>228</v>
      </c>
      <c r="B1687" s="372" t="s">
        <v>1436</v>
      </c>
      <c r="C1687" s="372" t="s">
        <v>686</v>
      </c>
      <c r="D1687" s="373"/>
      <c r="E1687" s="312" t="s">
        <v>1511</v>
      </c>
      <c r="F1687" s="372" t="s">
        <v>188</v>
      </c>
      <c r="G1687" s="314">
        <v>2000</v>
      </c>
      <c r="H1687" s="313" t="s">
        <v>1460</v>
      </c>
      <c r="I1687" s="306">
        <v>4551</v>
      </c>
      <c r="J1687" s="306">
        <v>11</v>
      </c>
      <c r="K1687" s="314">
        <v>60</v>
      </c>
      <c r="L1687" s="306">
        <f t="shared" ref="L1687:L1702" si="235">SUM((I1687*G1687)/10000)</f>
        <v>910.2</v>
      </c>
      <c r="M1687" s="306">
        <f t="shared" ref="M1687:M1702" si="236">SUM(L1687*J1687)</f>
        <v>10012.200000000001</v>
      </c>
      <c r="N1687" s="306">
        <f t="shared" si="229"/>
        <v>8009.76</v>
      </c>
      <c r="O1687" s="307">
        <f t="shared" si="233"/>
        <v>8.00976</v>
      </c>
      <c r="P1687" s="310">
        <f t="shared" si="232"/>
        <v>4805.8560000000007</v>
      </c>
      <c r="Q1687" s="311">
        <f t="shared" si="234"/>
        <v>4.8058560000000003</v>
      </c>
    </row>
    <row r="1688" spans="1:17" ht="15" customHeight="1" x14ac:dyDescent="0.25">
      <c r="A1688" s="371">
        <v>228</v>
      </c>
      <c r="B1688" s="372" t="s">
        <v>1436</v>
      </c>
      <c r="C1688" s="372" t="s">
        <v>686</v>
      </c>
      <c r="D1688" s="373"/>
      <c r="E1688" s="312" t="s">
        <v>1512</v>
      </c>
      <c r="F1688" s="372" t="s">
        <v>188</v>
      </c>
      <c r="G1688" s="314">
        <v>460</v>
      </c>
      <c r="H1688" s="313" t="s">
        <v>1460</v>
      </c>
      <c r="I1688" s="306">
        <v>4551</v>
      </c>
      <c r="J1688" s="306">
        <v>11</v>
      </c>
      <c r="K1688" s="314">
        <v>60</v>
      </c>
      <c r="L1688" s="306">
        <f t="shared" si="235"/>
        <v>209.346</v>
      </c>
      <c r="M1688" s="306">
        <f t="shared" si="236"/>
        <v>2302.806</v>
      </c>
      <c r="N1688" s="306">
        <f t="shared" si="229"/>
        <v>1842.2448000000002</v>
      </c>
      <c r="O1688" s="307">
        <f t="shared" si="233"/>
        <v>1.8422448000000002</v>
      </c>
      <c r="P1688" s="310">
        <f t="shared" si="232"/>
        <v>1105.3468800000001</v>
      </c>
      <c r="Q1688" s="311">
        <f t="shared" si="234"/>
        <v>1.1053468800000001</v>
      </c>
    </row>
    <row r="1689" spans="1:17" ht="15" customHeight="1" x14ac:dyDescent="0.25">
      <c r="A1689" s="371">
        <v>228</v>
      </c>
      <c r="B1689" s="372" t="s">
        <v>1436</v>
      </c>
      <c r="C1689" s="372" t="s">
        <v>686</v>
      </c>
      <c r="D1689" s="373"/>
      <c r="E1689" s="312" t="s">
        <v>1513</v>
      </c>
      <c r="F1689" s="372" t="s">
        <v>188</v>
      </c>
      <c r="G1689" s="314">
        <v>530</v>
      </c>
      <c r="H1689" s="313" t="s">
        <v>1460</v>
      </c>
      <c r="I1689" s="306">
        <v>4551</v>
      </c>
      <c r="J1689" s="306">
        <v>11</v>
      </c>
      <c r="K1689" s="314">
        <v>60</v>
      </c>
      <c r="L1689" s="306">
        <f t="shared" si="235"/>
        <v>241.203</v>
      </c>
      <c r="M1689" s="306">
        <f t="shared" si="236"/>
        <v>2653.2330000000002</v>
      </c>
      <c r="N1689" s="306">
        <f t="shared" si="229"/>
        <v>2122.5864000000001</v>
      </c>
      <c r="O1689" s="307">
        <f t="shared" si="233"/>
        <v>2.1225864000000003</v>
      </c>
      <c r="P1689" s="310">
        <f t="shared" si="232"/>
        <v>1273.5518400000001</v>
      </c>
      <c r="Q1689" s="311">
        <f t="shared" si="234"/>
        <v>1.2735518400000001</v>
      </c>
    </row>
    <row r="1690" spans="1:17" ht="15" customHeight="1" x14ac:dyDescent="0.25">
      <c r="A1690" s="371">
        <v>228</v>
      </c>
      <c r="B1690" s="372" t="s">
        <v>1436</v>
      </c>
      <c r="C1690" s="372" t="s">
        <v>686</v>
      </c>
      <c r="D1690" s="373"/>
      <c r="E1690" s="312" t="s">
        <v>1514</v>
      </c>
      <c r="F1690" s="372" t="s">
        <v>188</v>
      </c>
      <c r="G1690" s="314">
        <v>530</v>
      </c>
      <c r="H1690" s="313" t="s">
        <v>1460</v>
      </c>
      <c r="I1690" s="306">
        <v>4551</v>
      </c>
      <c r="J1690" s="306">
        <v>11</v>
      </c>
      <c r="K1690" s="314">
        <v>60</v>
      </c>
      <c r="L1690" s="306">
        <f t="shared" si="235"/>
        <v>241.203</v>
      </c>
      <c r="M1690" s="306">
        <f t="shared" si="236"/>
        <v>2653.2330000000002</v>
      </c>
      <c r="N1690" s="306">
        <f t="shared" si="229"/>
        <v>2122.5864000000001</v>
      </c>
      <c r="O1690" s="307">
        <f t="shared" si="233"/>
        <v>2.1225864000000003</v>
      </c>
      <c r="P1690" s="310">
        <f t="shared" si="232"/>
        <v>1273.5518400000001</v>
      </c>
      <c r="Q1690" s="311">
        <f t="shared" si="234"/>
        <v>1.2735518400000001</v>
      </c>
    </row>
    <row r="1691" spans="1:17" ht="15" customHeight="1" x14ac:dyDescent="0.25">
      <c r="A1691" s="371">
        <v>228</v>
      </c>
      <c r="B1691" s="372" t="s">
        <v>1436</v>
      </c>
      <c r="C1691" s="372" t="s">
        <v>686</v>
      </c>
      <c r="D1691" s="373"/>
      <c r="E1691" s="312" t="s">
        <v>1515</v>
      </c>
      <c r="F1691" s="372" t="s">
        <v>188</v>
      </c>
      <c r="G1691" s="314">
        <v>500</v>
      </c>
      <c r="H1691" s="313" t="s">
        <v>1460</v>
      </c>
      <c r="I1691" s="306">
        <v>4551</v>
      </c>
      <c r="J1691" s="306">
        <v>11</v>
      </c>
      <c r="K1691" s="314">
        <v>60</v>
      </c>
      <c r="L1691" s="306">
        <f t="shared" si="235"/>
        <v>227.55</v>
      </c>
      <c r="M1691" s="306">
        <f t="shared" si="236"/>
        <v>2503.0500000000002</v>
      </c>
      <c r="N1691" s="306">
        <f t="shared" si="229"/>
        <v>2002.44</v>
      </c>
      <c r="O1691" s="307">
        <f t="shared" si="233"/>
        <v>2.00244</v>
      </c>
      <c r="P1691" s="310">
        <f t="shared" si="232"/>
        <v>1201.4640000000002</v>
      </c>
      <c r="Q1691" s="311">
        <f t="shared" si="234"/>
        <v>1.2014640000000001</v>
      </c>
    </row>
    <row r="1692" spans="1:17" ht="15" customHeight="1" x14ac:dyDescent="0.25">
      <c r="A1692" s="371">
        <v>228</v>
      </c>
      <c r="B1692" s="372" t="s">
        <v>1436</v>
      </c>
      <c r="C1692" s="372" t="s">
        <v>686</v>
      </c>
      <c r="D1692" s="373"/>
      <c r="E1692" s="312" t="s">
        <v>1516</v>
      </c>
      <c r="F1692" s="372" t="s">
        <v>188</v>
      </c>
      <c r="G1692" s="314">
        <v>530</v>
      </c>
      <c r="H1692" s="313" t="s">
        <v>1460</v>
      </c>
      <c r="I1692" s="306">
        <v>4551</v>
      </c>
      <c r="J1692" s="306">
        <v>11</v>
      </c>
      <c r="K1692" s="314">
        <v>60</v>
      </c>
      <c r="L1692" s="306">
        <f t="shared" si="235"/>
        <v>241.203</v>
      </c>
      <c r="M1692" s="306">
        <f t="shared" si="236"/>
        <v>2653.2330000000002</v>
      </c>
      <c r="N1692" s="306">
        <f t="shared" si="229"/>
        <v>2122.5864000000001</v>
      </c>
      <c r="O1692" s="307">
        <f t="shared" si="233"/>
        <v>2.1225864000000003</v>
      </c>
      <c r="P1692" s="310">
        <f t="shared" si="232"/>
        <v>1273.5518400000001</v>
      </c>
      <c r="Q1692" s="311">
        <f t="shared" si="234"/>
        <v>1.2735518400000001</v>
      </c>
    </row>
    <row r="1693" spans="1:17" ht="15" customHeight="1" thickBot="1" x14ac:dyDescent="0.3">
      <c r="A1693" s="371">
        <v>228</v>
      </c>
      <c r="B1693" s="372" t="s">
        <v>1436</v>
      </c>
      <c r="C1693" s="372" t="s">
        <v>686</v>
      </c>
      <c r="D1693" s="373"/>
      <c r="E1693" s="312" t="s">
        <v>1517</v>
      </c>
      <c r="F1693" s="372" t="s">
        <v>188</v>
      </c>
      <c r="G1693" s="314">
        <v>740</v>
      </c>
      <c r="H1693" s="313" t="s">
        <v>1460</v>
      </c>
      <c r="I1693" s="306">
        <v>4551</v>
      </c>
      <c r="J1693" s="306">
        <v>11</v>
      </c>
      <c r="K1693" s="314">
        <v>60</v>
      </c>
      <c r="L1693" s="306">
        <f t="shared" si="235"/>
        <v>336.774</v>
      </c>
      <c r="M1693" s="306">
        <f t="shared" si="236"/>
        <v>3704.5140000000001</v>
      </c>
      <c r="N1693" s="306">
        <f t="shared" si="229"/>
        <v>2963.6111999999998</v>
      </c>
      <c r="O1693" s="307">
        <f t="shared" si="233"/>
        <v>2.9636111999999999</v>
      </c>
      <c r="P1693" s="315">
        <f t="shared" si="232"/>
        <v>1778.1667199999999</v>
      </c>
      <c r="Q1693" s="316">
        <f t="shared" si="234"/>
        <v>1.77816672</v>
      </c>
    </row>
    <row r="1694" spans="1:17" ht="15" customHeight="1" x14ac:dyDescent="0.25">
      <c r="A1694" s="374">
        <v>229</v>
      </c>
      <c r="B1694" s="375" t="s">
        <v>1435</v>
      </c>
      <c r="C1694" s="375" t="s">
        <v>1434</v>
      </c>
      <c r="D1694" s="376"/>
      <c r="E1694" s="328" t="s">
        <v>1518</v>
      </c>
      <c r="F1694" s="375" t="s">
        <v>220</v>
      </c>
      <c r="G1694" s="329">
        <v>2060</v>
      </c>
      <c r="H1694" s="324" t="s">
        <v>59</v>
      </c>
      <c r="I1694" s="325">
        <v>1639</v>
      </c>
      <c r="J1694" s="325">
        <v>390</v>
      </c>
      <c r="K1694" s="329">
        <v>60</v>
      </c>
      <c r="L1694" s="325">
        <f t="shared" si="235"/>
        <v>337.63400000000001</v>
      </c>
      <c r="M1694" s="325">
        <f t="shared" si="236"/>
        <v>131677.26</v>
      </c>
      <c r="N1694" s="325">
        <f t="shared" si="229"/>
        <v>105341.808</v>
      </c>
      <c r="O1694" s="330">
        <f t="shared" si="233"/>
        <v>105.341808</v>
      </c>
      <c r="P1694" s="297">
        <f t="shared" si="232"/>
        <v>63205.084800000004</v>
      </c>
      <c r="Q1694" s="298">
        <f t="shared" si="234"/>
        <v>63.205084800000002</v>
      </c>
    </row>
    <row r="1695" spans="1:17" ht="15" customHeight="1" thickBot="1" x14ac:dyDescent="0.3">
      <c r="A1695" s="374">
        <v>229</v>
      </c>
      <c r="B1695" s="375" t="s">
        <v>1435</v>
      </c>
      <c r="C1695" s="375" t="s">
        <v>1434</v>
      </c>
      <c r="D1695" s="376"/>
      <c r="E1695" s="331" t="s">
        <v>1519</v>
      </c>
      <c r="F1695" s="375" t="s">
        <v>220</v>
      </c>
      <c r="G1695" s="332">
        <v>1620</v>
      </c>
      <c r="H1695" s="292" t="s">
        <v>59</v>
      </c>
      <c r="I1695" s="325">
        <v>1639</v>
      </c>
      <c r="J1695" s="325">
        <v>390</v>
      </c>
      <c r="K1695" s="332">
        <v>60</v>
      </c>
      <c r="L1695" s="325">
        <f t="shared" si="235"/>
        <v>265.51799999999997</v>
      </c>
      <c r="M1695" s="325">
        <f t="shared" si="236"/>
        <v>103552.01999999999</v>
      </c>
      <c r="N1695" s="325">
        <f t="shared" si="229"/>
        <v>82841.615999999995</v>
      </c>
      <c r="O1695" s="330">
        <f t="shared" si="233"/>
        <v>82.841615999999988</v>
      </c>
      <c r="P1695" s="301">
        <f t="shared" si="232"/>
        <v>49704.969599999997</v>
      </c>
      <c r="Q1695" s="302">
        <f t="shared" si="234"/>
        <v>49.704969599999998</v>
      </c>
    </row>
    <row r="1696" spans="1:17" ht="15" customHeight="1" x14ac:dyDescent="0.25">
      <c r="A1696" s="371">
        <v>230</v>
      </c>
      <c r="B1696" s="371" t="s">
        <v>1433</v>
      </c>
      <c r="C1696" s="371" t="s">
        <v>1316</v>
      </c>
      <c r="D1696" s="377"/>
      <c r="E1696" s="304">
        <v>296</v>
      </c>
      <c r="F1696" s="378" t="s">
        <v>61</v>
      </c>
      <c r="G1696" s="305">
        <v>2100</v>
      </c>
      <c r="H1696" s="303" t="s">
        <v>77</v>
      </c>
      <c r="I1696" s="306">
        <v>3164</v>
      </c>
      <c r="J1696" s="306">
        <v>9</v>
      </c>
      <c r="K1696" s="305">
        <v>100</v>
      </c>
      <c r="L1696" s="306">
        <f t="shared" si="235"/>
        <v>664.44</v>
      </c>
      <c r="M1696" s="306">
        <f t="shared" si="236"/>
        <v>5979.9600000000009</v>
      </c>
      <c r="N1696" s="306">
        <f t="shared" si="229"/>
        <v>4783.9680000000008</v>
      </c>
      <c r="O1696" s="307">
        <f t="shared" si="233"/>
        <v>4.7839680000000007</v>
      </c>
      <c r="P1696" s="308">
        <f t="shared" si="232"/>
        <v>4783.9680000000008</v>
      </c>
      <c r="Q1696" s="309">
        <f t="shared" si="234"/>
        <v>4.7839680000000007</v>
      </c>
    </row>
    <row r="1697" spans="1:17" ht="15" customHeight="1" x14ac:dyDescent="0.25">
      <c r="A1697" s="371">
        <v>230</v>
      </c>
      <c r="B1697" s="371" t="s">
        <v>1433</v>
      </c>
      <c r="C1697" s="371" t="s">
        <v>1316</v>
      </c>
      <c r="D1697" s="377"/>
      <c r="E1697" s="304" t="s">
        <v>1520</v>
      </c>
      <c r="F1697" s="371" t="s">
        <v>47</v>
      </c>
      <c r="G1697" s="305">
        <v>2850</v>
      </c>
      <c r="H1697" s="303" t="s">
        <v>77</v>
      </c>
      <c r="I1697" s="306">
        <v>3164</v>
      </c>
      <c r="J1697" s="306">
        <v>9</v>
      </c>
      <c r="K1697" s="305">
        <v>100</v>
      </c>
      <c r="L1697" s="306">
        <f t="shared" si="235"/>
        <v>901.74</v>
      </c>
      <c r="M1697" s="306">
        <f t="shared" si="236"/>
        <v>8115.66</v>
      </c>
      <c r="N1697" s="306">
        <f t="shared" si="229"/>
        <v>6492.5280000000002</v>
      </c>
      <c r="O1697" s="307">
        <f t="shared" si="233"/>
        <v>6.4925280000000001</v>
      </c>
      <c r="P1697" s="310">
        <f t="shared" si="232"/>
        <v>6492.5280000000002</v>
      </c>
      <c r="Q1697" s="311">
        <f t="shared" si="234"/>
        <v>6.4925280000000001</v>
      </c>
    </row>
    <row r="1698" spans="1:17" ht="15" customHeight="1" x14ac:dyDescent="0.25">
      <c r="A1698" s="371">
        <v>230</v>
      </c>
      <c r="B1698" s="371" t="s">
        <v>1433</v>
      </c>
      <c r="C1698" s="371" t="s">
        <v>1316</v>
      </c>
      <c r="D1698" s="377"/>
      <c r="E1698" s="304">
        <v>686</v>
      </c>
      <c r="F1698" s="371" t="s">
        <v>47</v>
      </c>
      <c r="G1698" s="305">
        <v>2860</v>
      </c>
      <c r="H1698" s="303" t="s">
        <v>77</v>
      </c>
      <c r="I1698" s="306">
        <v>3164</v>
      </c>
      <c r="J1698" s="306">
        <v>9</v>
      </c>
      <c r="K1698" s="305">
        <v>100</v>
      </c>
      <c r="L1698" s="306">
        <f t="shared" si="235"/>
        <v>904.904</v>
      </c>
      <c r="M1698" s="306">
        <f t="shared" si="236"/>
        <v>8144.1360000000004</v>
      </c>
      <c r="N1698" s="306">
        <f t="shared" si="229"/>
        <v>6515.3087999999998</v>
      </c>
      <c r="O1698" s="307">
        <f t="shared" si="233"/>
        <v>6.5153087999999997</v>
      </c>
      <c r="P1698" s="310">
        <f t="shared" si="232"/>
        <v>6515.3087999999998</v>
      </c>
      <c r="Q1698" s="311">
        <f t="shared" si="234"/>
        <v>6.5153087999999997</v>
      </c>
    </row>
    <row r="1699" spans="1:17" ht="15" customHeight="1" x14ac:dyDescent="0.25">
      <c r="A1699" s="371">
        <v>230</v>
      </c>
      <c r="B1699" s="371" t="s">
        <v>1433</v>
      </c>
      <c r="C1699" s="371" t="s">
        <v>1316</v>
      </c>
      <c r="D1699" s="377"/>
      <c r="E1699" s="304">
        <v>935</v>
      </c>
      <c r="F1699" s="371" t="s">
        <v>47</v>
      </c>
      <c r="G1699" s="305">
        <v>1380</v>
      </c>
      <c r="H1699" s="303" t="s">
        <v>367</v>
      </c>
      <c r="I1699" s="306">
        <v>15225</v>
      </c>
      <c r="J1699" s="306">
        <v>22</v>
      </c>
      <c r="K1699" s="305">
        <v>100</v>
      </c>
      <c r="L1699" s="306">
        <f t="shared" si="235"/>
        <v>2101.0500000000002</v>
      </c>
      <c r="M1699" s="306">
        <f t="shared" si="236"/>
        <v>46223.100000000006</v>
      </c>
      <c r="N1699" s="306">
        <f t="shared" si="229"/>
        <v>36978.480000000003</v>
      </c>
      <c r="O1699" s="307">
        <f t="shared" si="233"/>
        <v>36.978480000000005</v>
      </c>
      <c r="P1699" s="310">
        <f t="shared" si="232"/>
        <v>36978.480000000003</v>
      </c>
      <c r="Q1699" s="311">
        <f t="shared" si="234"/>
        <v>36.978480000000005</v>
      </c>
    </row>
    <row r="1700" spans="1:17" ht="15" customHeight="1" x14ac:dyDescent="0.25">
      <c r="A1700" s="371">
        <v>230</v>
      </c>
      <c r="B1700" s="371" t="s">
        <v>1433</v>
      </c>
      <c r="C1700" s="371" t="s">
        <v>1316</v>
      </c>
      <c r="D1700" s="377"/>
      <c r="E1700" s="304" t="s">
        <v>1521</v>
      </c>
      <c r="F1700" s="371" t="s">
        <v>47</v>
      </c>
      <c r="G1700" s="305">
        <v>1390</v>
      </c>
      <c r="H1700" s="303" t="s">
        <v>367</v>
      </c>
      <c r="I1700" s="306">
        <v>15225</v>
      </c>
      <c r="J1700" s="306">
        <v>22</v>
      </c>
      <c r="K1700" s="305">
        <v>30</v>
      </c>
      <c r="L1700" s="306">
        <f t="shared" si="235"/>
        <v>2116.2750000000001</v>
      </c>
      <c r="M1700" s="306">
        <f t="shared" si="236"/>
        <v>46558.05</v>
      </c>
      <c r="N1700" s="306">
        <f t="shared" si="229"/>
        <v>37246.44</v>
      </c>
      <c r="O1700" s="307">
        <f t="shared" si="233"/>
        <v>37.24644</v>
      </c>
      <c r="P1700" s="310">
        <f t="shared" si="232"/>
        <v>11173.932000000003</v>
      </c>
      <c r="Q1700" s="311">
        <f t="shared" si="234"/>
        <v>11.173932000000002</v>
      </c>
    </row>
    <row r="1701" spans="1:17" ht="15" customHeight="1" thickBot="1" x14ac:dyDescent="0.3">
      <c r="A1701" s="371">
        <v>230</v>
      </c>
      <c r="B1701" s="371" t="s">
        <v>1433</v>
      </c>
      <c r="C1701" s="371" t="s">
        <v>1316</v>
      </c>
      <c r="D1701" s="377"/>
      <c r="E1701" s="312">
        <v>944</v>
      </c>
      <c r="F1701" s="371" t="s">
        <v>47</v>
      </c>
      <c r="G1701" s="314">
        <v>1000</v>
      </c>
      <c r="H1701" s="313" t="s">
        <v>1336</v>
      </c>
      <c r="I1701" s="306">
        <v>50000</v>
      </c>
      <c r="J1701" s="306">
        <v>26</v>
      </c>
      <c r="K1701" s="314">
        <v>60</v>
      </c>
      <c r="L1701" s="306">
        <f t="shared" si="235"/>
        <v>5000</v>
      </c>
      <c r="M1701" s="306">
        <f t="shared" si="236"/>
        <v>130000</v>
      </c>
      <c r="N1701" s="306">
        <f t="shared" si="229"/>
        <v>104000</v>
      </c>
      <c r="O1701" s="307">
        <f t="shared" si="233"/>
        <v>104</v>
      </c>
      <c r="P1701" s="315">
        <f t="shared" si="232"/>
        <v>62400</v>
      </c>
      <c r="Q1701" s="316">
        <f t="shared" si="234"/>
        <v>62.4</v>
      </c>
    </row>
    <row r="1702" spans="1:17" ht="15" customHeight="1" x14ac:dyDescent="0.25">
      <c r="A1702" s="375">
        <v>231</v>
      </c>
      <c r="B1702" s="375" t="s">
        <v>1432</v>
      </c>
      <c r="C1702" s="375" t="s">
        <v>1303</v>
      </c>
      <c r="D1702" s="376"/>
      <c r="E1702" s="328" t="s">
        <v>1522</v>
      </c>
      <c r="F1702" s="375" t="s">
        <v>188</v>
      </c>
      <c r="G1702" s="329">
        <v>250</v>
      </c>
      <c r="H1702" s="324" t="s">
        <v>22</v>
      </c>
      <c r="I1702" s="325">
        <v>23137</v>
      </c>
      <c r="J1702" s="325">
        <v>79</v>
      </c>
      <c r="K1702" s="329">
        <v>100</v>
      </c>
      <c r="L1702" s="325">
        <f t="shared" si="235"/>
        <v>578.42499999999995</v>
      </c>
      <c r="M1702" s="325">
        <f t="shared" si="236"/>
        <v>45695.574999999997</v>
      </c>
      <c r="N1702" s="325">
        <f t="shared" si="229"/>
        <v>36556.46</v>
      </c>
      <c r="O1702" s="330">
        <f t="shared" si="233"/>
        <v>36.556460000000001</v>
      </c>
      <c r="P1702" s="297">
        <f t="shared" si="232"/>
        <v>36556.46</v>
      </c>
      <c r="Q1702" s="298">
        <f t="shared" si="234"/>
        <v>36.556460000000001</v>
      </c>
    </row>
    <row r="1703" spans="1:17" ht="15" customHeight="1" x14ac:dyDescent="0.25">
      <c r="A1703" s="375">
        <v>231</v>
      </c>
      <c r="B1703" s="375" t="s">
        <v>1432</v>
      </c>
      <c r="C1703" s="375" t="s">
        <v>1303</v>
      </c>
      <c r="D1703" s="376"/>
      <c r="E1703" s="328" t="s">
        <v>1522</v>
      </c>
      <c r="F1703" s="375" t="s">
        <v>188</v>
      </c>
      <c r="G1703" s="329">
        <v>250</v>
      </c>
      <c r="H1703" s="324" t="s">
        <v>48</v>
      </c>
      <c r="I1703" s="325"/>
      <c r="J1703" s="325">
        <v>11</v>
      </c>
      <c r="K1703" s="329">
        <v>100</v>
      </c>
      <c r="L1703" s="325"/>
      <c r="M1703" s="325">
        <f>SUM(G1703*J1703)</f>
        <v>2750</v>
      </c>
      <c r="N1703" s="325">
        <f t="shared" si="229"/>
        <v>2200</v>
      </c>
      <c r="O1703" s="330">
        <f t="shared" si="233"/>
        <v>2.2000000000000002</v>
      </c>
      <c r="P1703" s="299">
        <f t="shared" si="232"/>
        <v>2200</v>
      </c>
      <c r="Q1703" s="300">
        <f t="shared" si="234"/>
        <v>2.2000000000000002</v>
      </c>
    </row>
    <row r="1704" spans="1:17" ht="15" customHeight="1" x14ac:dyDescent="0.25">
      <c r="A1704" s="375">
        <v>231</v>
      </c>
      <c r="B1704" s="375" t="s">
        <v>1432</v>
      </c>
      <c r="C1704" s="375" t="s">
        <v>1303</v>
      </c>
      <c r="D1704" s="376"/>
      <c r="E1704" s="328" t="s">
        <v>1522</v>
      </c>
      <c r="F1704" s="375" t="s">
        <v>188</v>
      </c>
      <c r="G1704" s="329">
        <v>150</v>
      </c>
      <c r="H1704" s="324" t="s">
        <v>341</v>
      </c>
      <c r="I1704" s="325">
        <v>1231</v>
      </c>
      <c r="J1704" s="325">
        <v>198</v>
      </c>
      <c r="K1704" s="329">
        <v>60</v>
      </c>
      <c r="L1704" s="325">
        <f>SUM((I1704*G1704)/10000)</f>
        <v>18.465</v>
      </c>
      <c r="M1704" s="325">
        <f>SUM(L1704*J1704)</f>
        <v>3656.07</v>
      </c>
      <c r="N1704" s="325">
        <f t="shared" si="229"/>
        <v>2924.8560000000002</v>
      </c>
      <c r="O1704" s="330">
        <f t="shared" si="233"/>
        <v>2.9248560000000001</v>
      </c>
      <c r="P1704" s="299">
        <f t="shared" si="232"/>
        <v>1754.9136000000001</v>
      </c>
      <c r="Q1704" s="300">
        <f t="shared" si="234"/>
        <v>1.7549136000000001</v>
      </c>
    </row>
    <row r="1705" spans="1:17" ht="15" customHeight="1" x14ac:dyDescent="0.25">
      <c r="A1705" s="375">
        <v>231</v>
      </c>
      <c r="B1705" s="375" t="s">
        <v>1432</v>
      </c>
      <c r="C1705" s="375" t="s">
        <v>1303</v>
      </c>
      <c r="D1705" s="376"/>
      <c r="E1705" s="328" t="s">
        <v>1522</v>
      </c>
      <c r="F1705" s="375" t="s">
        <v>188</v>
      </c>
      <c r="G1705" s="329">
        <v>800</v>
      </c>
      <c r="H1705" s="324" t="s">
        <v>735</v>
      </c>
      <c r="I1705" s="325">
        <v>16</v>
      </c>
      <c r="J1705" s="325">
        <v>20</v>
      </c>
      <c r="K1705" s="329">
        <v>100</v>
      </c>
      <c r="L1705" s="325">
        <f>SUM((I1705*G1705))</f>
        <v>12800</v>
      </c>
      <c r="M1705" s="325">
        <f>SUM(L1705*J1705)</f>
        <v>256000</v>
      </c>
      <c r="N1705" s="325">
        <f t="shared" si="229"/>
        <v>204800</v>
      </c>
      <c r="O1705" s="330">
        <f t="shared" si="233"/>
        <v>204.8</v>
      </c>
      <c r="P1705" s="299">
        <f t="shared" si="232"/>
        <v>204800</v>
      </c>
      <c r="Q1705" s="300">
        <f t="shared" si="234"/>
        <v>204.8</v>
      </c>
    </row>
    <row r="1706" spans="1:17" ht="15" customHeight="1" x14ac:dyDescent="0.25">
      <c r="A1706" s="375">
        <v>231</v>
      </c>
      <c r="B1706" s="375" t="s">
        <v>1432</v>
      </c>
      <c r="C1706" s="375" t="s">
        <v>1303</v>
      </c>
      <c r="D1706" s="376"/>
      <c r="E1706" s="328" t="s">
        <v>1523</v>
      </c>
      <c r="F1706" s="375" t="s">
        <v>188</v>
      </c>
      <c r="G1706" s="329">
        <v>1125</v>
      </c>
      <c r="H1706" s="324" t="s">
        <v>22</v>
      </c>
      <c r="I1706" s="325">
        <v>23137</v>
      </c>
      <c r="J1706" s="325">
        <v>79</v>
      </c>
      <c r="K1706" s="329">
        <v>100</v>
      </c>
      <c r="L1706" s="325">
        <f>SUM((I1706*G1706)/10000)</f>
        <v>2602.9124999999999</v>
      </c>
      <c r="M1706" s="325">
        <f>SUM(L1706*J1706)</f>
        <v>205630.08749999999</v>
      </c>
      <c r="N1706" s="325">
        <f t="shared" si="229"/>
        <v>164504.07</v>
      </c>
      <c r="O1706" s="330">
        <f t="shared" si="233"/>
        <v>164.50407000000001</v>
      </c>
      <c r="P1706" s="299">
        <f t="shared" si="232"/>
        <v>164504.07</v>
      </c>
      <c r="Q1706" s="300">
        <f t="shared" si="234"/>
        <v>164.50407000000001</v>
      </c>
    </row>
    <row r="1707" spans="1:17" ht="15" customHeight="1" x14ac:dyDescent="0.25">
      <c r="A1707" s="375">
        <v>231</v>
      </c>
      <c r="B1707" s="375" t="s">
        <v>1432</v>
      </c>
      <c r="C1707" s="375" t="s">
        <v>1303</v>
      </c>
      <c r="D1707" s="376"/>
      <c r="E1707" s="328" t="s">
        <v>1523</v>
      </c>
      <c r="F1707" s="375" t="s">
        <v>188</v>
      </c>
      <c r="G1707" s="329">
        <v>1125</v>
      </c>
      <c r="H1707" s="324" t="s">
        <v>48</v>
      </c>
      <c r="I1707" s="325"/>
      <c r="J1707" s="325">
        <v>11</v>
      </c>
      <c r="K1707" s="329">
        <v>100</v>
      </c>
      <c r="L1707" s="325"/>
      <c r="M1707" s="325">
        <f>SUM(G1707*J1707)</f>
        <v>12375</v>
      </c>
      <c r="N1707" s="325">
        <f t="shared" si="229"/>
        <v>9900</v>
      </c>
      <c r="O1707" s="330">
        <f t="shared" si="233"/>
        <v>9.9</v>
      </c>
      <c r="P1707" s="299">
        <f t="shared" si="232"/>
        <v>9900</v>
      </c>
      <c r="Q1707" s="300">
        <f t="shared" si="234"/>
        <v>9.9</v>
      </c>
    </row>
    <row r="1708" spans="1:17" ht="15" customHeight="1" x14ac:dyDescent="0.25">
      <c r="A1708" s="375">
        <v>231</v>
      </c>
      <c r="B1708" s="375" t="s">
        <v>1432</v>
      </c>
      <c r="C1708" s="375" t="s">
        <v>1303</v>
      </c>
      <c r="D1708" s="376"/>
      <c r="E1708" s="328" t="s">
        <v>1523</v>
      </c>
      <c r="F1708" s="375" t="s">
        <v>188</v>
      </c>
      <c r="G1708" s="329">
        <v>150</v>
      </c>
      <c r="H1708" s="324" t="s">
        <v>231</v>
      </c>
      <c r="I1708" s="325">
        <v>45000</v>
      </c>
      <c r="J1708" s="325">
        <v>74</v>
      </c>
      <c r="K1708" s="329">
        <v>60</v>
      </c>
      <c r="L1708" s="325">
        <f>SUM((I1708*G1708)/10000)</f>
        <v>675</v>
      </c>
      <c r="M1708" s="325">
        <f>SUM(L1708*J1708)</f>
        <v>49950</v>
      </c>
      <c r="N1708" s="325">
        <f t="shared" si="229"/>
        <v>39960</v>
      </c>
      <c r="O1708" s="330">
        <f t="shared" si="233"/>
        <v>39.96</v>
      </c>
      <c r="P1708" s="299">
        <f t="shared" si="232"/>
        <v>23976</v>
      </c>
      <c r="Q1708" s="300">
        <f t="shared" si="234"/>
        <v>23.975999999999999</v>
      </c>
    </row>
    <row r="1709" spans="1:17" ht="15" customHeight="1" x14ac:dyDescent="0.25">
      <c r="A1709" s="375">
        <v>231</v>
      </c>
      <c r="B1709" s="375" t="s">
        <v>1432</v>
      </c>
      <c r="C1709" s="375" t="s">
        <v>1303</v>
      </c>
      <c r="D1709" s="376"/>
      <c r="E1709" s="328" t="s">
        <v>1523</v>
      </c>
      <c r="F1709" s="375" t="s">
        <v>188</v>
      </c>
      <c r="G1709" s="329">
        <v>150</v>
      </c>
      <c r="H1709" s="324" t="s">
        <v>48</v>
      </c>
      <c r="I1709" s="325"/>
      <c r="J1709" s="325">
        <v>11</v>
      </c>
      <c r="K1709" s="329">
        <v>100</v>
      </c>
      <c r="L1709" s="325"/>
      <c r="M1709" s="325">
        <f>SUM(G1709*J1709)</f>
        <v>1650</v>
      </c>
      <c r="N1709" s="325">
        <f t="shared" si="229"/>
        <v>1320</v>
      </c>
      <c r="O1709" s="330">
        <f t="shared" si="233"/>
        <v>1.32</v>
      </c>
      <c r="P1709" s="299">
        <f t="shared" si="232"/>
        <v>1320</v>
      </c>
      <c r="Q1709" s="300">
        <f t="shared" si="234"/>
        <v>1.32</v>
      </c>
    </row>
    <row r="1710" spans="1:17" ht="15" customHeight="1" x14ac:dyDescent="0.25">
      <c r="A1710" s="375">
        <v>231</v>
      </c>
      <c r="B1710" s="375" t="s">
        <v>1432</v>
      </c>
      <c r="C1710" s="375" t="s">
        <v>1303</v>
      </c>
      <c r="D1710" s="376"/>
      <c r="E1710" s="328">
        <v>3098</v>
      </c>
      <c r="F1710" s="375" t="s">
        <v>188</v>
      </c>
      <c r="G1710" s="329">
        <v>2000</v>
      </c>
      <c r="H1710" s="324" t="s">
        <v>85</v>
      </c>
      <c r="I1710" s="325">
        <v>3398</v>
      </c>
      <c r="J1710" s="325">
        <v>11</v>
      </c>
      <c r="K1710" s="329">
        <v>60</v>
      </c>
      <c r="L1710" s="325">
        <f>SUM((I1710*G1710)/10000)</f>
        <v>679.6</v>
      </c>
      <c r="M1710" s="325">
        <f>SUM(L1710*J1710)</f>
        <v>7475.6</v>
      </c>
      <c r="N1710" s="325">
        <f t="shared" si="229"/>
        <v>5980.48</v>
      </c>
      <c r="O1710" s="330">
        <f t="shared" si="233"/>
        <v>5.9804799999999991</v>
      </c>
      <c r="P1710" s="299">
        <f t="shared" si="232"/>
        <v>3588.288</v>
      </c>
      <c r="Q1710" s="300">
        <f t="shared" si="234"/>
        <v>3.5882879999999999</v>
      </c>
    </row>
    <row r="1711" spans="1:17" ht="15" customHeight="1" x14ac:dyDescent="0.25">
      <c r="A1711" s="375">
        <v>231</v>
      </c>
      <c r="B1711" s="375" t="s">
        <v>1432</v>
      </c>
      <c r="C1711" s="375" t="s">
        <v>1303</v>
      </c>
      <c r="D1711" s="376"/>
      <c r="E1711" s="328">
        <v>3098</v>
      </c>
      <c r="F1711" s="375" t="s">
        <v>188</v>
      </c>
      <c r="G1711" s="329">
        <v>250</v>
      </c>
      <c r="H1711" s="324" t="s">
        <v>22</v>
      </c>
      <c r="I1711" s="325">
        <v>23137</v>
      </c>
      <c r="J1711" s="325">
        <v>79</v>
      </c>
      <c r="K1711" s="329">
        <v>100</v>
      </c>
      <c r="L1711" s="325">
        <f>SUM((I1711*G1711)/10000)</f>
        <v>578.42499999999995</v>
      </c>
      <c r="M1711" s="325">
        <f>SUM(L1711*J1711)</f>
        <v>45695.574999999997</v>
      </c>
      <c r="N1711" s="325">
        <f t="shared" si="229"/>
        <v>36556.46</v>
      </c>
      <c r="O1711" s="330">
        <f t="shared" si="233"/>
        <v>36.556460000000001</v>
      </c>
      <c r="P1711" s="299">
        <f t="shared" si="232"/>
        <v>36556.46</v>
      </c>
      <c r="Q1711" s="300">
        <f t="shared" si="234"/>
        <v>36.556460000000001</v>
      </c>
    </row>
    <row r="1712" spans="1:17" ht="15" customHeight="1" x14ac:dyDescent="0.25">
      <c r="A1712" s="375">
        <v>231</v>
      </c>
      <c r="B1712" s="375" t="s">
        <v>1432</v>
      </c>
      <c r="C1712" s="375" t="s">
        <v>1303</v>
      </c>
      <c r="D1712" s="376"/>
      <c r="E1712" s="328">
        <v>3098</v>
      </c>
      <c r="F1712" s="375" t="s">
        <v>188</v>
      </c>
      <c r="G1712" s="329">
        <v>250</v>
      </c>
      <c r="H1712" s="324" t="s">
        <v>48</v>
      </c>
      <c r="I1712" s="325"/>
      <c r="J1712" s="325">
        <v>11</v>
      </c>
      <c r="K1712" s="329">
        <v>100</v>
      </c>
      <c r="L1712" s="325"/>
      <c r="M1712" s="325">
        <f>SUM(G1712*J1712)</f>
        <v>2750</v>
      </c>
      <c r="N1712" s="325">
        <f t="shared" si="229"/>
        <v>2200</v>
      </c>
      <c r="O1712" s="330">
        <f t="shared" si="233"/>
        <v>2.2000000000000002</v>
      </c>
      <c r="P1712" s="299">
        <f t="shared" si="232"/>
        <v>2200</v>
      </c>
      <c r="Q1712" s="300">
        <f t="shared" si="234"/>
        <v>2.2000000000000002</v>
      </c>
    </row>
    <row r="1713" spans="1:17" ht="15" customHeight="1" x14ac:dyDescent="0.25">
      <c r="A1713" s="375">
        <v>231</v>
      </c>
      <c r="B1713" s="375" t="s">
        <v>1432</v>
      </c>
      <c r="C1713" s="375" t="s">
        <v>1303</v>
      </c>
      <c r="D1713" s="376"/>
      <c r="E1713" s="328">
        <v>3098</v>
      </c>
      <c r="F1713" s="375" t="s">
        <v>188</v>
      </c>
      <c r="G1713" s="329">
        <v>1500</v>
      </c>
      <c r="H1713" s="324" t="s">
        <v>367</v>
      </c>
      <c r="I1713" s="325">
        <v>15225</v>
      </c>
      <c r="J1713" s="325">
        <v>22</v>
      </c>
      <c r="K1713" s="329">
        <v>30</v>
      </c>
      <c r="L1713" s="325">
        <f>SUM((I1713*G1713)/10000)</f>
        <v>2283.75</v>
      </c>
      <c r="M1713" s="325">
        <f>SUM(L1713*J1713)</f>
        <v>50242.5</v>
      </c>
      <c r="N1713" s="325">
        <f t="shared" si="229"/>
        <v>40194</v>
      </c>
      <c r="O1713" s="330">
        <f t="shared" si="233"/>
        <v>40.194000000000003</v>
      </c>
      <c r="P1713" s="299">
        <f t="shared" si="232"/>
        <v>12058.2</v>
      </c>
      <c r="Q1713" s="300">
        <f t="shared" si="234"/>
        <v>12.058200000000001</v>
      </c>
    </row>
    <row r="1714" spans="1:17" ht="15" customHeight="1" x14ac:dyDescent="0.25">
      <c r="A1714" s="375">
        <v>231</v>
      </c>
      <c r="B1714" s="375" t="s">
        <v>1432</v>
      </c>
      <c r="C1714" s="375" t="s">
        <v>1303</v>
      </c>
      <c r="D1714" s="376"/>
      <c r="E1714" s="328">
        <v>3098</v>
      </c>
      <c r="F1714" s="375" t="s">
        <v>188</v>
      </c>
      <c r="G1714" s="329">
        <v>300</v>
      </c>
      <c r="H1714" s="324" t="s">
        <v>341</v>
      </c>
      <c r="I1714" s="325">
        <v>1231</v>
      </c>
      <c r="J1714" s="325">
        <v>198</v>
      </c>
      <c r="K1714" s="329">
        <v>60</v>
      </c>
      <c r="L1714" s="325">
        <f>SUM((I1714*G1714)/10000)</f>
        <v>36.93</v>
      </c>
      <c r="M1714" s="325">
        <f>SUM(L1714*J1714)</f>
        <v>7312.14</v>
      </c>
      <c r="N1714" s="325">
        <f t="shared" si="229"/>
        <v>5849.7120000000004</v>
      </c>
      <c r="O1714" s="330">
        <f t="shared" si="233"/>
        <v>5.8497120000000002</v>
      </c>
      <c r="P1714" s="299">
        <f t="shared" si="232"/>
        <v>3509.8272000000002</v>
      </c>
      <c r="Q1714" s="300">
        <f t="shared" si="234"/>
        <v>3.5098272000000001</v>
      </c>
    </row>
    <row r="1715" spans="1:17" ht="15" customHeight="1" x14ac:dyDescent="0.25">
      <c r="A1715" s="375">
        <v>231</v>
      </c>
      <c r="B1715" s="375" t="s">
        <v>1432</v>
      </c>
      <c r="C1715" s="375" t="s">
        <v>1303</v>
      </c>
      <c r="D1715" s="376"/>
      <c r="E1715" s="328" t="s">
        <v>1524</v>
      </c>
      <c r="F1715" s="375" t="s">
        <v>188</v>
      </c>
      <c r="G1715" s="329">
        <v>400</v>
      </c>
      <c r="H1715" s="324" t="s">
        <v>735</v>
      </c>
      <c r="I1715" s="325">
        <v>16</v>
      </c>
      <c r="J1715" s="325">
        <v>20</v>
      </c>
      <c r="K1715" s="329">
        <v>100</v>
      </c>
      <c r="L1715" s="325">
        <f>SUM((I1715*G1715))</f>
        <v>6400</v>
      </c>
      <c r="M1715" s="325">
        <f>SUM(L1715*J1715)</f>
        <v>128000</v>
      </c>
      <c r="N1715" s="325">
        <f t="shared" si="229"/>
        <v>102400</v>
      </c>
      <c r="O1715" s="330">
        <f t="shared" si="233"/>
        <v>102.4</v>
      </c>
      <c r="P1715" s="299">
        <f t="shared" si="232"/>
        <v>102400</v>
      </c>
      <c r="Q1715" s="300">
        <f t="shared" si="234"/>
        <v>102.4</v>
      </c>
    </row>
    <row r="1716" spans="1:17" ht="15" customHeight="1" x14ac:dyDescent="0.25">
      <c r="A1716" s="375">
        <v>231</v>
      </c>
      <c r="B1716" s="375" t="s">
        <v>1432</v>
      </c>
      <c r="C1716" s="375" t="s">
        <v>1303</v>
      </c>
      <c r="D1716" s="376"/>
      <c r="E1716" s="328" t="s">
        <v>1524</v>
      </c>
      <c r="F1716" s="375" t="s">
        <v>188</v>
      </c>
      <c r="G1716" s="329">
        <v>125</v>
      </c>
      <c r="H1716" s="324" t="s">
        <v>361</v>
      </c>
      <c r="I1716" s="325">
        <v>11593</v>
      </c>
      <c r="J1716" s="325">
        <v>53</v>
      </c>
      <c r="K1716" s="329">
        <v>100</v>
      </c>
      <c r="L1716" s="325">
        <f>SUM((I1716*G1716)/10000)</f>
        <v>144.91249999999999</v>
      </c>
      <c r="M1716" s="325">
        <f>SUM(L1716*J1716)</f>
        <v>7680.3624999999993</v>
      </c>
      <c r="N1716" s="325">
        <f t="shared" si="229"/>
        <v>6144.29</v>
      </c>
      <c r="O1716" s="330">
        <f t="shared" si="233"/>
        <v>6.1442899999999998</v>
      </c>
      <c r="P1716" s="299">
        <f t="shared" si="232"/>
        <v>6144.29</v>
      </c>
      <c r="Q1716" s="300">
        <f t="shared" si="234"/>
        <v>6.1442899999999998</v>
      </c>
    </row>
    <row r="1717" spans="1:17" ht="15" customHeight="1" x14ac:dyDescent="0.25">
      <c r="A1717" s="375">
        <v>231</v>
      </c>
      <c r="B1717" s="375" t="s">
        <v>1432</v>
      </c>
      <c r="C1717" s="375" t="s">
        <v>1303</v>
      </c>
      <c r="D1717" s="376"/>
      <c r="E1717" s="338" t="s">
        <v>1524</v>
      </c>
      <c r="F1717" s="375" t="s">
        <v>188</v>
      </c>
      <c r="G1717" s="339">
        <v>125</v>
      </c>
      <c r="H1717" s="324" t="s">
        <v>48</v>
      </c>
      <c r="I1717" s="325"/>
      <c r="J1717" s="325">
        <v>11</v>
      </c>
      <c r="K1717" s="339">
        <v>100</v>
      </c>
      <c r="L1717" s="325"/>
      <c r="M1717" s="325">
        <f>SUM(G1717*J1717)</f>
        <v>1375</v>
      </c>
      <c r="N1717" s="325">
        <f t="shared" si="229"/>
        <v>1100</v>
      </c>
      <c r="O1717" s="330">
        <f t="shared" si="233"/>
        <v>1.1000000000000001</v>
      </c>
      <c r="P1717" s="299">
        <f t="shared" si="232"/>
        <v>1100</v>
      </c>
      <c r="Q1717" s="300">
        <f t="shared" si="234"/>
        <v>1.1000000000000001</v>
      </c>
    </row>
    <row r="1718" spans="1:17" ht="15" customHeight="1" thickBot="1" x14ac:dyDescent="0.3">
      <c r="A1718" s="375">
        <v>231</v>
      </c>
      <c r="B1718" s="375" t="s">
        <v>1432</v>
      </c>
      <c r="C1718" s="375" t="s">
        <v>1303</v>
      </c>
      <c r="D1718" s="376"/>
      <c r="E1718" s="338" t="s">
        <v>1525</v>
      </c>
      <c r="F1718" s="379" t="s">
        <v>374</v>
      </c>
      <c r="G1718" s="339">
        <v>1790</v>
      </c>
      <c r="H1718" s="334" t="s">
        <v>85</v>
      </c>
      <c r="I1718" s="325">
        <v>3398</v>
      </c>
      <c r="J1718" s="325">
        <v>11</v>
      </c>
      <c r="K1718" s="339">
        <v>60</v>
      </c>
      <c r="L1718" s="325">
        <f>SUM((I1718*G1718)/10000)</f>
        <v>608.24199999999996</v>
      </c>
      <c r="M1718" s="325">
        <f>SUM(L1718*J1718)</f>
        <v>6690.6619999999994</v>
      </c>
      <c r="N1718" s="325">
        <f t="shared" si="229"/>
        <v>5352.5295999999998</v>
      </c>
      <c r="O1718" s="330">
        <f t="shared" si="233"/>
        <v>5.3525295999999996</v>
      </c>
      <c r="P1718" s="301">
        <f t="shared" si="232"/>
        <v>3211.5177600000002</v>
      </c>
      <c r="Q1718" s="302">
        <f t="shared" si="234"/>
        <v>3.21151776</v>
      </c>
    </row>
    <row r="1719" spans="1:17" ht="15" customHeight="1" x14ac:dyDescent="0.25">
      <c r="A1719" s="371">
        <v>232</v>
      </c>
      <c r="B1719" s="371" t="s">
        <v>1431</v>
      </c>
      <c r="C1719" s="371" t="s">
        <v>618</v>
      </c>
      <c r="D1719" s="377"/>
      <c r="E1719" s="327">
        <v>2085</v>
      </c>
      <c r="F1719" s="371" t="s">
        <v>188</v>
      </c>
      <c r="G1719" s="337">
        <v>1000</v>
      </c>
      <c r="H1719" s="326" t="s">
        <v>1463</v>
      </c>
      <c r="I1719" s="306">
        <v>2</v>
      </c>
      <c r="J1719" s="306">
        <v>21</v>
      </c>
      <c r="K1719" s="337">
        <v>60</v>
      </c>
      <c r="L1719" s="306">
        <f>SUM((I1719*G1719))</f>
        <v>2000</v>
      </c>
      <c r="M1719" s="306">
        <f>SUM(L1719*J1719)</f>
        <v>42000</v>
      </c>
      <c r="N1719" s="306">
        <f t="shared" ref="N1719:N1782" si="237">SUM(M1719*80)/100</f>
        <v>33600</v>
      </c>
      <c r="O1719" s="307">
        <f t="shared" si="233"/>
        <v>33.6</v>
      </c>
      <c r="P1719" s="308">
        <f t="shared" si="232"/>
        <v>20160</v>
      </c>
      <c r="Q1719" s="309">
        <f t="shared" si="234"/>
        <v>20.16</v>
      </c>
    </row>
    <row r="1720" spans="1:17" ht="15" customHeight="1" x14ac:dyDescent="0.25">
      <c r="A1720" s="371">
        <v>232</v>
      </c>
      <c r="B1720" s="371" t="s">
        <v>1431</v>
      </c>
      <c r="C1720" s="371" t="s">
        <v>618</v>
      </c>
      <c r="D1720" s="377"/>
      <c r="E1720" s="327">
        <v>1251</v>
      </c>
      <c r="F1720" s="371" t="s">
        <v>188</v>
      </c>
      <c r="G1720" s="337">
        <v>500</v>
      </c>
      <c r="H1720" s="313" t="s">
        <v>341</v>
      </c>
      <c r="I1720" s="306">
        <v>1231</v>
      </c>
      <c r="J1720" s="306">
        <v>198</v>
      </c>
      <c r="K1720" s="337">
        <v>60</v>
      </c>
      <c r="L1720" s="306">
        <f>SUM((I1720*G1720)/10000)</f>
        <v>61.55</v>
      </c>
      <c r="M1720" s="306">
        <f>SUM(L1720*J1720)</f>
        <v>12186.9</v>
      </c>
      <c r="N1720" s="306">
        <f t="shared" si="237"/>
        <v>9749.52</v>
      </c>
      <c r="O1720" s="307">
        <f t="shared" si="233"/>
        <v>9.7495200000000004</v>
      </c>
      <c r="P1720" s="310">
        <f t="shared" si="232"/>
        <v>5849.7120000000004</v>
      </c>
      <c r="Q1720" s="311">
        <f t="shared" si="234"/>
        <v>5.8497120000000002</v>
      </c>
    </row>
    <row r="1721" spans="1:17" ht="15" customHeight="1" x14ac:dyDescent="0.25">
      <c r="A1721" s="371">
        <v>232</v>
      </c>
      <c r="B1721" s="371" t="s">
        <v>1431</v>
      </c>
      <c r="C1721" s="371" t="s">
        <v>618</v>
      </c>
      <c r="D1721" s="377"/>
      <c r="E1721" s="327">
        <v>1251</v>
      </c>
      <c r="F1721" s="371" t="s">
        <v>188</v>
      </c>
      <c r="G1721" s="337">
        <v>500</v>
      </c>
      <c r="H1721" s="313" t="s">
        <v>48</v>
      </c>
      <c r="I1721" s="306"/>
      <c r="J1721" s="306">
        <v>11</v>
      </c>
      <c r="K1721" s="337">
        <v>100</v>
      </c>
      <c r="L1721" s="306"/>
      <c r="M1721" s="306">
        <f>SUM(G1721*J1721)</f>
        <v>5500</v>
      </c>
      <c r="N1721" s="306">
        <f t="shared" si="237"/>
        <v>4400</v>
      </c>
      <c r="O1721" s="307">
        <f t="shared" si="233"/>
        <v>4.4000000000000004</v>
      </c>
      <c r="P1721" s="310">
        <f t="shared" si="232"/>
        <v>4400</v>
      </c>
      <c r="Q1721" s="311">
        <f t="shared" si="234"/>
        <v>4.4000000000000004</v>
      </c>
    </row>
    <row r="1722" spans="1:17" ht="15" customHeight="1" x14ac:dyDescent="0.25">
      <c r="A1722" s="371">
        <v>232</v>
      </c>
      <c r="B1722" s="371" t="s">
        <v>1431</v>
      </c>
      <c r="C1722" s="371" t="s">
        <v>618</v>
      </c>
      <c r="D1722" s="377"/>
      <c r="E1722" s="327">
        <v>2587</v>
      </c>
      <c r="F1722" s="371" t="s">
        <v>188</v>
      </c>
      <c r="G1722" s="337">
        <v>1000</v>
      </c>
      <c r="H1722" s="326" t="s">
        <v>77</v>
      </c>
      <c r="I1722" s="306">
        <v>3164</v>
      </c>
      <c r="J1722" s="306">
        <v>9</v>
      </c>
      <c r="K1722" s="337">
        <v>100</v>
      </c>
      <c r="L1722" s="306">
        <f t="shared" ref="L1722:L1730" si="238">SUM((I1722*G1722)/10000)</f>
        <v>316.39999999999998</v>
      </c>
      <c r="M1722" s="306">
        <f t="shared" ref="M1722:M1730" si="239">SUM(L1722*J1722)</f>
        <v>2847.6</v>
      </c>
      <c r="N1722" s="306">
        <f t="shared" si="237"/>
        <v>2278.08</v>
      </c>
      <c r="O1722" s="307">
        <f t="shared" si="233"/>
        <v>2.2780800000000001</v>
      </c>
      <c r="P1722" s="310">
        <f t="shared" si="232"/>
        <v>2278.08</v>
      </c>
      <c r="Q1722" s="311">
        <f t="shared" si="234"/>
        <v>2.2780800000000001</v>
      </c>
    </row>
    <row r="1723" spans="1:17" ht="15" customHeight="1" x14ac:dyDescent="0.25">
      <c r="A1723" s="371">
        <v>232</v>
      </c>
      <c r="B1723" s="371" t="s">
        <v>1431</v>
      </c>
      <c r="C1723" s="371" t="s">
        <v>618</v>
      </c>
      <c r="D1723" s="377"/>
      <c r="E1723" s="327">
        <v>2706</v>
      </c>
      <c r="F1723" s="371" t="s">
        <v>188</v>
      </c>
      <c r="G1723" s="337">
        <v>1400</v>
      </c>
      <c r="H1723" s="326" t="s">
        <v>77</v>
      </c>
      <c r="I1723" s="306">
        <v>3164</v>
      </c>
      <c r="J1723" s="306">
        <v>9</v>
      </c>
      <c r="K1723" s="337">
        <v>100</v>
      </c>
      <c r="L1723" s="306">
        <f t="shared" si="238"/>
        <v>442.96</v>
      </c>
      <c r="M1723" s="306">
        <f t="shared" si="239"/>
        <v>3986.64</v>
      </c>
      <c r="N1723" s="306">
        <f t="shared" si="237"/>
        <v>3189.3119999999999</v>
      </c>
      <c r="O1723" s="307">
        <f t="shared" si="233"/>
        <v>3.1893119999999997</v>
      </c>
      <c r="P1723" s="310">
        <f t="shared" si="232"/>
        <v>3189.3119999999999</v>
      </c>
      <c r="Q1723" s="311">
        <f t="shared" si="234"/>
        <v>3.1893119999999997</v>
      </c>
    </row>
    <row r="1724" spans="1:17" ht="15" customHeight="1" thickBot="1" x14ac:dyDescent="0.3">
      <c r="A1724" s="371">
        <v>232</v>
      </c>
      <c r="B1724" s="371" t="s">
        <v>1431</v>
      </c>
      <c r="C1724" s="371" t="s">
        <v>618</v>
      </c>
      <c r="D1724" s="377"/>
      <c r="E1724" s="327">
        <v>1228</v>
      </c>
      <c r="F1724" s="371" t="s">
        <v>188</v>
      </c>
      <c r="G1724" s="337">
        <v>1200</v>
      </c>
      <c r="H1724" s="326" t="s">
        <v>85</v>
      </c>
      <c r="I1724" s="306">
        <v>3398</v>
      </c>
      <c r="J1724" s="306">
        <v>11</v>
      </c>
      <c r="K1724" s="337">
        <v>60</v>
      </c>
      <c r="L1724" s="306">
        <f t="shared" si="238"/>
        <v>407.76</v>
      </c>
      <c r="M1724" s="306">
        <f t="shared" si="239"/>
        <v>4485.3599999999997</v>
      </c>
      <c r="N1724" s="306">
        <f t="shared" si="237"/>
        <v>3588.288</v>
      </c>
      <c r="O1724" s="307">
        <f t="shared" si="233"/>
        <v>3.5882879999999999</v>
      </c>
      <c r="P1724" s="315">
        <f t="shared" si="232"/>
        <v>2152.9728</v>
      </c>
      <c r="Q1724" s="316">
        <f t="shared" si="234"/>
        <v>2.1529728000000001</v>
      </c>
    </row>
    <row r="1725" spans="1:17" ht="15" customHeight="1" x14ac:dyDescent="0.25">
      <c r="A1725" s="374">
        <v>233</v>
      </c>
      <c r="B1725" s="374" t="s">
        <v>1359</v>
      </c>
      <c r="C1725" s="374" t="s">
        <v>1430</v>
      </c>
      <c r="D1725" s="380"/>
      <c r="E1725" s="338">
        <v>622</v>
      </c>
      <c r="F1725" s="374" t="s">
        <v>220</v>
      </c>
      <c r="G1725" s="339">
        <v>4990</v>
      </c>
      <c r="H1725" s="334" t="s">
        <v>77</v>
      </c>
      <c r="I1725" s="325">
        <v>3164</v>
      </c>
      <c r="J1725" s="325">
        <v>9</v>
      </c>
      <c r="K1725" s="339">
        <v>100</v>
      </c>
      <c r="L1725" s="325">
        <f t="shared" si="238"/>
        <v>1578.836</v>
      </c>
      <c r="M1725" s="325">
        <f t="shared" si="239"/>
        <v>14209.523999999999</v>
      </c>
      <c r="N1725" s="325">
        <f t="shared" si="237"/>
        <v>11367.619199999999</v>
      </c>
      <c r="O1725" s="330">
        <f t="shared" si="233"/>
        <v>11.3676192</v>
      </c>
      <c r="P1725" s="297">
        <f t="shared" si="232"/>
        <v>11367.619199999999</v>
      </c>
      <c r="Q1725" s="298">
        <f t="shared" si="234"/>
        <v>11.3676192</v>
      </c>
    </row>
    <row r="1726" spans="1:17" ht="15" customHeight="1" x14ac:dyDescent="0.25">
      <c r="A1726" s="374">
        <v>233</v>
      </c>
      <c r="B1726" s="374" t="s">
        <v>1359</v>
      </c>
      <c r="C1726" s="374" t="s">
        <v>1430</v>
      </c>
      <c r="D1726" s="380"/>
      <c r="E1726" s="338">
        <v>3056</v>
      </c>
      <c r="F1726" s="374" t="s">
        <v>188</v>
      </c>
      <c r="G1726" s="339">
        <v>1000</v>
      </c>
      <c r="H1726" s="334" t="s">
        <v>85</v>
      </c>
      <c r="I1726" s="325">
        <v>3398</v>
      </c>
      <c r="J1726" s="325">
        <v>11</v>
      </c>
      <c r="K1726" s="339">
        <v>60</v>
      </c>
      <c r="L1726" s="325">
        <f t="shared" si="238"/>
        <v>339.8</v>
      </c>
      <c r="M1726" s="325">
        <f t="shared" si="239"/>
        <v>3737.8</v>
      </c>
      <c r="N1726" s="325">
        <f t="shared" si="237"/>
        <v>2990.24</v>
      </c>
      <c r="O1726" s="330">
        <f t="shared" si="233"/>
        <v>2.9902399999999996</v>
      </c>
      <c r="P1726" s="299">
        <f t="shared" si="232"/>
        <v>1794.144</v>
      </c>
      <c r="Q1726" s="300">
        <f t="shared" si="234"/>
        <v>1.794144</v>
      </c>
    </row>
    <row r="1727" spans="1:17" ht="15" customHeight="1" x14ac:dyDescent="0.25">
      <c r="A1727" s="374">
        <v>233</v>
      </c>
      <c r="B1727" s="374" t="s">
        <v>1359</v>
      </c>
      <c r="C1727" s="374" t="s">
        <v>1430</v>
      </c>
      <c r="D1727" s="380"/>
      <c r="E1727" s="338">
        <v>3837</v>
      </c>
      <c r="F1727" s="374" t="s">
        <v>188</v>
      </c>
      <c r="G1727" s="339">
        <v>1300</v>
      </c>
      <c r="H1727" s="334" t="s">
        <v>85</v>
      </c>
      <c r="I1727" s="325">
        <v>3398</v>
      </c>
      <c r="J1727" s="325">
        <v>11</v>
      </c>
      <c r="K1727" s="339">
        <v>60</v>
      </c>
      <c r="L1727" s="325">
        <f t="shared" si="238"/>
        <v>441.74</v>
      </c>
      <c r="M1727" s="325">
        <f t="shared" si="239"/>
        <v>4859.1400000000003</v>
      </c>
      <c r="N1727" s="325">
        <f t="shared" si="237"/>
        <v>3887.3119999999999</v>
      </c>
      <c r="O1727" s="330">
        <f t="shared" si="233"/>
        <v>3.8873120000000001</v>
      </c>
      <c r="P1727" s="299">
        <f t="shared" ref="P1727:P1790" si="240">SUM(N1727*K1727)/100</f>
        <v>2332.3872000000001</v>
      </c>
      <c r="Q1727" s="300">
        <f t="shared" si="234"/>
        <v>2.3323872000000003</v>
      </c>
    </row>
    <row r="1728" spans="1:17" ht="15" customHeight="1" x14ac:dyDescent="0.25">
      <c r="A1728" s="374">
        <v>233</v>
      </c>
      <c r="B1728" s="374" t="s">
        <v>1359</v>
      </c>
      <c r="C1728" s="374" t="s">
        <v>1430</v>
      </c>
      <c r="D1728" s="380"/>
      <c r="E1728" s="338">
        <v>3832</v>
      </c>
      <c r="F1728" s="374" t="s">
        <v>188</v>
      </c>
      <c r="G1728" s="339">
        <v>1000</v>
      </c>
      <c r="H1728" s="334" t="s">
        <v>85</v>
      </c>
      <c r="I1728" s="325">
        <v>3398</v>
      </c>
      <c r="J1728" s="325">
        <v>11</v>
      </c>
      <c r="K1728" s="339">
        <v>60</v>
      </c>
      <c r="L1728" s="325">
        <f t="shared" si="238"/>
        <v>339.8</v>
      </c>
      <c r="M1728" s="325">
        <f t="shared" si="239"/>
        <v>3737.8</v>
      </c>
      <c r="N1728" s="325">
        <f t="shared" si="237"/>
        <v>2990.24</v>
      </c>
      <c r="O1728" s="330">
        <f t="shared" ref="O1728:O1791" si="241">SUM(N1728/1000)</f>
        <v>2.9902399999999996</v>
      </c>
      <c r="P1728" s="299">
        <f t="shared" si="240"/>
        <v>1794.144</v>
      </c>
      <c r="Q1728" s="300">
        <f t="shared" ref="Q1728:Q1791" si="242">SUM(P1728/1000)</f>
        <v>1.794144</v>
      </c>
    </row>
    <row r="1729" spans="1:17" ht="15" customHeight="1" x14ac:dyDescent="0.25">
      <c r="A1729" s="374">
        <v>233</v>
      </c>
      <c r="B1729" s="374" t="s">
        <v>1359</v>
      </c>
      <c r="C1729" s="374" t="s">
        <v>1430</v>
      </c>
      <c r="D1729" s="380"/>
      <c r="E1729" s="338">
        <v>3611</v>
      </c>
      <c r="F1729" s="374" t="s">
        <v>188</v>
      </c>
      <c r="G1729" s="339">
        <v>375</v>
      </c>
      <c r="H1729" s="334" t="s">
        <v>367</v>
      </c>
      <c r="I1729" s="325">
        <v>15225</v>
      </c>
      <c r="J1729" s="325">
        <v>22</v>
      </c>
      <c r="K1729" s="339">
        <v>60</v>
      </c>
      <c r="L1729" s="325">
        <f t="shared" si="238"/>
        <v>570.9375</v>
      </c>
      <c r="M1729" s="325">
        <f t="shared" si="239"/>
        <v>12560.625</v>
      </c>
      <c r="N1729" s="325">
        <f t="shared" si="237"/>
        <v>10048.5</v>
      </c>
      <c r="O1729" s="330">
        <f t="shared" si="241"/>
        <v>10.048500000000001</v>
      </c>
      <c r="P1729" s="299">
        <f t="shared" si="240"/>
        <v>6029.1</v>
      </c>
      <c r="Q1729" s="300">
        <f t="shared" si="242"/>
        <v>6.0291000000000006</v>
      </c>
    </row>
    <row r="1730" spans="1:17" ht="15" customHeight="1" x14ac:dyDescent="0.25">
      <c r="A1730" s="374">
        <v>233</v>
      </c>
      <c r="B1730" s="374" t="s">
        <v>1359</v>
      </c>
      <c r="C1730" s="374" t="s">
        <v>1430</v>
      </c>
      <c r="D1730" s="380"/>
      <c r="E1730" s="338">
        <v>3613</v>
      </c>
      <c r="F1730" s="374" t="s">
        <v>188</v>
      </c>
      <c r="G1730" s="339">
        <v>375</v>
      </c>
      <c r="H1730" s="324" t="s">
        <v>22</v>
      </c>
      <c r="I1730" s="325">
        <v>23137</v>
      </c>
      <c r="J1730" s="325">
        <v>79</v>
      </c>
      <c r="K1730" s="339">
        <v>60</v>
      </c>
      <c r="L1730" s="325">
        <f t="shared" si="238"/>
        <v>867.63750000000005</v>
      </c>
      <c r="M1730" s="325">
        <f t="shared" si="239"/>
        <v>68543.362500000003</v>
      </c>
      <c r="N1730" s="325">
        <f t="shared" si="237"/>
        <v>54834.69</v>
      </c>
      <c r="O1730" s="330">
        <f t="shared" si="241"/>
        <v>54.834690000000002</v>
      </c>
      <c r="P1730" s="299">
        <f t="shared" si="240"/>
        <v>32900.814000000006</v>
      </c>
      <c r="Q1730" s="300">
        <f t="shared" si="242"/>
        <v>32.900814000000004</v>
      </c>
    </row>
    <row r="1731" spans="1:17" ht="15" customHeight="1" x14ac:dyDescent="0.25">
      <c r="A1731" s="374">
        <v>233</v>
      </c>
      <c r="B1731" s="374" t="s">
        <v>1359</v>
      </c>
      <c r="C1731" s="374" t="s">
        <v>1430</v>
      </c>
      <c r="D1731" s="380"/>
      <c r="E1731" s="338">
        <v>3613</v>
      </c>
      <c r="F1731" s="374" t="s">
        <v>188</v>
      </c>
      <c r="G1731" s="339">
        <v>375</v>
      </c>
      <c r="H1731" s="324" t="s">
        <v>48</v>
      </c>
      <c r="I1731" s="325"/>
      <c r="J1731" s="325">
        <v>11</v>
      </c>
      <c r="K1731" s="339">
        <v>100</v>
      </c>
      <c r="L1731" s="325"/>
      <c r="M1731" s="325">
        <f>SUM(G1731*J1731)</f>
        <v>4125</v>
      </c>
      <c r="N1731" s="325">
        <f t="shared" si="237"/>
        <v>3300</v>
      </c>
      <c r="O1731" s="330">
        <f t="shared" si="241"/>
        <v>3.3</v>
      </c>
      <c r="P1731" s="299">
        <f t="shared" si="240"/>
        <v>3300</v>
      </c>
      <c r="Q1731" s="300">
        <f t="shared" si="242"/>
        <v>3.3</v>
      </c>
    </row>
    <row r="1732" spans="1:17" ht="15" customHeight="1" x14ac:dyDescent="0.25">
      <c r="A1732" s="374">
        <v>233</v>
      </c>
      <c r="B1732" s="374" t="s">
        <v>1359</v>
      </c>
      <c r="C1732" s="374" t="s">
        <v>1430</v>
      </c>
      <c r="D1732" s="380"/>
      <c r="E1732" s="338">
        <v>3611</v>
      </c>
      <c r="F1732" s="374" t="s">
        <v>188</v>
      </c>
      <c r="G1732" s="339">
        <v>125</v>
      </c>
      <c r="H1732" s="324" t="s">
        <v>22</v>
      </c>
      <c r="I1732" s="325">
        <v>23137</v>
      </c>
      <c r="J1732" s="325">
        <v>79</v>
      </c>
      <c r="K1732" s="339">
        <v>100</v>
      </c>
      <c r="L1732" s="325">
        <f>SUM((I1732*G1732)/10000)</f>
        <v>289.21249999999998</v>
      </c>
      <c r="M1732" s="325">
        <f>SUM(L1732*J1732)</f>
        <v>22847.787499999999</v>
      </c>
      <c r="N1732" s="325">
        <f t="shared" si="237"/>
        <v>18278.23</v>
      </c>
      <c r="O1732" s="330">
        <f t="shared" si="241"/>
        <v>18.278230000000001</v>
      </c>
      <c r="P1732" s="299">
        <f t="shared" si="240"/>
        <v>18278.23</v>
      </c>
      <c r="Q1732" s="300">
        <f t="shared" si="242"/>
        <v>18.278230000000001</v>
      </c>
    </row>
    <row r="1733" spans="1:17" ht="15" customHeight="1" x14ac:dyDescent="0.25">
      <c r="A1733" s="374">
        <v>233</v>
      </c>
      <c r="B1733" s="374" t="s">
        <v>1359</v>
      </c>
      <c r="C1733" s="374" t="s">
        <v>1430</v>
      </c>
      <c r="D1733" s="380"/>
      <c r="E1733" s="338">
        <v>3611</v>
      </c>
      <c r="F1733" s="374" t="s">
        <v>188</v>
      </c>
      <c r="G1733" s="339">
        <v>125</v>
      </c>
      <c r="H1733" s="334" t="s">
        <v>48</v>
      </c>
      <c r="I1733" s="325"/>
      <c r="J1733" s="325">
        <v>11</v>
      </c>
      <c r="K1733" s="339">
        <v>100</v>
      </c>
      <c r="L1733" s="325"/>
      <c r="M1733" s="325">
        <f>SUM(G1733*J1733)</f>
        <v>1375</v>
      </c>
      <c r="N1733" s="325">
        <f t="shared" si="237"/>
        <v>1100</v>
      </c>
      <c r="O1733" s="330">
        <f t="shared" si="241"/>
        <v>1.1000000000000001</v>
      </c>
      <c r="P1733" s="299">
        <f t="shared" si="240"/>
        <v>1100</v>
      </c>
      <c r="Q1733" s="300">
        <f t="shared" si="242"/>
        <v>1.1000000000000001</v>
      </c>
    </row>
    <row r="1734" spans="1:17" ht="15" customHeight="1" x14ac:dyDescent="0.25">
      <c r="A1734" s="374">
        <v>233</v>
      </c>
      <c r="B1734" s="374" t="s">
        <v>1359</v>
      </c>
      <c r="C1734" s="374" t="s">
        <v>1430</v>
      </c>
      <c r="D1734" s="380"/>
      <c r="E1734" s="338">
        <v>3832</v>
      </c>
      <c r="F1734" s="374" t="s">
        <v>188</v>
      </c>
      <c r="G1734" s="339">
        <v>10</v>
      </c>
      <c r="H1734" s="334" t="s">
        <v>436</v>
      </c>
      <c r="I1734" s="325">
        <v>27</v>
      </c>
      <c r="J1734" s="325">
        <v>45</v>
      </c>
      <c r="K1734" s="339">
        <v>100</v>
      </c>
      <c r="L1734" s="325">
        <f>SUM((I1734*G1734))</f>
        <v>270</v>
      </c>
      <c r="M1734" s="325">
        <f t="shared" ref="M1734:M1746" si="243">SUM(L1734*J1734)</f>
        <v>12150</v>
      </c>
      <c r="N1734" s="325">
        <f t="shared" si="237"/>
        <v>9720</v>
      </c>
      <c r="O1734" s="330">
        <f t="shared" si="241"/>
        <v>9.7200000000000006</v>
      </c>
      <c r="P1734" s="299">
        <f t="shared" si="240"/>
        <v>9720</v>
      </c>
      <c r="Q1734" s="300">
        <f t="shared" si="242"/>
        <v>9.7200000000000006</v>
      </c>
    </row>
    <row r="1735" spans="1:17" ht="15" customHeight="1" x14ac:dyDescent="0.25">
      <c r="A1735" s="374">
        <v>233</v>
      </c>
      <c r="B1735" s="374" t="s">
        <v>1359</v>
      </c>
      <c r="C1735" s="374" t="s">
        <v>1430</v>
      </c>
      <c r="D1735" s="380"/>
      <c r="E1735" s="338">
        <v>3832</v>
      </c>
      <c r="F1735" s="374" t="s">
        <v>188</v>
      </c>
      <c r="G1735" s="339">
        <v>6</v>
      </c>
      <c r="H1735" s="334" t="s">
        <v>247</v>
      </c>
      <c r="I1735" s="325">
        <v>19</v>
      </c>
      <c r="J1735" s="325">
        <v>70</v>
      </c>
      <c r="K1735" s="339">
        <v>100</v>
      </c>
      <c r="L1735" s="325">
        <f>SUM((I1735*G1735))</f>
        <v>114</v>
      </c>
      <c r="M1735" s="325">
        <f t="shared" si="243"/>
        <v>7980</v>
      </c>
      <c r="N1735" s="325">
        <f t="shared" si="237"/>
        <v>6384</v>
      </c>
      <c r="O1735" s="330">
        <f t="shared" si="241"/>
        <v>6.3840000000000003</v>
      </c>
      <c r="P1735" s="299">
        <f t="shared" si="240"/>
        <v>6384</v>
      </c>
      <c r="Q1735" s="300">
        <f t="shared" si="242"/>
        <v>6.3840000000000003</v>
      </c>
    </row>
    <row r="1736" spans="1:17" ht="15" customHeight="1" thickBot="1" x14ac:dyDescent="0.3">
      <c r="A1736" s="374">
        <v>233</v>
      </c>
      <c r="B1736" s="374" t="s">
        <v>1359</v>
      </c>
      <c r="C1736" s="374" t="s">
        <v>1430</v>
      </c>
      <c r="D1736" s="380"/>
      <c r="E1736" s="338">
        <v>3832</v>
      </c>
      <c r="F1736" s="374" t="s">
        <v>188</v>
      </c>
      <c r="G1736" s="339">
        <v>3</v>
      </c>
      <c r="H1736" s="334" t="s">
        <v>334</v>
      </c>
      <c r="I1736" s="325">
        <v>17</v>
      </c>
      <c r="J1736" s="325">
        <v>533</v>
      </c>
      <c r="K1736" s="339">
        <v>100</v>
      </c>
      <c r="L1736" s="325">
        <f>SUM((I1736*G1736))</f>
        <v>51</v>
      </c>
      <c r="M1736" s="325">
        <f t="shared" si="243"/>
        <v>27183</v>
      </c>
      <c r="N1736" s="325">
        <f t="shared" si="237"/>
        <v>21746.400000000001</v>
      </c>
      <c r="O1736" s="330">
        <f t="shared" si="241"/>
        <v>21.746400000000001</v>
      </c>
      <c r="P1736" s="301">
        <f t="shared" si="240"/>
        <v>21746.400000000001</v>
      </c>
      <c r="Q1736" s="302">
        <f t="shared" si="242"/>
        <v>21.746400000000001</v>
      </c>
    </row>
    <row r="1737" spans="1:17" ht="15" customHeight="1" x14ac:dyDescent="0.25">
      <c r="A1737" s="371">
        <v>234</v>
      </c>
      <c r="B1737" s="371" t="s">
        <v>1429</v>
      </c>
      <c r="C1737" s="371" t="s">
        <v>1428</v>
      </c>
      <c r="D1737" s="377"/>
      <c r="E1737" s="327" t="s">
        <v>1526</v>
      </c>
      <c r="F1737" s="371" t="s">
        <v>188</v>
      </c>
      <c r="G1737" s="337">
        <v>2400</v>
      </c>
      <c r="H1737" s="326" t="s">
        <v>85</v>
      </c>
      <c r="I1737" s="306">
        <v>3398</v>
      </c>
      <c r="J1737" s="306">
        <v>11</v>
      </c>
      <c r="K1737" s="337">
        <v>60</v>
      </c>
      <c r="L1737" s="306">
        <f>SUM((I1737*G1737)/10000)</f>
        <v>815.52</v>
      </c>
      <c r="M1737" s="306">
        <f t="shared" si="243"/>
        <v>8970.7199999999993</v>
      </c>
      <c r="N1737" s="306">
        <f t="shared" si="237"/>
        <v>7176.576</v>
      </c>
      <c r="O1737" s="307">
        <f t="shared" si="241"/>
        <v>7.1765759999999998</v>
      </c>
      <c r="P1737" s="308">
        <f t="shared" si="240"/>
        <v>4305.9456</v>
      </c>
      <c r="Q1737" s="309">
        <f t="shared" si="242"/>
        <v>4.3059456000000003</v>
      </c>
    </row>
    <row r="1738" spans="1:17" ht="15" customHeight="1" x14ac:dyDescent="0.25">
      <c r="A1738" s="371">
        <v>234</v>
      </c>
      <c r="B1738" s="371" t="s">
        <v>1429</v>
      </c>
      <c r="C1738" s="371" t="s">
        <v>1428</v>
      </c>
      <c r="D1738" s="377"/>
      <c r="E1738" s="327" t="s">
        <v>995</v>
      </c>
      <c r="F1738" s="371" t="s">
        <v>188</v>
      </c>
      <c r="G1738" s="337">
        <v>500</v>
      </c>
      <c r="H1738" s="313" t="s">
        <v>341</v>
      </c>
      <c r="I1738" s="306">
        <v>1231</v>
      </c>
      <c r="J1738" s="306">
        <v>198</v>
      </c>
      <c r="K1738" s="337">
        <v>60</v>
      </c>
      <c r="L1738" s="306">
        <f>SUM((I1738*G1738)/10000)</f>
        <v>61.55</v>
      </c>
      <c r="M1738" s="306">
        <f t="shared" si="243"/>
        <v>12186.9</v>
      </c>
      <c r="N1738" s="306">
        <f t="shared" si="237"/>
        <v>9749.52</v>
      </c>
      <c r="O1738" s="307">
        <f t="shared" si="241"/>
        <v>9.7495200000000004</v>
      </c>
      <c r="P1738" s="310">
        <f t="shared" si="240"/>
        <v>5849.7120000000004</v>
      </c>
      <c r="Q1738" s="311">
        <f t="shared" si="242"/>
        <v>5.8497120000000002</v>
      </c>
    </row>
    <row r="1739" spans="1:17" ht="15" customHeight="1" x14ac:dyDescent="0.25">
      <c r="A1739" s="371">
        <v>234</v>
      </c>
      <c r="B1739" s="371" t="s">
        <v>1429</v>
      </c>
      <c r="C1739" s="371" t="s">
        <v>1428</v>
      </c>
      <c r="D1739" s="377"/>
      <c r="E1739" s="327" t="s">
        <v>995</v>
      </c>
      <c r="F1739" s="371" t="s">
        <v>188</v>
      </c>
      <c r="G1739" s="337">
        <v>400</v>
      </c>
      <c r="H1739" s="326" t="s">
        <v>367</v>
      </c>
      <c r="I1739" s="306">
        <v>15225</v>
      </c>
      <c r="J1739" s="306">
        <v>22</v>
      </c>
      <c r="K1739" s="337">
        <v>30</v>
      </c>
      <c r="L1739" s="306">
        <f>SUM((I1739*G1739)/10000)</f>
        <v>609</v>
      </c>
      <c r="M1739" s="306">
        <f t="shared" si="243"/>
        <v>13398</v>
      </c>
      <c r="N1739" s="306">
        <f t="shared" si="237"/>
        <v>10718.4</v>
      </c>
      <c r="O1739" s="307">
        <f t="shared" si="241"/>
        <v>10.718399999999999</v>
      </c>
      <c r="P1739" s="310">
        <f t="shared" si="240"/>
        <v>3215.52</v>
      </c>
      <c r="Q1739" s="311">
        <f t="shared" si="242"/>
        <v>3.2155200000000002</v>
      </c>
    </row>
    <row r="1740" spans="1:17" ht="15" customHeight="1" x14ac:dyDescent="0.25">
      <c r="A1740" s="371">
        <v>234</v>
      </c>
      <c r="B1740" s="371" t="s">
        <v>1429</v>
      </c>
      <c r="C1740" s="371" t="s">
        <v>1428</v>
      </c>
      <c r="D1740" s="377"/>
      <c r="E1740" s="327" t="s">
        <v>995</v>
      </c>
      <c r="F1740" s="371" t="s">
        <v>188</v>
      </c>
      <c r="G1740" s="337">
        <v>200</v>
      </c>
      <c r="H1740" s="313" t="s">
        <v>22</v>
      </c>
      <c r="I1740" s="306">
        <v>23137</v>
      </c>
      <c r="J1740" s="306">
        <v>79</v>
      </c>
      <c r="K1740" s="337">
        <v>60</v>
      </c>
      <c r="L1740" s="306">
        <f>SUM((I1740*G1740)/10000)</f>
        <v>462.74</v>
      </c>
      <c r="M1740" s="306">
        <f t="shared" si="243"/>
        <v>36556.46</v>
      </c>
      <c r="N1740" s="306">
        <f t="shared" si="237"/>
        <v>29245.167999999998</v>
      </c>
      <c r="O1740" s="307">
        <f t="shared" si="241"/>
        <v>29.245168</v>
      </c>
      <c r="P1740" s="310">
        <f t="shared" si="240"/>
        <v>17547.1008</v>
      </c>
      <c r="Q1740" s="311">
        <f t="shared" si="242"/>
        <v>17.547100799999999</v>
      </c>
    </row>
    <row r="1741" spans="1:17" ht="15" customHeight="1" x14ac:dyDescent="0.25">
      <c r="A1741" s="371">
        <v>234</v>
      </c>
      <c r="B1741" s="371" t="s">
        <v>1429</v>
      </c>
      <c r="C1741" s="371" t="s">
        <v>1428</v>
      </c>
      <c r="D1741" s="377"/>
      <c r="E1741" s="327" t="s">
        <v>995</v>
      </c>
      <c r="F1741" s="371" t="s">
        <v>188</v>
      </c>
      <c r="G1741" s="337">
        <v>300</v>
      </c>
      <c r="H1741" s="313" t="s">
        <v>1460</v>
      </c>
      <c r="I1741" s="306">
        <v>4551</v>
      </c>
      <c r="J1741" s="306">
        <v>11</v>
      </c>
      <c r="K1741" s="337">
        <v>100</v>
      </c>
      <c r="L1741" s="306">
        <f>SUM((I1741*G1741)/10000)</f>
        <v>136.53</v>
      </c>
      <c r="M1741" s="306">
        <f t="shared" si="243"/>
        <v>1501.83</v>
      </c>
      <c r="N1741" s="306">
        <f t="shared" si="237"/>
        <v>1201.4639999999999</v>
      </c>
      <c r="O1741" s="307">
        <f t="shared" si="241"/>
        <v>1.2014639999999999</v>
      </c>
      <c r="P1741" s="310">
        <f t="shared" si="240"/>
        <v>1201.4639999999999</v>
      </c>
      <c r="Q1741" s="311">
        <f t="shared" si="242"/>
        <v>1.2014639999999999</v>
      </c>
    </row>
    <row r="1742" spans="1:17" ht="15" customHeight="1" x14ac:dyDescent="0.25">
      <c r="A1742" s="371">
        <v>234</v>
      </c>
      <c r="B1742" s="371" t="s">
        <v>1429</v>
      </c>
      <c r="C1742" s="371" t="s">
        <v>1428</v>
      </c>
      <c r="D1742" s="377"/>
      <c r="E1742" s="327">
        <v>2054</v>
      </c>
      <c r="F1742" s="371" t="s">
        <v>188</v>
      </c>
      <c r="G1742" s="337">
        <v>3000</v>
      </c>
      <c r="H1742" s="326" t="s">
        <v>1463</v>
      </c>
      <c r="I1742" s="306">
        <v>2</v>
      </c>
      <c r="J1742" s="306">
        <v>21</v>
      </c>
      <c r="K1742" s="337">
        <v>60</v>
      </c>
      <c r="L1742" s="306">
        <f>SUM((I1742*G1742))</f>
        <v>6000</v>
      </c>
      <c r="M1742" s="306">
        <f t="shared" si="243"/>
        <v>126000</v>
      </c>
      <c r="N1742" s="306">
        <f t="shared" si="237"/>
        <v>100800</v>
      </c>
      <c r="O1742" s="307">
        <f t="shared" si="241"/>
        <v>100.8</v>
      </c>
      <c r="P1742" s="310">
        <f t="shared" si="240"/>
        <v>60480</v>
      </c>
      <c r="Q1742" s="311">
        <f t="shared" si="242"/>
        <v>60.48</v>
      </c>
    </row>
    <row r="1743" spans="1:17" ht="15" customHeight="1" x14ac:dyDescent="0.25">
      <c r="A1743" s="371">
        <v>234</v>
      </c>
      <c r="B1743" s="371" t="s">
        <v>1429</v>
      </c>
      <c r="C1743" s="371" t="s">
        <v>1428</v>
      </c>
      <c r="D1743" s="377"/>
      <c r="E1743" s="327" t="s">
        <v>1527</v>
      </c>
      <c r="F1743" s="371" t="s">
        <v>188</v>
      </c>
      <c r="G1743" s="337">
        <v>2500</v>
      </c>
      <c r="H1743" s="326" t="s">
        <v>77</v>
      </c>
      <c r="I1743" s="306">
        <v>3164</v>
      </c>
      <c r="J1743" s="306">
        <v>9</v>
      </c>
      <c r="K1743" s="337">
        <v>100</v>
      </c>
      <c r="L1743" s="306">
        <f>SUM((I1743*G1743)/10000)</f>
        <v>791</v>
      </c>
      <c r="M1743" s="306">
        <f t="shared" si="243"/>
        <v>7119</v>
      </c>
      <c r="N1743" s="306">
        <f t="shared" si="237"/>
        <v>5695.2</v>
      </c>
      <c r="O1743" s="307">
        <f t="shared" si="241"/>
        <v>5.6951999999999998</v>
      </c>
      <c r="P1743" s="310">
        <f t="shared" si="240"/>
        <v>5695.2</v>
      </c>
      <c r="Q1743" s="311">
        <f t="shared" si="242"/>
        <v>5.6951999999999998</v>
      </c>
    </row>
    <row r="1744" spans="1:17" ht="15" customHeight="1" x14ac:dyDescent="0.25">
      <c r="A1744" s="371">
        <v>234</v>
      </c>
      <c r="B1744" s="371" t="s">
        <v>1429</v>
      </c>
      <c r="C1744" s="371" t="s">
        <v>1428</v>
      </c>
      <c r="D1744" s="377"/>
      <c r="E1744" s="327">
        <v>3225</v>
      </c>
      <c r="F1744" s="371" t="s">
        <v>188</v>
      </c>
      <c r="G1744" s="337">
        <v>2000</v>
      </c>
      <c r="H1744" s="326" t="s">
        <v>77</v>
      </c>
      <c r="I1744" s="306">
        <v>3164</v>
      </c>
      <c r="J1744" s="306">
        <v>9</v>
      </c>
      <c r="K1744" s="337">
        <v>100</v>
      </c>
      <c r="L1744" s="306">
        <f>SUM((I1744*G1744)/10000)</f>
        <v>632.79999999999995</v>
      </c>
      <c r="M1744" s="306">
        <f t="shared" si="243"/>
        <v>5695.2</v>
      </c>
      <c r="N1744" s="306">
        <f t="shared" si="237"/>
        <v>4556.16</v>
      </c>
      <c r="O1744" s="307">
        <f t="shared" si="241"/>
        <v>4.5561600000000002</v>
      </c>
      <c r="P1744" s="310">
        <f t="shared" si="240"/>
        <v>4556.16</v>
      </c>
      <c r="Q1744" s="311">
        <f t="shared" si="242"/>
        <v>4.5561600000000002</v>
      </c>
    </row>
    <row r="1745" spans="1:17" ht="15" customHeight="1" thickBot="1" x14ac:dyDescent="0.3">
      <c r="A1745" s="371">
        <v>234</v>
      </c>
      <c r="B1745" s="371" t="s">
        <v>1429</v>
      </c>
      <c r="C1745" s="371" t="s">
        <v>1428</v>
      </c>
      <c r="D1745" s="377"/>
      <c r="E1745" s="327">
        <v>3274</v>
      </c>
      <c r="F1745" s="371" t="s">
        <v>188</v>
      </c>
      <c r="G1745" s="337">
        <v>1100</v>
      </c>
      <c r="H1745" s="326" t="s">
        <v>85</v>
      </c>
      <c r="I1745" s="306">
        <v>3398</v>
      </c>
      <c r="J1745" s="306">
        <v>11</v>
      </c>
      <c r="K1745" s="337">
        <v>60</v>
      </c>
      <c r="L1745" s="306">
        <f>SUM((I1745*G1745)/10000)</f>
        <v>373.78</v>
      </c>
      <c r="M1745" s="306">
        <f t="shared" si="243"/>
        <v>4111.58</v>
      </c>
      <c r="N1745" s="306">
        <f t="shared" si="237"/>
        <v>3289.2640000000001</v>
      </c>
      <c r="O1745" s="307">
        <f t="shared" si="241"/>
        <v>3.2892640000000002</v>
      </c>
      <c r="P1745" s="315">
        <f t="shared" si="240"/>
        <v>1973.5583999999999</v>
      </c>
      <c r="Q1745" s="316">
        <f t="shared" si="242"/>
        <v>1.9735583999999999</v>
      </c>
    </row>
    <row r="1746" spans="1:17" ht="15" customHeight="1" x14ac:dyDescent="0.25">
      <c r="A1746" s="374">
        <v>235</v>
      </c>
      <c r="B1746" s="374" t="s">
        <v>1427</v>
      </c>
      <c r="C1746" s="374" t="s">
        <v>1426</v>
      </c>
      <c r="D1746" s="380"/>
      <c r="E1746" s="338" t="s">
        <v>1510</v>
      </c>
      <c r="F1746" s="374" t="s">
        <v>188</v>
      </c>
      <c r="G1746" s="339">
        <v>3890</v>
      </c>
      <c r="H1746" s="334" t="s">
        <v>802</v>
      </c>
      <c r="I1746" s="325">
        <v>20000</v>
      </c>
      <c r="J1746" s="325">
        <v>234</v>
      </c>
      <c r="K1746" s="339">
        <v>70</v>
      </c>
      <c r="L1746" s="325">
        <f>SUM((I1746*G1746)/10000)</f>
        <v>7780</v>
      </c>
      <c r="M1746" s="325">
        <f t="shared" si="243"/>
        <v>1820520</v>
      </c>
      <c r="N1746" s="325">
        <f t="shared" si="237"/>
        <v>1456416</v>
      </c>
      <c r="O1746" s="330">
        <f t="shared" si="241"/>
        <v>1456.4159999999999</v>
      </c>
      <c r="P1746" s="297">
        <f t="shared" si="240"/>
        <v>1019491.2</v>
      </c>
      <c r="Q1746" s="298">
        <f t="shared" si="242"/>
        <v>1019.4911999999999</v>
      </c>
    </row>
    <row r="1747" spans="1:17" ht="15" customHeight="1" x14ac:dyDescent="0.25">
      <c r="A1747" s="374">
        <v>235</v>
      </c>
      <c r="B1747" s="374" t="s">
        <v>1427</v>
      </c>
      <c r="C1747" s="374" t="s">
        <v>1426</v>
      </c>
      <c r="D1747" s="380"/>
      <c r="E1747" s="338" t="s">
        <v>1510</v>
      </c>
      <c r="F1747" s="374" t="s">
        <v>188</v>
      </c>
      <c r="G1747" s="339">
        <v>3890</v>
      </c>
      <c r="H1747" s="334" t="s">
        <v>48</v>
      </c>
      <c r="I1747" s="325"/>
      <c r="J1747" s="325">
        <v>11</v>
      </c>
      <c r="K1747" s="339">
        <v>100</v>
      </c>
      <c r="L1747" s="325"/>
      <c r="M1747" s="325">
        <f>SUM(G1747*J1747)</f>
        <v>42790</v>
      </c>
      <c r="N1747" s="325">
        <f t="shared" si="237"/>
        <v>34232</v>
      </c>
      <c r="O1747" s="330">
        <f t="shared" si="241"/>
        <v>34.231999999999999</v>
      </c>
      <c r="P1747" s="299">
        <f t="shared" si="240"/>
        <v>34232</v>
      </c>
      <c r="Q1747" s="300">
        <f t="shared" si="242"/>
        <v>34.231999999999999</v>
      </c>
    </row>
    <row r="1748" spans="1:17" ht="15" customHeight="1" x14ac:dyDescent="0.25">
      <c r="A1748" s="374">
        <v>235</v>
      </c>
      <c r="B1748" s="374" t="s">
        <v>1427</v>
      </c>
      <c r="C1748" s="374" t="s">
        <v>1426</v>
      </c>
      <c r="D1748" s="380"/>
      <c r="E1748" s="338" t="s">
        <v>1528</v>
      </c>
      <c r="F1748" s="374" t="s">
        <v>188</v>
      </c>
      <c r="G1748" s="339">
        <v>820</v>
      </c>
      <c r="H1748" s="334" t="s">
        <v>802</v>
      </c>
      <c r="I1748" s="325">
        <v>20000</v>
      </c>
      <c r="J1748" s="325">
        <v>234</v>
      </c>
      <c r="K1748" s="339">
        <v>70</v>
      </c>
      <c r="L1748" s="325">
        <f>SUM((I1748*G1748)/10000)</f>
        <v>1640</v>
      </c>
      <c r="M1748" s="325">
        <f>SUM(L1748*J1748)</f>
        <v>383760</v>
      </c>
      <c r="N1748" s="325">
        <f t="shared" si="237"/>
        <v>307008</v>
      </c>
      <c r="O1748" s="330">
        <f t="shared" si="241"/>
        <v>307.00799999999998</v>
      </c>
      <c r="P1748" s="299">
        <f t="shared" si="240"/>
        <v>214905.60000000001</v>
      </c>
      <c r="Q1748" s="300">
        <f t="shared" si="242"/>
        <v>214.90559999999999</v>
      </c>
    </row>
    <row r="1749" spans="1:17" ht="15" customHeight="1" thickBot="1" x14ac:dyDescent="0.3">
      <c r="A1749" s="374">
        <v>235</v>
      </c>
      <c r="B1749" s="374" t="s">
        <v>1427</v>
      </c>
      <c r="C1749" s="374" t="s">
        <v>1426</v>
      </c>
      <c r="D1749" s="380"/>
      <c r="E1749" s="338" t="s">
        <v>1528</v>
      </c>
      <c r="F1749" s="374" t="s">
        <v>188</v>
      </c>
      <c r="G1749" s="339">
        <v>820</v>
      </c>
      <c r="H1749" s="334" t="s">
        <v>48</v>
      </c>
      <c r="I1749" s="325"/>
      <c r="J1749" s="325">
        <v>11</v>
      </c>
      <c r="K1749" s="339">
        <v>100</v>
      </c>
      <c r="L1749" s="325"/>
      <c r="M1749" s="325">
        <f>SUM(G1749*J1749)</f>
        <v>9020</v>
      </c>
      <c r="N1749" s="325">
        <f t="shared" si="237"/>
        <v>7216</v>
      </c>
      <c r="O1749" s="330">
        <f t="shared" si="241"/>
        <v>7.2160000000000002</v>
      </c>
      <c r="P1749" s="301">
        <f t="shared" si="240"/>
        <v>7216</v>
      </c>
      <c r="Q1749" s="302">
        <f t="shared" si="242"/>
        <v>7.2160000000000002</v>
      </c>
    </row>
    <row r="1750" spans="1:17" ht="15" customHeight="1" x14ac:dyDescent="0.25">
      <c r="A1750" s="371">
        <v>236</v>
      </c>
      <c r="B1750" s="371" t="s">
        <v>1425</v>
      </c>
      <c r="C1750" s="371" t="s">
        <v>1424</v>
      </c>
      <c r="D1750" s="377"/>
      <c r="E1750" s="327" t="s">
        <v>1529</v>
      </c>
      <c r="F1750" s="371" t="s">
        <v>374</v>
      </c>
      <c r="G1750" s="337">
        <v>1000</v>
      </c>
      <c r="H1750" s="326" t="s">
        <v>988</v>
      </c>
      <c r="I1750" s="306">
        <v>70000</v>
      </c>
      <c r="J1750" s="306">
        <v>33</v>
      </c>
      <c r="K1750" s="337">
        <v>100</v>
      </c>
      <c r="L1750" s="306">
        <f>SUM((I1750*G1750)/10000)</f>
        <v>7000</v>
      </c>
      <c r="M1750" s="306">
        <f t="shared" ref="M1750:M1766" si="244">SUM(L1750*J1750)</f>
        <v>231000</v>
      </c>
      <c r="N1750" s="306">
        <f t="shared" si="237"/>
        <v>184800</v>
      </c>
      <c r="O1750" s="307">
        <f t="shared" si="241"/>
        <v>184.8</v>
      </c>
      <c r="P1750" s="308">
        <f t="shared" si="240"/>
        <v>184800</v>
      </c>
      <c r="Q1750" s="309">
        <f t="shared" si="242"/>
        <v>184.8</v>
      </c>
    </row>
    <row r="1751" spans="1:17" ht="15" customHeight="1" x14ac:dyDescent="0.25">
      <c r="A1751" s="371">
        <v>236</v>
      </c>
      <c r="B1751" s="371" t="s">
        <v>1425</v>
      </c>
      <c r="C1751" s="371" t="s">
        <v>1424</v>
      </c>
      <c r="D1751" s="377"/>
      <c r="E1751" s="327" t="s">
        <v>1530</v>
      </c>
      <c r="F1751" s="371" t="s">
        <v>374</v>
      </c>
      <c r="G1751" s="337">
        <v>1000</v>
      </c>
      <c r="H1751" s="326" t="s">
        <v>988</v>
      </c>
      <c r="I1751" s="306">
        <v>70000</v>
      </c>
      <c r="J1751" s="306">
        <v>33</v>
      </c>
      <c r="K1751" s="337">
        <v>100</v>
      </c>
      <c r="L1751" s="306">
        <f>SUM((I1751*G1751)/10000)</f>
        <v>7000</v>
      </c>
      <c r="M1751" s="306">
        <f t="shared" si="244"/>
        <v>231000</v>
      </c>
      <c r="N1751" s="306">
        <f t="shared" si="237"/>
        <v>184800</v>
      </c>
      <c r="O1751" s="307">
        <f t="shared" si="241"/>
        <v>184.8</v>
      </c>
      <c r="P1751" s="310">
        <f t="shared" si="240"/>
        <v>184800</v>
      </c>
      <c r="Q1751" s="311">
        <f t="shared" si="242"/>
        <v>184.8</v>
      </c>
    </row>
    <row r="1752" spans="1:17" ht="15" customHeight="1" thickBot="1" x14ac:dyDescent="0.3">
      <c r="A1752" s="371">
        <v>236</v>
      </c>
      <c r="B1752" s="371" t="s">
        <v>1425</v>
      </c>
      <c r="C1752" s="371" t="s">
        <v>1424</v>
      </c>
      <c r="D1752" s="377"/>
      <c r="E1752" s="327" t="s">
        <v>1531</v>
      </c>
      <c r="F1752" s="371" t="s">
        <v>374</v>
      </c>
      <c r="G1752" s="337">
        <v>850</v>
      </c>
      <c r="H1752" s="326" t="s">
        <v>77</v>
      </c>
      <c r="I1752" s="306">
        <v>3164</v>
      </c>
      <c r="J1752" s="306">
        <v>9</v>
      </c>
      <c r="K1752" s="337">
        <v>100</v>
      </c>
      <c r="L1752" s="306">
        <f>SUM((I1752*G1752)/10000)</f>
        <v>268.94</v>
      </c>
      <c r="M1752" s="306">
        <f t="shared" si="244"/>
        <v>2420.46</v>
      </c>
      <c r="N1752" s="306">
        <f t="shared" si="237"/>
        <v>1936.3679999999999</v>
      </c>
      <c r="O1752" s="307">
        <f t="shared" si="241"/>
        <v>1.9363679999999999</v>
      </c>
      <c r="P1752" s="315">
        <f t="shared" si="240"/>
        <v>1936.3679999999999</v>
      </c>
      <c r="Q1752" s="316">
        <f t="shared" si="242"/>
        <v>1.9363679999999999</v>
      </c>
    </row>
    <row r="1753" spans="1:17" ht="15" customHeight="1" x14ac:dyDescent="0.25">
      <c r="A1753" s="374">
        <v>237</v>
      </c>
      <c r="B1753" s="374" t="s">
        <v>1286</v>
      </c>
      <c r="C1753" s="374" t="s">
        <v>552</v>
      </c>
      <c r="D1753" s="380"/>
      <c r="E1753" s="338">
        <v>1254</v>
      </c>
      <c r="F1753" s="374" t="s">
        <v>188</v>
      </c>
      <c r="G1753" s="339">
        <v>34</v>
      </c>
      <c r="H1753" s="334" t="s">
        <v>247</v>
      </c>
      <c r="I1753" s="325">
        <v>19</v>
      </c>
      <c r="J1753" s="325">
        <v>70</v>
      </c>
      <c r="K1753" s="339">
        <v>100</v>
      </c>
      <c r="L1753" s="325">
        <f t="shared" ref="L1753:L1758" si="245">SUM((I1753*G1753))</f>
        <v>646</v>
      </c>
      <c r="M1753" s="325">
        <f t="shared" si="244"/>
        <v>45220</v>
      </c>
      <c r="N1753" s="325">
        <f t="shared" si="237"/>
        <v>36176</v>
      </c>
      <c r="O1753" s="330">
        <f t="shared" si="241"/>
        <v>36.176000000000002</v>
      </c>
      <c r="P1753" s="297">
        <f t="shared" si="240"/>
        <v>36176</v>
      </c>
      <c r="Q1753" s="298">
        <f t="shared" si="242"/>
        <v>36.176000000000002</v>
      </c>
    </row>
    <row r="1754" spans="1:17" ht="15" customHeight="1" x14ac:dyDescent="0.25">
      <c r="A1754" s="374">
        <v>237</v>
      </c>
      <c r="B1754" s="374" t="s">
        <v>1286</v>
      </c>
      <c r="C1754" s="374" t="s">
        <v>552</v>
      </c>
      <c r="D1754" s="380"/>
      <c r="E1754" s="338">
        <v>1254</v>
      </c>
      <c r="F1754" s="374" t="s">
        <v>188</v>
      </c>
      <c r="G1754" s="339">
        <v>3</v>
      </c>
      <c r="H1754" s="334" t="s">
        <v>455</v>
      </c>
      <c r="I1754" s="325">
        <v>19</v>
      </c>
      <c r="J1754" s="325">
        <v>49</v>
      </c>
      <c r="K1754" s="339">
        <v>100</v>
      </c>
      <c r="L1754" s="325">
        <f t="shared" si="245"/>
        <v>57</v>
      </c>
      <c r="M1754" s="325">
        <f t="shared" si="244"/>
        <v>2793</v>
      </c>
      <c r="N1754" s="325">
        <f t="shared" si="237"/>
        <v>2234.4</v>
      </c>
      <c r="O1754" s="330">
        <f t="shared" si="241"/>
        <v>2.2343999999999999</v>
      </c>
      <c r="P1754" s="299">
        <f t="shared" si="240"/>
        <v>2234.4</v>
      </c>
      <c r="Q1754" s="300">
        <f t="shared" si="242"/>
        <v>2.2343999999999999</v>
      </c>
    </row>
    <row r="1755" spans="1:17" ht="15" customHeight="1" x14ac:dyDescent="0.25">
      <c r="A1755" s="374">
        <v>237</v>
      </c>
      <c r="B1755" s="374" t="s">
        <v>1286</v>
      </c>
      <c r="C1755" s="374" t="s">
        <v>552</v>
      </c>
      <c r="D1755" s="380"/>
      <c r="E1755" s="338">
        <v>1254</v>
      </c>
      <c r="F1755" s="374" t="s">
        <v>188</v>
      </c>
      <c r="G1755" s="339">
        <v>1</v>
      </c>
      <c r="H1755" s="334" t="s">
        <v>152</v>
      </c>
      <c r="I1755" s="325">
        <v>16</v>
      </c>
      <c r="J1755" s="325">
        <v>74</v>
      </c>
      <c r="K1755" s="339">
        <v>100</v>
      </c>
      <c r="L1755" s="325">
        <f t="shared" si="245"/>
        <v>16</v>
      </c>
      <c r="M1755" s="325">
        <f t="shared" si="244"/>
        <v>1184</v>
      </c>
      <c r="N1755" s="325">
        <f t="shared" si="237"/>
        <v>947.2</v>
      </c>
      <c r="O1755" s="330">
        <f t="shared" si="241"/>
        <v>0.94720000000000004</v>
      </c>
      <c r="P1755" s="299">
        <f t="shared" si="240"/>
        <v>947.2</v>
      </c>
      <c r="Q1755" s="300">
        <f t="shared" si="242"/>
        <v>0.94720000000000004</v>
      </c>
    </row>
    <row r="1756" spans="1:17" ht="15" customHeight="1" x14ac:dyDescent="0.25">
      <c r="A1756" s="374">
        <v>237</v>
      </c>
      <c r="B1756" s="374" t="s">
        <v>1286</v>
      </c>
      <c r="C1756" s="374" t="s">
        <v>552</v>
      </c>
      <c r="D1756" s="380"/>
      <c r="E1756" s="338">
        <v>1254</v>
      </c>
      <c r="F1756" s="374" t="s">
        <v>188</v>
      </c>
      <c r="G1756" s="339">
        <v>4</v>
      </c>
      <c r="H1756" s="334" t="s">
        <v>592</v>
      </c>
      <c r="I1756" s="325">
        <v>20</v>
      </c>
      <c r="J1756" s="325">
        <v>34</v>
      </c>
      <c r="K1756" s="339">
        <v>100</v>
      </c>
      <c r="L1756" s="325">
        <f t="shared" si="245"/>
        <v>80</v>
      </c>
      <c r="M1756" s="325">
        <f t="shared" si="244"/>
        <v>2720</v>
      </c>
      <c r="N1756" s="325">
        <f t="shared" si="237"/>
        <v>2176</v>
      </c>
      <c r="O1756" s="330">
        <f t="shared" si="241"/>
        <v>2.1760000000000002</v>
      </c>
      <c r="P1756" s="299">
        <f t="shared" si="240"/>
        <v>2176</v>
      </c>
      <c r="Q1756" s="300">
        <f t="shared" si="242"/>
        <v>2.1760000000000002</v>
      </c>
    </row>
    <row r="1757" spans="1:17" ht="15" customHeight="1" x14ac:dyDescent="0.25">
      <c r="A1757" s="374">
        <v>237</v>
      </c>
      <c r="B1757" s="374" t="s">
        <v>1286</v>
      </c>
      <c r="C1757" s="374" t="s">
        <v>552</v>
      </c>
      <c r="D1757" s="380"/>
      <c r="E1757" s="338">
        <v>1254</v>
      </c>
      <c r="F1757" s="374" t="s">
        <v>188</v>
      </c>
      <c r="G1757" s="339">
        <v>8</v>
      </c>
      <c r="H1757" s="334" t="s">
        <v>436</v>
      </c>
      <c r="I1757" s="325">
        <v>27</v>
      </c>
      <c r="J1757" s="325">
        <v>45</v>
      </c>
      <c r="K1757" s="339">
        <v>100</v>
      </c>
      <c r="L1757" s="325">
        <f t="shared" si="245"/>
        <v>216</v>
      </c>
      <c r="M1757" s="325">
        <f t="shared" si="244"/>
        <v>9720</v>
      </c>
      <c r="N1757" s="325">
        <f t="shared" si="237"/>
        <v>7776</v>
      </c>
      <c r="O1757" s="330">
        <f t="shared" si="241"/>
        <v>7.7759999999999998</v>
      </c>
      <c r="P1757" s="299">
        <f t="shared" si="240"/>
        <v>7776</v>
      </c>
      <c r="Q1757" s="300">
        <f t="shared" si="242"/>
        <v>7.7759999999999998</v>
      </c>
    </row>
    <row r="1758" spans="1:17" ht="15" customHeight="1" x14ac:dyDescent="0.25">
      <c r="A1758" s="374">
        <v>237</v>
      </c>
      <c r="B1758" s="374" t="s">
        <v>1286</v>
      </c>
      <c r="C1758" s="374" t="s">
        <v>552</v>
      </c>
      <c r="D1758" s="380"/>
      <c r="E1758" s="338">
        <v>1254</v>
      </c>
      <c r="F1758" s="374" t="s">
        <v>188</v>
      </c>
      <c r="G1758" s="339">
        <v>2</v>
      </c>
      <c r="H1758" s="334" t="s">
        <v>1305</v>
      </c>
      <c r="I1758" s="325">
        <v>22</v>
      </c>
      <c r="J1758" s="325">
        <v>90</v>
      </c>
      <c r="K1758" s="339">
        <v>100</v>
      </c>
      <c r="L1758" s="325">
        <f t="shared" si="245"/>
        <v>44</v>
      </c>
      <c r="M1758" s="325">
        <f t="shared" si="244"/>
        <v>3960</v>
      </c>
      <c r="N1758" s="325">
        <f t="shared" si="237"/>
        <v>3168</v>
      </c>
      <c r="O1758" s="330">
        <f t="shared" si="241"/>
        <v>3.1680000000000001</v>
      </c>
      <c r="P1758" s="299">
        <f t="shared" si="240"/>
        <v>3168</v>
      </c>
      <c r="Q1758" s="300">
        <f t="shared" si="242"/>
        <v>3.1680000000000001</v>
      </c>
    </row>
    <row r="1759" spans="1:17" ht="15" customHeight="1" x14ac:dyDescent="0.25">
      <c r="A1759" s="374">
        <v>237</v>
      </c>
      <c r="B1759" s="374" t="s">
        <v>1286</v>
      </c>
      <c r="C1759" s="374" t="s">
        <v>552</v>
      </c>
      <c r="D1759" s="380"/>
      <c r="E1759" s="338" t="s">
        <v>1532</v>
      </c>
      <c r="F1759" s="374" t="s">
        <v>188</v>
      </c>
      <c r="G1759" s="339">
        <v>2000</v>
      </c>
      <c r="H1759" s="324" t="s">
        <v>1460</v>
      </c>
      <c r="I1759" s="325">
        <v>4551</v>
      </c>
      <c r="J1759" s="325">
        <v>11</v>
      </c>
      <c r="K1759" s="339">
        <v>100</v>
      </c>
      <c r="L1759" s="325">
        <f t="shared" ref="L1759:L1766" si="246">SUM((I1759*G1759)/10000)</f>
        <v>910.2</v>
      </c>
      <c r="M1759" s="325">
        <f t="shared" si="244"/>
        <v>10012.200000000001</v>
      </c>
      <c r="N1759" s="325">
        <f t="shared" si="237"/>
        <v>8009.76</v>
      </c>
      <c r="O1759" s="330">
        <f t="shared" si="241"/>
        <v>8.00976</v>
      </c>
      <c r="P1759" s="299">
        <f t="shared" si="240"/>
        <v>8009.76</v>
      </c>
      <c r="Q1759" s="300">
        <f t="shared" si="242"/>
        <v>8.00976</v>
      </c>
    </row>
    <row r="1760" spans="1:17" ht="15" customHeight="1" x14ac:dyDescent="0.25">
      <c r="A1760" s="374">
        <v>237</v>
      </c>
      <c r="B1760" s="374" t="s">
        <v>1286</v>
      </c>
      <c r="C1760" s="374" t="s">
        <v>552</v>
      </c>
      <c r="D1760" s="380"/>
      <c r="E1760" s="338">
        <v>1241</v>
      </c>
      <c r="F1760" s="374" t="s">
        <v>188</v>
      </c>
      <c r="G1760" s="339">
        <v>1430</v>
      </c>
      <c r="H1760" s="334" t="s">
        <v>395</v>
      </c>
      <c r="I1760" s="325">
        <v>17500</v>
      </c>
      <c r="J1760" s="325">
        <v>120</v>
      </c>
      <c r="K1760" s="339">
        <v>60</v>
      </c>
      <c r="L1760" s="325">
        <f t="shared" si="246"/>
        <v>2502.5</v>
      </c>
      <c r="M1760" s="325">
        <f t="shared" si="244"/>
        <v>300300</v>
      </c>
      <c r="N1760" s="325">
        <f t="shared" si="237"/>
        <v>240240</v>
      </c>
      <c r="O1760" s="330">
        <f t="shared" si="241"/>
        <v>240.24</v>
      </c>
      <c r="P1760" s="299">
        <f t="shared" si="240"/>
        <v>144144</v>
      </c>
      <c r="Q1760" s="300">
        <f t="shared" si="242"/>
        <v>144.14400000000001</v>
      </c>
    </row>
    <row r="1761" spans="1:17" ht="15" customHeight="1" x14ac:dyDescent="0.25">
      <c r="A1761" s="374">
        <v>237</v>
      </c>
      <c r="B1761" s="374" t="s">
        <v>1286</v>
      </c>
      <c r="C1761" s="374" t="s">
        <v>552</v>
      </c>
      <c r="D1761" s="380"/>
      <c r="E1761" s="338">
        <v>1242</v>
      </c>
      <c r="F1761" s="374" t="s">
        <v>188</v>
      </c>
      <c r="G1761" s="339">
        <v>9000</v>
      </c>
      <c r="H1761" s="324" t="s">
        <v>1460</v>
      </c>
      <c r="I1761" s="325">
        <v>4551</v>
      </c>
      <c r="J1761" s="325">
        <v>11</v>
      </c>
      <c r="K1761" s="339">
        <v>100</v>
      </c>
      <c r="L1761" s="325">
        <f t="shared" si="246"/>
        <v>4095.9</v>
      </c>
      <c r="M1761" s="325">
        <f t="shared" si="244"/>
        <v>45054.9</v>
      </c>
      <c r="N1761" s="325">
        <f t="shared" si="237"/>
        <v>36043.919999999998</v>
      </c>
      <c r="O1761" s="330">
        <f t="shared" si="241"/>
        <v>36.04392</v>
      </c>
      <c r="P1761" s="299">
        <f t="shared" si="240"/>
        <v>36043.919999999998</v>
      </c>
      <c r="Q1761" s="300">
        <f t="shared" si="242"/>
        <v>36.04392</v>
      </c>
    </row>
    <row r="1762" spans="1:17" ht="15" customHeight="1" x14ac:dyDescent="0.25">
      <c r="A1762" s="374">
        <v>237</v>
      </c>
      <c r="B1762" s="374" t="s">
        <v>1286</v>
      </c>
      <c r="C1762" s="374" t="s">
        <v>552</v>
      </c>
      <c r="D1762" s="380"/>
      <c r="E1762" s="338">
        <v>1242</v>
      </c>
      <c r="F1762" s="374" t="s">
        <v>188</v>
      </c>
      <c r="G1762" s="339">
        <v>700</v>
      </c>
      <c r="H1762" s="324" t="s">
        <v>22</v>
      </c>
      <c r="I1762" s="325">
        <v>23137</v>
      </c>
      <c r="J1762" s="325">
        <v>79</v>
      </c>
      <c r="K1762" s="339">
        <v>60</v>
      </c>
      <c r="L1762" s="325">
        <f t="shared" si="246"/>
        <v>1619.59</v>
      </c>
      <c r="M1762" s="325">
        <f t="shared" si="244"/>
        <v>127947.61</v>
      </c>
      <c r="N1762" s="325">
        <f t="shared" si="237"/>
        <v>102358.088</v>
      </c>
      <c r="O1762" s="330">
        <f t="shared" si="241"/>
        <v>102.35808800000001</v>
      </c>
      <c r="P1762" s="299">
        <f t="shared" si="240"/>
        <v>61414.852800000001</v>
      </c>
      <c r="Q1762" s="300">
        <f t="shared" si="242"/>
        <v>61.414852799999998</v>
      </c>
    </row>
    <row r="1763" spans="1:17" ht="15" customHeight="1" x14ac:dyDescent="0.25">
      <c r="A1763" s="374">
        <v>237</v>
      </c>
      <c r="B1763" s="374" t="s">
        <v>1286</v>
      </c>
      <c r="C1763" s="374" t="s">
        <v>552</v>
      </c>
      <c r="D1763" s="380"/>
      <c r="E1763" s="338">
        <v>3251</v>
      </c>
      <c r="F1763" s="374" t="s">
        <v>188</v>
      </c>
      <c r="G1763" s="339">
        <v>4200</v>
      </c>
      <c r="H1763" s="334" t="s">
        <v>85</v>
      </c>
      <c r="I1763" s="325">
        <v>3398</v>
      </c>
      <c r="J1763" s="325">
        <v>11</v>
      </c>
      <c r="K1763" s="339">
        <v>60</v>
      </c>
      <c r="L1763" s="325">
        <f t="shared" si="246"/>
        <v>1427.16</v>
      </c>
      <c r="M1763" s="325">
        <f t="shared" si="244"/>
        <v>15698.76</v>
      </c>
      <c r="N1763" s="325">
        <f t="shared" si="237"/>
        <v>12559.008</v>
      </c>
      <c r="O1763" s="330">
        <f t="shared" si="241"/>
        <v>12.559008</v>
      </c>
      <c r="P1763" s="299">
        <f t="shared" si="240"/>
        <v>7535.4048000000003</v>
      </c>
      <c r="Q1763" s="300">
        <f t="shared" si="242"/>
        <v>7.5354048000000002</v>
      </c>
    </row>
    <row r="1764" spans="1:17" ht="15" customHeight="1" x14ac:dyDescent="0.25">
      <c r="A1764" s="374">
        <v>237</v>
      </c>
      <c r="B1764" s="374" t="s">
        <v>1286</v>
      </c>
      <c r="C1764" s="374" t="s">
        <v>552</v>
      </c>
      <c r="D1764" s="380"/>
      <c r="E1764" s="338">
        <v>2606</v>
      </c>
      <c r="F1764" s="374" t="s">
        <v>188</v>
      </c>
      <c r="G1764" s="339">
        <v>1550</v>
      </c>
      <c r="H1764" s="334" t="s">
        <v>77</v>
      </c>
      <c r="I1764" s="325">
        <v>3164</v>
      </c>
      <c r="J1764" s="325">
        <v>9</v>
      </c>
      <c r="K1764" s="339">
        <v>100</v>
      </c>
      <c r="L1764" s="325">
        <f t="shared" si="246"/>
        <v>490.42</v>
      </c>
      <c r="M1764" s="325">
        <f t="shared" si="244"/>
        <v>4413.78</v>
      </c>
      <c r="N1764" s="325">
        <f t="shared" si="237"/>
        <v>3531.0239999999994</v>
      </c>
      <c r="O1764" s="330">
        <f t="shared" si="241"/>
        <v>3.5310239999999995</v>
      </c>
      <c r="P1764" s="299">
        <f t="shared" si="240"/>
        <v>3531.0239999999994</v>
      </c>
      <c r="Q1764" s="300">
        <f t="shared" si="242"/>
        <v>3.5310239999999995</v>
      </c>
    </row>
    <row r="1765" spans="1:17" ht="15" customHeight="1" x14ac:dyDescent="0.25">
      <c r="A1765" s="374">
        <v>237</v>
      </c>
      <c r="B1765" s="374" t="s">
        <v>1286</v>
      </c>
      <c r="C1765" s="374" t="s">
        <v>552</v>
      </c>
      <c r="D1765" s="380"/>
      <c r="E1765" s="338">
        <v>3664</v>
      </c>
      <c r="F1765" s="374" t="s">
        <v>188</v>
      </c>
      <c r="G1765" s="339">
        <v>3100</v>
      </c>
      <c r="H1765" s="334" t="s">
        <v>85</v>
      </c>
      <c r="I1765" s="325">
        <v>3398</v>
      </c>
      <c r="J1765" s="325">
        <v>11</v>
      </c>
      <c r="K1765" s="339">
        <v>60</v>
      </c>
      <c r="L1765" s="325">
        <f t="shared" si="246"/>
        <v>1053.3800000000001</v>
      </c>
      <c r="M1765" s="325">
        <f t="shared" si="244"/>
        <v>11587.18</v>
      </c>
      <c r="N1765" s="325">
        <f t="shared" si="237"/>
        <v>9269.7440000000006</v>
      </c>
      <c r="O1765" s="330">
        <f t="shared" si="241"/>
        <v>9.2697440000000011</v>
      </c>
      <c r="P1765" s="299">
        <f t="shared" si="240"/>
        <v>5561.8464000000004</v>
      </c>
      <c r="Q1765" s="300">
        <f t="shared" si="242"/>
        <v>5.5618464000000003</v>
      </c>
    </row>
    <row r="1766" spans="1:17" ht="15" customHeight="1" x14ac:dyDescent="0.25">
      <c r="A1766" s="374">
        <v>237</v>
      </c>
      <c r="B1766" s="374" t="s">
        <v>1286</v>
      </c>
      <c r="C1766" s="374" t="s">
        <v>552</v>
      </c>
      <c r="D1766" s="380"/>
      <c r="E1766" s="338" t="s">
        <v>1533</v>
      </c>
      <c r="F1766" s="374" t="s">
        <v>188</v>
      </c>
      <c r="G1766" s="339">
        <v>1100</v>
      </c>
      <c r="H1766" s="324" t="s">
        <v>22</v>
      </c>
      <c r="I1766" s="325">
        <v>23137</v>
      </c>
      <c r="J1766" s="325">
        <v>79</v>
      </c>
      <c r="K1766" s="339">
        <v>60</v>
      </c>
      <c r="L1766" s="325">
        <f t="shared" si="246"/>
        <v>2545.0700000000002</v>
      </c>
      <c r="M1766" s="325">
        <f t="shared" si="244"/>
        <v>201060.53</v>
      </c>
      <c r="N1766" s="325">
        <f t="shared" si="237"/>
        <v>160848.424</v>
      </c>
      <c r="O1766" s="330">
        <f t="shared" si="241"/>
        <v>160.84842399999999</v>
      </c>
      <c r="P1766" s="299">
        <f t="shared" si="240"/>
        <v>96509.054399999994</v>
      </c>
      <c r="Q1766" s="300">
        <f t="shared" si="242"/>
        <v>96.509054399999997</v>
      </c>
    </row>
    <row r="1767" spans="1:17" ht="15" customHeight="1" thickBot="1" x14ac:dyDescent="0.3">
      <c r="A1767" s="374">
        <v>237</v>
      </c>
      <c r="B1767" s="374" t="s">
        <v>1286</v>
      </c>
      <c r="C1767" s="374" t="s">
        <v>552</v>
      </c>
      <c r="D1767" s="380"/>
      <c r="E1767" s="338" t="s">
        <v>1533</v>
      </c>
      <c r="F1767" s="374" t="s">
        <v>188</v>
      </c>
      <c r="G1767" s="339">
        <v>1100</v>
      </c>
      <c r="H1767" s="324" t="s">
        <v>48</v>
      </c>
      <c r="I1767" s="325"/>
      <c r="J1767" s="325">
        <v>11</v>
      </c>
      <c r="K1767" s="339">
        <v>100</v>
      </c>
      <c r="L1767" s="325"/>
      <c r="M1767" s="325">
        <f>SUM(G1767*J1767)</f>
        <v>12100</v>
      </c>
      <c r="N1767" s="325">
        <f t="shared" si="237"/>
        <v>9680</v>
      </c>
      <c r="O1767" s="330">
        <f t="shared" si="241"/>
        <v>9.68</v>
      </c>
      <c r="P1767" s="301">
        <f t="shared" si="240"/>
        <v>9680</v>
      </c>
      <c r="Q1767" s="302">
        <f t="shared" si="242"/>
        <v>9.68</v>
      </c>
    </row>
    <row r="1768" spans="1:17" ht="15" customHeight="1" x14ac:dyDescent="0.25">
      <c r="A1768" s="371">
        <v>238</v>
      </c>
      <c r="B1768" s="371" t="s">
        <v>1423</v>
      </c>
      <c r="C1768" s="371" t="s">
        <v>1347</v>
      </c>
      <c r="D1768" s="377"/>
      <c r="E1768" s="327">
        <v>1177</v>
      </c>
      <c r="F1768" s="371" t="s">
        <v>188</v>
      </c>
      <c r="G1768" s="337">
        <v>125</v>
      </c>
      <c r="H1768" s="313" t="s">
        <v>22</v>
      </c>
      <c r="I1768" s="306">
        <v>23137</v>
      </c>
      <c r="J1768" s="306">
        <v>79</v>
      </c>
      <c r="K1768" s="337">
        <v>60</v>
      </c>
      <c r="L1768" s="306">
        <f>SUM((I1768*G1768)/10000)</f>
        <v>289.21249999999998</v>
      </c>
      <c r="M1768" s="306">
        <f>SUM(L1768*J1768)</f>
        <v>22847.787499999999</v>
      </c>
      <c r="N1768" s="306">
        <f t="shared" si="237"/>
        <v>18278.23</v>
      </c>
      <c r="O1768" s="307">
        <f t="shared" si="241"/>
        <v>18.278230000000001</v>
      </c>
      <c r="P1768" s="308">
        <f t="shared" si="240"/>
        <v>10966.938</v>
      </c>
      <c r="Q1768" s="309">
        <f t="shared" si="242"/>
        <v>10.966938000000001</v>
      </c>
    </row>
    <row r="1769" spans="1:17" ht="15" customHeight="1" x14ac:dyDescent="0.25">
      <c r="A1769" s="371">
        <v>238</v>
      </c>
      <c r="B1769" s="371" t="s">
        <v>1423</v>
      </c>
      <c r="C1769" s="371" t="s">
        <v>1347</v>
      </c>
      <c r="D1769" s="377"/>
      <c r="E1769" s="327">
        <v>1177</v>
      </c>
      <c r="F1769" s="371" t="s">
        <v>188</v>
      </c>
      <c r="G1769" s="337">
        <v>125</v>
      </c>
      <c r="H1769" s="313" t="s">
        <v>48</v>
      </c>
      <c r="I1769" s="306"/>
      <c r="J1769" s="306">
        <v>11</v>
      </c>
      <c r="K1769" s="337">
        <v>100</v>
      </c>
      <c r="L1769" s="306"/>
      <c r="M1769" s="306">
        <f>SUM(G1769*J1769)</f>
        <v>1375</v>
      </c>
      <c r="N1769" s="306">
        <f t="shared" si="237"/>
        <v>1100</v>
      </c>
      <c r="O1769" s="307">
        <f t="shared" si="241"/>
        <v>1.1000000000000001</v>
      </c>
      <c r="P1769" s="310">
        <f t="shared" si="240"/>
        <v>1100</v>
      </c>
      <c r="Q1769" s="311">
        <f t="shared" si="242"/>
        <v>1.1000000000000001</v>
      </c>
    </row>
    <row r="1770" spans="1:17" ht="15" customHeight="1" x14ac:dyDescent="0.25">
      <c r="A1770" s="371">
        <v>238</v>
      </c>
      <c r="B1770" s="371" t="s">
        <v>1423</v>
      </c>
      <c r="C1770" s="371" t="s">
        <v>1347</v>
      </c>
      <c r="D1770" s="377"/>
      <c r="E1770" s="327">
        <v>1177</v>
      </c>
      <c r="F1770" s="371" t="s">
        <v>188</v>
      </c>
      <c r="G1770" s="337">
        <v>250</v>
      </c>
      <c r="H1770" s="326" t="s">
        <v>19</v>
      </c>
      <c r="I1770" s="306">
        <v>17500</v>
      </c>
      <c r="J1770" s="306">
        <v>47</v>
      </c>
      <c r="K1770" s="337">
        <v>100</v>
      </c>
      <c r="L1770" s="306">
        <f>SUM((I1770*G1770)/10000)</f>
        <v>437.5</v>
      </c>
      <c r="M1770" s="306">
        <f>SUM(L1770*J1770)</f>
        <v>20562.5</v>
      </c>
      <c r="N1770" s="306">
        <f t="shared" si="237"/>
        <v>16450</v>
      </c>
      <c r="O1770" s="307">
        <f t="shared" si="241"/>
        <v>16.45</v>
      </c>
      <c r="P1770" s="310">
        <f t="shared" si="240"/>
        <v>16450</v>
      </c>
      <c r="Q1770" s="311">
        <f t="shared" si="242"/>
        <v>16.45</v>
      </c>
    </row>
    <row r="1771" spans="1:17" ht="15" customHeight="1" x14ac:dyDescent="0.25">
      <c r="A1771" s="371">
        <v>238</v>
      </c>
      <c r="B1771" s="371" t="s">
        <v>1423</v>
      </c>
      <c r="C1771" s="371" t="s">
        <v>1347</v>
      </c>
      <c r="D1771" s="377"/>
      <c r="E1771" s="327">
        <v>1177</v>
      </c>
      <c r="F1771" s="371" t="s">
        <v>188</v>
      </c>
      <c r="G1771" s="337">
        <v>250</v>
      </c>
      <c r="H1771" s="326" t="s">
        <v>48</v>
      </c>
      <c r="I1771" s="306"/>
      <c r="J1771" s="306">
        <v>11</v>
      </c>
      <c r="K1771" s="337">
        <v>100</v>
      </c>
      <c r="L1771" s="306"/>
      <c r="M1771" s="306">
        <f>SUM(G1771*J1771)</f>
        <v>2750</v>
      </c>
      <c r="N1771" s="306">
        <f t="shared" si="237"/>
        <v>2200</v>
      </c>
      <c r="O1771" s="307">
        <f t="shared" si="241"/>
        <v>2.2000000000000002</v>
      </c>
      <c r="P1771" s="310">
        <f t="shared" si="240"/>
        <v>2200</v>
      </c>
      <c r="Q1771" s="311">
        <f t="shared" si="242"/>
        <v>2.2000000000000002</v>
      </c>
    </row>
    <row r="1772" spans="1:17" ht="15" customHeight="1" x14ac:dyDescent="0.25">
      <c r="A1772" s="371">
        <v>238</v>
      </c>
      <c r="B1772" s="371" t="s">
        <v>1423</v>
      </c>
      <c r="C1772" s="371" t="s">
        <v>1347</v>
      </c>
      <c r="D1772" s="377"/>
      <c r="E1772" s="327">
        <v>1177</v>
      </c>
      <c r="F1772" s="371" t="s">
        <v>188</v>
      </c>
      <c r="G1772" s="337">
        <v>250</v>
      </c>
      <c r="H1772" s="313" t="s">
        <v>341</v>
      </c>
      <c r="I1772" s="306">
        <v>1231</v>
      </c>
      <c r="J1772" s="306">
        <v>198</v>
      </c>
      <c r="K1772" s="337">
        <v>60</v>
      </c>
      <c r="L1772" s="306">
        <f>SUM((I1772*G1772)/10000)</f>
        <v>30.774999999999999</v>
      </c>
      <c r="M1772" s="306">
        <f>SUM(L1772*J1772)</f>
        <v>6093.45</v>
      </c>
      <c r="N1772" s="306">
        <f t="shared" si="237"/>
        <v>4874.76</v>
      </c>
      <c r="O1772" s="307">
        <f t="shared" si="241"/>
        <v>4.8747600000000002</v>
      </c>
      <c r="P1772" s="310">
        <f t="shared" si="240"/>
        <v>2924.8560000000002</v>
      </c>
      <c r="Q1772" s="311">
        <f t="shared" si="242"/>
        <v>2.9248560000000001</v>
      </c>
    </row>
    <row r="1773" spans="1:17" ht="15" customHeight="1" x14ac:dyDescent="0.25">
      <c r="A1773" s="371">
        <v>238</v>
      </c>
      <c r="B1773" s="371" t="s">
        <v>1423</v>
      </c>
      <c r="C1773" s="371" t="s">
        <v>1347</v>
      </c>
      <c r="D1773" s="377"/>
      <c r="E1773" s="327">
        <v>3803</v>
      </c>
      <c r="F1773" s="371" t="s">
        <v>374</v>
      </c>
      <c r="G1773" s="337">
        <v>1000</v>
      </c>
      <c r="H1773" s="313" t="s">
        <v>1460</v>
      </c>
      <c r="I1773" s="306">
        <v>4551</v>
      </c>
      <c r="J1773" s="306">
        <v>11</v>
      </c>
      <c r="K1773" s="337">
        <v>100</v>
      </c>
      <c r="L1773" s="306">
        <f>SUM((I1773*G1773)/10000)</f>
        <v>455.1</v>
      </c>
      <c r="M1773" s="306">
        <f>SUM(L1773*J1773)</f>
        <v>5006.1000000000004</v>
      </c>
      <c r="N1773" s="306">
        <f t="shared" si="237"/>
        <v>4004.88</v>
      </c>
      <c r="O1773" s="307">
        <f t="shared" si="241"/>
        <v>4.00488</v>
      </c>
      <c r="P1773" s="310">
        <f t="shared" si="240"/>
        <v>4004.88</v>
      </c>
      <c r="Q1773" s="311">
        <f t="shared" si="242"/>
        <v>4.00488</v>
      </c>
    </row>
    <row r="1774" spans="1:17" ht="15" customHeight="1" thickBot="1" x14ac:dyDescent="0.3">
      <c r="A1774" s="371">
        <v>238</v>
      </c>
      <c r="B1774" s="371" t="s">
        <v>1423</v>
      </c>
      <c r="C1774" s="371" t="s">
        <v>1347</v>
      </c>
      <c r="D1774" s="377"/>
      <c r="E1774" s="327">
        <v>3818</v>
      </c>
      <c r="F1774" s="371" t="s">
        <v>374</v>
      </c>
      <c r="G1774" s="337">
        <v>3000</v>
      </c>
      <c r="H1774" s="326" t="s">
        <v>77</v>
      </c>
      <c r="I1774" s="306">
        <v>3164</v>
      </c>
      <c r="J1774" s="306">
        <v>9</v>
      </c>
      <c r="K1774" s="337">
        <v>100</v>
      </c>
      <c r="L1774" s="306">
        <f>SUM((I1774*G1774)/10000)</f>
        <v>949.2</v>
      </c>
      <c r="M1774" s="306">
        <f>SUM(L1774*J1774)</f>
        <v>8542.8000000000011</v>
      </c>
      <c r="N1774" s="306">
        <f t="shared" si="237"/>
        <v>6834.2400000000016</v>
      </c>
      <c r="O1774" s="307">
        <f t="shared" si="241"/>
        <v>6.8342400000000012</v>
      </c>
      <c r="P1774" s="315">
        <f t="shared" si="240"/>
        <v>6834.2400000000016</v>
      </c>
      <c r="Q1774" s="316">
        <f t="shared" si="242"/>
        <v>6.8342400000000012</v>
      </c>
    </row>
    <row r="1775" spans="1:17" ht="15" customHeight="1" x14ac:dyDescent="0.25">
      <c r="A1775" s="374">
        <v>239</v>
      </c>
      <c r="B1775" s="374" t="s">
        <v>1422</v>
      </c>
      <c r="C1775" s="374" t="s">
        <v>1421</v>
      </c>
      <c r="D1775" s="380"/>
      <c r="E1775" s="338">
        <v>3639</v>
      </c>
      <c r="F1775" s="374" t="s">
        <v>188</v>
      </c>
      <c r="G1775" s="339">
        <v>1500</v>
      </c>
      <c r="H1775" s="324" t="s">
        <v>22</v>
      </c>
      <c r="I1775" s="325">
        <v>23137</v>
      </c>
      <c r="J1775" s="325">
        <v>79</v>
      </c>
      <c r="K1775" s="339">
        <v>60</v>
      </c>
      <c r="L1775" s="325">
        <f>SUM((I1775*G1775)/10000)</f>
        <v>3470.55</v>
      </c>
      <c r="M1775" s="325">
        <f>SUM(L1775*J1775)</f>
        <v>274173.45</v>
      </c>
      <c r="N1775" s="325">
        <f t="shared" si="237"/>
        <v>219338.76</v>
      </c>
      <c r="O1775" s="330">
        <f t="shared" si="241"/>
        <v>219.33876000000001</v>
      </c>
      <c r="P1775" s="297">
        <f t="shared" si="240"/>
        <v>131603.25600000002</v>
      </c>
      <c r="Q1775" s="298">
        <f t="shared" si="242"/>
        <v>131.60325600000002</v>
      </c>
    </row>
    <row r="1776" spans="1:17" ht="15" customHeight="1" x14ac:dyDescent="0.25">
      <c r="A1776" s="374">
        <v>239</v>
      </c>
      <c r="B1776" s="374" t="s">
        <v>1422</v>
      </c>
      <c r="C1776" s="374" t="s">
        <v>1421</v>
      </c>
      <c r="D1776" s="380"/>
      <c r="E1776" s="338">
        <v>3639</v>
      </c>
      <c r="F1776" s="374" t="s">
        <v>188</v>
      </c>
      <c r="G1776" s="339">
        <v>1080</v>
      </c>
      <c r="H1776" s="324" t="s">
        <v>48</v>
      </c>
      <c r="I1776" s="325"/>
      <c r="J1776" s="325">
        <v>11</v>
      </c>
      <c r="K1776" s="339">
        <v>100</v>
      </c>
      <c r="L1776" s="325"/>
      <c r="M1776" s="325">
        <f>SUM(G1776*J1776)</f>
        <v>11880</v>
      </c>
      <c r="N1776" s="325">
        <f t="shared" si="237"/>
        <v>9504</v>
      </c>
      <c r="O1776" s="330">
        <f t="shared" si="241"/>
        <v>9.5039999999999996</v>
      </c>
      <c r="P1776" s="299">
        <f t="shared" si="240"/>
        <v>9504</v>
      </c>
      <c r="Q1776" s="300">
        <f t="shared" si="242"/>
        <v>9.5039999999999996</v>
      </c>
    </row>
    <row r="1777" spans="1:17" ht="15" customHeight="1" x14ac:dyDescent="0.25">
      <c r="A1777" s="374">
        <v>239</v>
      </c>
      <c r="B1777" s="374" t="s">
        <v>1422</v>
      </c>
      <c r="C1777" s="374" t="s">
        <v>1421</v>
      </c>
      <c r="D1777" s="380"/>
      <c r="E1777" s="338">
        <v>3633</v>
      </c>
      <c r="F1777" s="374" t="s">
        <v>188</v>
      </c>
      <c r="G1777" s="339">
        <v>400</v>
      </c>
      <c r="H1777" s="334" t="s">
        <v>395</v>
      </c>
      <c r="I1777" s="325">
        <v>17500</v>
      </c>
      <c r="J1777" s="325">
        <v>120</v>
      </c>
      <c r="K1777" s="339">
        <v>60</v>
      </c>
      <c r="L1777" s="325">
        <f>SUM((I1777*G1777)/10000)</f>
        <v>700</v>
      </c>
      <c r="M1777" s="325">
        <f>SUM(L1777*J1777)</f>
        <v>84000</v>
      </c>
      <c r="N1777" s="325">
        <f t="shared" si="237"/>
        <v>67200</v>
      </c>
      <c r="O1777" s="330">
        <f t="shared" si="241"/>
        <v>67.2</v>
      </c>
      <c r="P1777" s="299">
        <f t="shared" si="240"/>
        <v>40320</v>
      </c>
      <c r="Q1777" s="300">
        <f t="shared" si="242"/>
        <v>40.32</v>
      </c>
    </row>
    <row r="1778" spans="1:17" ht="15" customHeight="1" x14ac:dyDescent="0.25">
      <c r="A1778" s="374">
        <v>239</v>
      </c>
      <c r="B1778" s="374" t="s">
        <v>1422</v>
      </c>
      <c r="C1778" s="374" t="s">
        <v>1421</v>
      </c>
      <c r="D1778" s="380"/>
      <c r="E1778" s="338">
        <v>3633</v>
      </c>
      <c r="F1778" s="374" t="s">
        <v>188</v>
      </c>
      <c r="G1778" s="339">
        <v>600</v>
      </c>
      <c r="H1778" s="324" t="s">
        <v>735</v>
      </c>
      <c r="I1778" s="325">
        <v>16</v>
      </c>
      <c r="J1778" s="325">
        <v>20</v>
      </c>
      <c r="K1778" s="339">
        <v>100</v>
      </c>
      <c r="L1778" s="325">
        <f>SUM((I1778*G1778))</f>
        <v>9600</v>
      </c>
      <c r="M1778" s="325">
        <f>SUM(L1778*J1778)</f>
        <v>192000</v>
      </c>
      <c r="N1778" s="325">
        <f t="shared" si="237"/>
        <v>153600</v>
      </c>
      <c r="O1778" s="330">
        <f t="shared" si="241"/>
        <v>153.6</v>
      </c>
      <c r="P1778" s="299">
        <f t="shared" si="240"/>
        <v>153600</v>
      </c>
      <c r="Q1778" s="300">
        <f t="shared" si="242"/>
        <v>153.6</v>
      </c>
    </row>
    <row r="1779" spans="1:17" ht="15" customHeight="1" x14ac:dyDescent="0.25">
      <c r="A1779" s="374">
        <v>239</v>
      </c>
      <c r="B1779" s="374" t="s">
        <v>1422</v>
      </c>
      <c r="C1779" s="374" t="s">
        <v>1421</v>
      </c>
      <c r="D1779" s="380"/>
      <c r="E1779" s="338" t="s">
        <v>1534</v>
      </c>
      <c r="F1779" s="374" t="s">
        <v>188</v>
      </c>
      <c r="G1779" s="339">
        <v>1700</v>
      </c>
      <c r="H1779" s="334" t="s">
        <v>77</v>
      </c>
      <c r="I1779" s="325">
        <v>3164</v>
      </c>
      <c r="J1779" s="325">
        <v>9</v>
      </c>
      <c r="K1779" s="339">
        <v>100</v>
      </c>
      <c r="L1779" s="325">
        <f>SUM((I1779*G1779)/10000)</f>
        <v>537.88</v>
      </c>
      <c r="M1779" s="325">
        <f>SUM(L1779*J1779)</f>
        <v>4840.92</v>
      </c>
      <c r="N1779" s="325">
        <f t="shared" si="237"/>
        <v>3872.7359999999999</v>
      </c>
      <c r="O1779" s="330">
        <f t="shared" si="241"/>
        <v>3.8727359999999997</v>
      </c>
      <c r="P1779" s="299">
        <f t="shared" si="240"/>
        <v>3872.7359999999999</v>
      </c>
      <c r="Q1779" s="300">
        <f t="shared" si="242"/>
        <v>3.8727359999999997</v>
      </c>
    </row>
    <row r="1780" spans="1:17" ht="15" customHeight="1" x14ac:dyDescent="0.25">
      <c r="A1780" s="374">
        <v>239</v>
      </c>
      <c r="B1780" s="374" t="s">
        <v>1422</v>
      </c>
      <c r="C1780" s="374" t="s">
        <v>1421</v>
      </c>
      <c r="D1780" s="380"/>
      <c r="E1780" s="338">
        <v>3081</v>
      </c>
      <c r="F1780" s="374" t="s">
        <v>188</v>
      </c>
      <c r="G1780" s="339">
        <v>5000</v>
      </c>
      <c r="H1780" s="334" t="s">
        <v>85</v>
      </c>
      <c r="I1780" s="325">
        <v>3398</v>
      </c>
      <c r="J1780" s="325">
        <v>11</v>
      </c>
      <c r="K1780" s="339">
        <v>60</v>
      </c>
      <c r="L1780" s="325">
        <f>SUM((I1780*G1780)/10000)</f>
        <v>1699</v>
      </c>
      <c r="M1780" s="325">
        <f>SUM(L1780*J1780)</f>
        <v>18689</v>
      </c>
      <c r="N1780" s="325">
        <f t="shared" si="237"/>
        <v>14951.2</v>
      </c>
      <c r="O1780" s="330">
        <f t="shared" si="241"/>
        <v>14.9512</v>
      </c>
      <c r="P1780" s="299">
        <f t="shared" si="240"/>
        <v>8970.7199999999993</v>
      </c>
      <c r="Q1780" s="300">
        <f t="shared" si="242"/>
        <v>8.97072</v>
      </c>
    </row>
    <row r="1781" spans="1:17" ht="15" customHeight="1" x14ac:dyDescent="0.25">
      <c r="A1781" s="374">
        <v>239</v>
      </c>
      <c r="B1781" s="374" t="s">
        <v>1422</v>
      </c>
      <c r="C1781" s="374" t="s">
        <v>1421</v>
      </c>
      <c r="D1781" s="380"/>
      <c r="E1781" s="338" t="s">
        <v>1535</v>
      </c>
      <c r="F1781" s="374" t="s">
        <v>188</v>
      </c>
      <c r="G1781" s="339">
        <v>270</v>
      </c>
      <c r="H1781" s="334" t="s">
        <v>231</v>
      </c>
      <c r="I1781" s="325">
        <v>45000</v>
      </c>
      <c r="J1781" s="325">
        <v>74</v>
      </c>
      <c r="K1781" s="339">
        <v>60</v>
      </c>
      <c r="L1781" s="325">
        <f>SUM((I1781*G1781)/10000)</f>
        <v>1215</v>
      </c>
      <c r="M1781" s="325">
        <f>SUM(L1781*J1781)</f>
        <v>89910</v>
      </c>
      <c r="N1781" s="325">
        <f t="shared" si="237"/>
        <v>71928</v>
      </c>
      <c r="O1781" s="330">
        <f t="shared" si="241"/>
        <v>71.927999999999997</v>
      </c>
      <c r="P1781" s="299">
        <f t="shared" si="240"/>
        <v>43156.800000000003</v>
      </c>
      <c r="Q1781" s="300">
        <f t="shared" si="242"/>
        <v>43.156800000000004</v>
      </c>
    </row>
    <row r="1782" spans="1:17" ht="15" customHeight="1" x14ac:dyDescent="0.25">
      <c r="A1782" s="374">
        <v>239</v>
      </c>
      <c r="B1782" s="374" t="s">
        <v>1422</v>
      </c>
      <c r="C1782" s="374" t="s">
        <v>1421</v>
      </c>
      <c r="D1782" s="380"/>
      <c r="E1782" s="338" t="s">
        <v>1535</v>
      </c>
      <c r="F1782" s="374" t="s">
        <v>188</v>
      </c>
      <c r="G1782" s="339">
        <v>270</v>
      </c>
      <c r="H1782" s="324" t="s">
        <v>48</v>
      </c>
      <c r="I1782" s="325"/>
      <c r="J1782" s="325">
        <v>11</v>
      </c>
      <c r="K1782" s="339">
        <v>100</v>
      </c>
      <c r="L1782" s="325"/>
      <c r="M1782" s="325">
        <f>SUM(G1782*J1782)</f>
        <v>2970</v>
      </c>
      <c r="N1782" s="325">
        <f t="shared" si="237"/>
        <v>2376</v>
      </c>
      <c r="O1782" s="330">
        <f t="shared" si="241"/>
        <v>2.3759999999999999</v>
      </c>
      <c r="P1782" s="299">
        <f t="shared" si="240"/>
        <v>2376</v>
      </c>
      <c r="Q1782" s="300">
        <f t="shared" si="242"/>
        <v>2.3759999999999999</v>
      </c>
    </row>
    <row r="1783" spans="1:17" ht="15" customHeight="1" x14ac:dyDescent="0.25">
      <c r="A1783" s="374">
        <v>239</v>
      </c>
      <c r="B1783" s="374" t="s">
        <v>1422</v>
      </c>
      <c r="C1783" s="374" t="s">
        <v>1421</v>
      </c>
      <c r="D1783" s="380"/>
      <c r="E1783" s="338" t="s">
        <v>1535</v>
      </c>
      <c r="F1783" s="374" t="s">
        <v>188</v>
      </c>
      <c r="G1783" s="339">
        <v>270</v>
      </c>
      <c r="H1783" s="334" t="s">
        <v>48</v>
      </c>
      <c r="I1783" s="325"/>
      <c r="J1783" s="325">
        <v>11</v>
      </c>
      <c r="K1783" s="339">
        <v>100</v>
      </c>
      <c r="L1783" s="325"/>
      <c r="M1783" s="325">
        <f>SUM(G1783*J1783)</f>
        <v>2970</v>
      </c>
      <c r="N1783" s="325">
        <f t="shared" ref="N1783:N1846" si="247">SUM(M1783*80)/100</f>
        <v>2376</v>
      </c>
      <c r="O1783" s="330">
        <f t="shared" si="241"/>
        <v>2.3759999999999999</v>
      </c>
      <c r="P1783" s="299">
        <f t="shared" si="240"/>
        <v>2376</v>
      </c>
      <c r="Q1783" s="300">
        <f t="shared" si="242"/>
        <v>2.3759999999999999</v>
      </c>
    </row>
    <row r="1784" spans="1:17" ht="15" customHeight="1" x14ac:dyDescent="0.25">
      <c r="A1784" s="374">
        <v>239</v>
      </c>
      <c r="B1784" s="374" t="s">
        <v>1422</v>
      </c>
      <c r="C1784" s="374" t="s">
        <v>1421</v>
      </c>
      <c r="D1784" s="380"/>
      <c r="E1784" s="338" t="s">
        <v>1535</v>
      </c>
      <c r="F1784" s="374" t="s">
        <v>188</v>
      </c>
      <c r="G1784" s="339">
        <v>135</v>
      </c>
      <c r="H1784" s="324" t="s">
        <v>26</v>
      </c>
      <c r="I1784" s="325">
        <v>24198</v>
      </c>
      <c r="J1784" s="325">
        <v>19</v>
      </c>
      <c r="K1784" s="339">
        <v>100</v>
      </c>
      <c r="L1784" s="325">
        <f>SUM((I1784*G1784)/10000)</f>
        <v>326.673</v>
      </c>
      <c r="M1784" s="325">
        <f>SUM(L1784*J1784)</f>
        <v>6206.7870000000003</v>
      </c>
      <c r="N1784" s="325">
        <f t="shared" si="247"/>
        <v>4965.4296000000004</v>
      </c>
      <c r="O1784" s="330">
        <f t="shared" si="241"/>
        <v>4.9654296000000002</v>
      </c>
      <c r="P1784" s="299">
        <f t="shared" si="240"/>
        <v>4965.4296000000004</v>
      </c>
      <c r="Q1784" s="300">
        <f t="shared" si="242"/>
        <v>4.9654296000000002</v>
      </c>
    </row>
    <row r="1785" spans="1:17" ht="15" customHeight="1" x14ac:dyDescent="0.25">
      <c r="A1785" s="374">
        <v>239</v>
      </c>
      <c r="B1785" s="374" t="s">
        <v>1422</v>
      </c>
      <c r="C1785" s="374" t="s">
        <v>1421</v>
      </c>
      <c r="D1785" s="380"/>
      <c r="E1785" s="338" t="s">
        <v>1535</v>
      </c>
      <c r="F1785" s="374" t="s">
        <v>188</v>
      </c>
      <c r="G1785" s="339">
        <v>135</v>
      </c>
      <c r="H1785" s="334" t="s">
        <v>48</v>
      </c>
      <c r="I1785" s="325"/>
      <c r="J1785" s="325">
        <v>11</v>
      </c>
      <c r="K1785" s="339">
        <v>100</v>
      </c>
      <c r="L1785" s="325"/>
      <c r="M1785" s="325">
        <f>SUM(G1785*J1785)</f>
        <v>1485</v>
      </c>
      <c r="N1785" s="325">
        <f t="shared" si="247"/>
        <v>1188</v>
      </c>
      <c r="O1785" s="330">
        <f t="shared" si="241"/>
        <v>1.1879999999999999</v>
      </c>
      <c r="P1785" s="299">
        <f t="shared" si="240"/>
        <v>1188</v>
      </c>
      <c r="Q1785" s="300">
        <f t="shared" si="242"/>
        <v>1.1879999999999999</v>
      </c>
    </row>
    <row r="1786" spans="1:17" ht="15" customHeight="1" x14ac:dyDescent="0.25">
      <c r="A1786" s="374">
        <v>239</v>
      </c>
      <c r="B1786" s="374" t="s">
        <v>1422</v>
      </c>
      <c r="C1786" s="374" t="s">
        <v>1421</v>
      </c>
      <c r="D1786" s="380"/>
      <c r="E1786" s="338" t="s">
        <v>1535</v>
      </c>
      <c r="F1786" s="374" t="s">
        <v>188</v>
      </c>
      <c r="G1786" s="339">
        <v>135</v>
      </c>
      <c r="H1786" s="334" t="s">
        <v>637</v>
      </c>
      <c r="I1786" s="325">
        <v>20</v>
      </c>
      <c r="J1786" s="325">
        <v>28</v>
      </c>
      <c r="K1786" s="339">
        <v>60</v>
      </c>
      <c r="L1786" s="325">
        <f>SUM((I1786*G1786))</f>
        <v>2700</v>
      </c>
      <c r="M1786" s="325">
        <f>SUM(L1786*J1786)</f>
        <v>75600</v>
      </c>
      <c r="N1786" s="325">
        <f t="shared" si="247"/>
        <v>60480</v>
      </c>
      <c r="O1786" s="330">
        <f t="shared" si="241"/>
        <v>60.48</v>
      </c>
      <c r="P1786" s="299">
        <f t="shared" si="240"/>
        <v>36288</v>
      </c>
      <c r="Q1786" s="300">
        <f t="shared" si="242"/>
        <v>36.287999999999997</v>
      </c>
    </row>
    <row r="1787" spans="1:17" ht="15" customHeight="1" x14ac:dyDescent="0.25">
      <c r="A1787" s="374">
        <v>239</v>
      </c>
      <c r="B1787" s="374" t="s">
        <v>1422</v>
      </c>
      <c r="C1787" s="374" t="s">
        <v>1421</v>
      </c>
      <c r="D1787" s="380"/>
      <c r="E1787" s="338" t="s">
        <v>1535</v>
      </c>
      <c r="F1787" s="374" t="s">
        <v>188</v>
      </c>
      <c r="G1787" s="339">
        <v>135</v>
      </c>
      <c r="H1787" s="324" t="s">
        <v>48</v>
      </c>
      <c r="I1787" s="325"/>
      <c r="J1787" s="325">
        <v>11</v>
      </c>
      <c r="K1787" s="339">
        <v>100</v>
      </c>
      <c r="L1787" s="325"/>
      <c r="M1787" s="325">
        <f>SUM(G1787*J1787)</f>
        <v>1485</v>
      </c>
      <c r="N1787" s="325">
        <f t="shared" si="247"/>
        <v>1188</v>
      </c>
      <c r="O1787" s="330">
        <f t="shared" si="241"/>
        <v>1.1879999999999999</v>
      </c>
      <c r="P1787" s="299">
        <f t="shared" si="240"/>
        <v>1188</v>
      </c>
      <c r="Q1787" s="300">
        <f t="shared" si="242"/>
        <v>1.1879999999999999</v>
      </c>
    </row>
    <row r="1788" spans="1:17" ht="15" customHeight="1" x14ac:dyDescent="0.25">
      <c r="A1788" s="374">
        <v>239</v>
      </c>
      <c r="B1788" s="374" t="s">
        <v>1422</v>
      </c>
      <c r="C1788" s="374" t="s">
        <v>1421</v>
      </c>
      <c r="D1788" s="380"/>
      <c r="E1788" s="338" t="s">
        <v>1535</v>
      </c>
      <c r="F1788" s="374" t="s">
        <v>188</v>
      </c>
      <c r="G1788" s="339">
        <v>135</v>
      </c>
      <c r="H1788" s="334" t="s">
        <v>48</v>
      </c>
      <c r="I1788" s="325"/>
      <c r="J1788" s="325">
        <v>11</v>
      </c>
      <c r="K1788" s="339">
        <v>100</v>
      </c>
      <c r="L1788" s="325"/>
      <c r="M1788" s="325">
        <f>SUM(G1788*J1788)</f>
        <v>1485</v>
      </c>
      <c r="N1788" s="325">
        <f t="shared" si="247"/>
        <v>1188</v>
      </c>
      <c r="O1788" s="330">
        <f t="shared" si="241"/>
        <v>1.1879999999999999</v>
      </c>
      <c r="P1788" s="299">
        <f t="shared" si="240"/>
        <v>1188</v>
      </c>
      <c r="Q1788" s="300">
        <f t="shared" si="242"/>
        <v>1.1879999999999999</v>
      </c>
    </row>
    <row r="1789" spans="1:17" ht="15" customHeight="1" x14ac:dyDescent="0.25">
      <c r="A1789" s="374">
        <v>239</v>
      </c>
      <c r="B1789" s="374" t="s">
        <v>1422</v>
      </c>
      <c r="C1789" s="374" t="s">
        <v>1421</v>
      </c>
      <c r="D1789" s="380"/>
      <c r="E1789" s="338">
        <v>1437</v>
      </c>
      <c r="F1789" s="374" t="s">
        <v>188</v>
      </c>
      <c r="G1789" s="339">
        <v>540</v>
      </c>
      <c r="H1789" s="324" t="s">
        <v>22</v>
      </c>
      <c r="I1789" s="325">
        <v>23137</v>
      </c>
      <c r="J1789" s="325">
        <v>79</v>
      </c>
      <c r="K1789" s="339">
        <v>60</v>
      </c>
      <c r="L1789" s="325">
        <f>SUM((I1789*G1789)/10000)</f>
        <v>1249.3979999999999</v>
      </c>
      <c r="M1789" s="325">
        <f>SUM(L1789*J1789)</f>
        <v>98702.441999999995</v>
      </c>
      <c r="N1789" s="325">
        <f t="shared" si="247"/>
        <v>78961.953599999993</v>
      </c>
      <c r="O1789" s="330">
        <f t="shared" si="241"/>
        <v>78.961953599999987</v>
      </c>
      <c r="P1789" s="299">
        <f t="shared" si="240"/>
        <v>47377.172160000002</v>
      </c>
      <c r="Q1789" s="300">
        <f t="shared" si="242"/>
        <v>47.377172160000001</v>
      </c>
    </row>
    <row r="1790" spans="1:17" ht="15" customHeight="1" thickBot="1" x14ac:dyDescent="0.3">
      <c r="A1790" s="374">
        <v>239</v>
      </c>
      <c r="B1790" s="374" t="s">
        <v>1422</v>
      </c>
      <c r="C1790" s="374" t="s">
        <v>1421</v>
      </c>
      <c r="D1790" s="380"/>
      <c r="E1790" s="338">
        <v>1437</v>
      </c>
      <c r="F1790" s="374" t="s">
        <v>188</v>
      </c>
      <c r="G1790" s="339">
        <v>135</v>
      </c>
      <c r="H1790" s="324" t="s">
        <v>48</v>
      </c>
      <c r="I1790" s="325"/>
      <c r="J1790" s="325">
        <v>11</v>
      </c>
      <c r="K1790" s="339">
        <v>100</v>
      </c>
      <c r="L1790" s="325"/>
      <c r="M1790" s="325">
        <f>SUM(G1790*J1790)</f>
        <v>1485</v>
      </c>
      <c r="N1790" s="325">
        <f t="shared" si="247"/>
        <v>1188</v>
      </c>
      <c r="O1790" s="330">
        <f t="shared" si="241"/>
        <v>1.1879999999999999</v>
      </c>
      <c r="P1790" s="301">
        <f t="shared" si="240"/>
        <v>1188</v>
      </c>
      <c r="Q1790" s="302">
        <f t="shared" si="242"/>
        <v>1.1879999999999999</v>
      </c>
    </row>
    <row r="1791" spans="1:17" ht="15" customHeight="1" x14ac:dyDescent="0.25">
      <c r="A1791" s="371">
        <v>240</v>
      </c>
      <c r="B1791" s="371" t="s">
        <v>1420</v>
      </c>
      <c r="C1791" s="371" t="s">
        <v>1419</v>
      </c>
      <c r="D1791" s="377"/>
      <c r="E1791" s="327">
        <v>872</v>
      </c>
      <c r="F1791" s="371" t="s">
        <v>1652</v>
      </c>
      <c r="G1791" s="337">
        <v>3500</v>
      </c>
      <c r="H1791" s="313" t="s">
        <v>26</v>
      </c>
      <c r="I1791" s="306">
        <v>24198</v>
      </c>
      <c r="J1791" s="306">
        <v>19</v>
      </c>
      <c r="K1791" s="337">
        <v>100</v>
      </c>
      <c r="L1791" s="306">
        <f>SUM((I1791*G1791)/10000)</f>
        <v>8469.2999999999993</v>
      </c>
      <c r="M1791" s="306">
        <f>SUM(L1791*J1791)</f>
        <v>160916.69999999998</v>
      </c>
      <c r="N1791" s="306">
        <f t="shared" si="247"/>
        <v>128733.35999999999</v>
      </c>
      <c r="O1791" s="307">
        <f t="shared" si="241"/>
        <v>128.73335999999998</v>
      </c>
      <c r="P1791" s="308">
        <f t="shared" ref="P1791:P1854" si="248">SUM(N1791*K1791)/100</f>
        <v>128733.35999999999</v>
      </c>
      <c r="Q1791" s="309">
        <f t="shared" si="242"/>
        <v>128.73335999999998</v>
      </c>
    </row>
    <row r="1792" spans="1:17" ht="15" customHeight="1" x14ac:dyDescent="0.25">
      <c r="A1792" s="371">
        <v>240</v>
      </c>
      <c r="B1792" s="371" t="s">
        <v>1420</v>
      </c>
      <c r="C1792" s="371" t="s">
        <v>1419</v>
      </c>
      <c r="D1792" s="377"/>
      <c r="E1792" s="327">
        <v>872</v>
      </c>
      <c r="F1792" s="371" t="s">
        <v>1652</v>
      </c>
      <c r="G1792" s="337">
        <v>3000</v>
      </c>
      <c r="H1792" s="326" t="s">
        <v>19</v>
      </c>
      <c r="I1792" s="306">
        <v>17500</v>
      </c>
      <c r="J1792" s="306">
        <v>47</v>
      </c>
      <c r="K1792" s="337">
        <v>100</v>
      </c>
      <c r="L1792" s="306">
        <f>SUM((I1792*G1792)/10000)</f>
        <v>5250</v>
      </c>
      <c r="M1792" s="306">
        <f>SUM(L1792*J1792)</f>
        <v>246750</v>
      </c>
      <c r="N1792" s="306">
        <f t="shared" si="247"/>
        <v>197400</v>
      </c>
      <c r="O1792" s="307">
        <f t="shared" ref="O1792:O1855" si="249">SUM(N1792/1000)</f>
        <v>197.4</v>
      </c>
      <c r="P1792" s="310">
        <f t="shared" si="248"/>
        <v>197400</v>
      </c>
      <c r="Q1792" s="311">
        <f t="shared" ref="Q1792:Q1855" si="250">SUM(P1792/1000)</f>
        <v>197.4</v>
      </c>
    </row>
    <row r="1793" spans="1:17" ht="15" customHeight="1" x14ac:dyDescent="0.25">
      <c r="A1793" s="371">
        <v>240</v>
      </c>
      <c r="B1793" s="371" t="s">
        <v>1420</v>
      </c>
      <c r="C1793" s="371" t="s">
        <v>1419</v>
      </c>
      <c r="D1793" s="377"/>
      <c r="E1793" s="327">
        <v>872</v>
      </c>
      <c r="F1793" s="371" t="s">
        <v>1652</v>
      </c>
      <c r="G1793" s="337">
        <v>125</v>
      </c>
      <c r="H1793" s="313" t="s">
        <v>22</v>
      </c>
      <c r="I1793" s="306">
        <v>23137</v>
      </c>
      <c r="J1793" s="306">
        <v>79</v>
      </c>
      <c r="K1793" s="337">
        <v>60</v>
      </c>
      <c r="L1793" s="306">
        <f>SUM((I1793*G1793)/10000)</f>
        <v>289.21249999999998</v>
      </c>
      <c r="M1793" s="306">
        <f>SUM(L1793*J1793)</f>
        <v>22847.787499999999</v>
      </c>
      <c r="N1793" s="306">
        <f t="shared" si="247"/>
        <v>18278.23</v>
      </c>
      <c r="O1793" s="307">
        <f t="shared" si="249"/>
        <v>18.278230000000001</v>
      </c>
      <c r="P1793" s="310">
        <f t="shared" si="248"/>
        <v>10966.938</v>
      </c>
      <c r="Q1793" s="311">
        <f t="shared" si="250"/>
        <v>10.966938000000001</v>
      </c>
    </row>
    <row r="1794" spans="1:17" ht="15" customHeight="1" x14ac:dyDescent="0.25">
      <c r="A1794" s="371">
        <v>240</v>
      </c>
      <c r="B1794" s="371" t="s">
        <v>1420</v>
      </c>
      <c r="C1794" s="371" t="s">
        <v>1419</v>
      </c>
      <c r="D1794" s="377"/>
      <c r="E1794" s="327">
        <v>872</v>
      </c>
      <c r="F1794" s="371" t="s">
        <v>1652</v>
      </c>
      <c r="G1794" s="337">
        <v>125</v>
      </c>
      <c r="H1794" s="313" t="s">
        <v>48</v>
      </c>
      <c r="I1794" s="306"/>
      <c r="J1794" s="306">
        <v>11</v>
      </c>
      <c r="K1794" s="337">
        <v>100</v>
      </c>
      <c r="L1794" s="306"/>
      <c r="M1794" s="306">
        <f>SUM(G1794*J1794)</f>
        <v>1375</v>
      </c>
      <c r="N1794" s="306">
        <f t="shared" si="247"/>
        <v>1100</v>
      </c>
      <c r="O1794" s="307">
        <f t="shared" si="249"/>
        <v>1.1000000000000001</v>
      </c>
      <c r="P1794" s="310">
        <f t="shared" si="248"/>
        <v>1100</v>
      </c>
      <c r="Q1794" s="311">
        <f t="shared" si="250"/>
        <v>1.1000000000000001</v>
      </c>
    </row>
    <row r="1795" spans="1:17" ht="15" customHeight="1" x14ac:dyDescent="0.25">
      <c r="A1795" s="371">
        <v>240</v>
      </c>
      <c r="B1795" s="371" t="s">
        <v>1420</v>
      </c>
      <c r="C1795" s="371" t="s">
        <v>1419</v>
      </c>
      <c r="D1795" s="377"/>
      <c r="E1795" s="327">
        <v>872</v>
      </c>
      <c r="F1795" s="371" t="s">
        <v>1652</v>
      </c>
      <c r="G1795" s="337">
        <v>190</v>
      </c>
      <c r="H1795" s="303" t="s">
        <v>152</v>
      </c>
      <c r="I1795" s="306">
        <v>16</v>
      </c>
      <c r="J1795" s="306">
        <v>74</v>
      </c>
      <c r="K1795" s="337">
        <v>60</v>
      </c>
      <c r="L1795" s="306">
        <f>SUM((I1795*G1795))</f>
        <v>3040</v>
      </c>
      <c r="M1795" s="306">
        <f t="shared" ref="M1795:M1801" si="251">SUM(L1795*J1795)</f>
        <v>224960</v>
      </c>
      <c r="N1795" s="306">
        <f t="shared" si="247"/>
        <v>179968</v>
      </c>
      <c r="O1795" s="307">
        <f t="shared" si="249"/>
        <v>179.96799999999999</v>
      </c>
      <c r="P1795" s="310">
        <f t="shared" si="248"/>
        <v>107980.8</v>
      </c>
      <c r="Q1795" s="311">
        <f t="shared" si="250"/>
        <v>107.9808</v>
      </c>
    </row>
    <row r="1796" spans="1:17" ht="15" customHeight="1" thickBot="1" x14ac:dyDescent="0.3">
      <c r="A1796" s="371">
        <v>240</v>
      </c>
      <c r="B1796" s="371" t="s">
        <v>1420</v>
      </c>
      <c r="C1796" s="371" t="s">
        <v>1419</v>
      </c>
      <c r="D1796" s="377"/>
      <c r="E1796" s="327">
        <v>872</v>
      </c>
      <c r="F1796" s="371" t="s">
        <v>1652</v>
      </c>
      <c r="G1796" s="337">
        <v>60</v>
      </c>
      <c r="H1796" s="303" t="s">
        <v>1305</v>
      </c>
      <c r="I1796" s="306">
        <v>22</v>
      </c>
      <c r="J1796" s="306">
        <v>90</v>
      </c>
      <c r="K1796" s="337">
        <v>60</v>
      </c>
      <c r="L1796" s="306">
        <f>SUM((I1796*G1796))</f>
        <v>1320</v>
      </c>
      <c r="M1796" s="306">
        <f t="shared" si="251"/>
        <v>118800</v>
      </c>
      <c r="N1796" s="306">
        <f t="shared" si="247"/>
        <v>95040</v>
      </c>
      <c r="O1796" s="307">
        <f t="shared" si="249"/>
        <v>95.04</v>
      </c>
      <c r="P1796" s="315">
        <f t="shared" si="248"/>
        <v>57024</v>
      </c>
      <c r="Q1796" s="316">
        <f t="shared" si="250"/>
        <v>57.024000000000001</v>
      </c>
    </row>
    <row r="1797" spans="1:17" ht="15" customHeight="1" thickBot="1" x14ac:dyDescent="0.3">
      <c r="A1797" s="374">
        <v>241</v>
      </c>
      <c r="B1797" s="374" t="s">
        <v>1009</v>
      </c>
      <c r="C1797" s="374" t="s">
        <v>518</v>
      </c>
      <c r="D1797" s="380"/>
      <c r="E1797" s="338">
        <v>775</v>
      </c>
      <c r="F1797" s="379" t="s">
        <v>220</v>
      </c>
      <c r="G1797" s="339">
        <v>360</v>
      </c>
      <c r="H1797" s="334" t="s">
        <v>247</v>
      </c>
      <c r="I1797" s="325">
        <v>19</v>
      </c>
      <c r="J1797" s="325">
        <v>70</v>
      </c>
      <c r="K1797" s="339">
        <v>100</v>
      </c>
      <c r="L1797" s="325">
        <f>SUM((I1797*G1797))</f>
        <v>6840</v>
      </c>
      <c r="M1797" s="325">
        <f t="shared" si="251"/>
        <v>478800</v>
      </c>
      <c r="N1797" s="325">
        <f t="shared" si="247"/>
        <v>383040</v>
      </c>
      <c r="O1797" s="330">
        <f t="shared" si="249"/>
        <v>383.04</v>
      </c>
      <c r="P1797" s="350">
        <f t="shared" si="248"/>
        <v>383040</v>
      </c>
      <c r="Q1797" s="351">
        <f t="shared" si="250"/>
        <v>383.04</v>
      </c>
    </row>
    <row r="1798" spans="1:17" ht="15" customHeight="1" x14ac:dyDescent="0.25">
      <c r="A1798" s="371">
        <v>242</v>
      </c>
      <c r="B1798" s="371" t="s">
        <v>1418</v>
      </c>
      <c r="C1798" s="371" t="s">
        <v>1417</v>
      </c>
      <c r="D1798" s="377"/>
      <c r="E1798" s="327" t="s">
        <v>1536</v>
      </c>
      <c r="F1798" s="371" t="s">
        <v>220</v>
      </c>
      <c r="G1798" s="337">
        <v>200</v>
      </c>
      <c r="H1798" s="313" t="s">
        <v>22</v>
      </c>
      <c r="I1798" s="306">
        <v>23137</v>
      </c>
      <c r="J1798" s="306">
        <v>79</v>
      </c>
      <c r="K1798" s="337">
        <v>100</v>
      </c>
      <c r="L1798" s="306">
        <f>SUM((I1798*G1798)/10000)</f>
        <v>462.74</v>
      </c>
      <c r="M1798" s="306">
        <f t="shared" si="251"/>
        <v>36556.46</v>
      </c>
      <c r="N1798" s="306">
        <f t="shared" si="247"/>
        <v>29245.167999999998</v>
      </c>
      <c r="O1798" s="307">
        <f t="shared" si="249"/>
        <v>29.245168</v>
      </c>
      <c r="P1798" s="308">
        <f t="shared" si="248"/>
        <v>29245.167999999998</v>
      </c>
      <c r="Q1798" s="309">
        <f t="shared" si="250"/>
        <v>29.245168</v>
      </c>
    </row>
    <row r="1799" spans="1:17" ht="15" customHeight="1" x14ac:dyDescent="0.25">
      <c r="A1799" s="371">
        <v>242</v>
      </c>
      <c r="B1799" s="371" t="s">
        <v>1418</v>
      </c>
      <c r="C1799" s="371" t="s">
        <v>1417</v>
      </c>
      <c r="D1799" s="377"/>
      <c r="E1799" s="327" t="s">
        <v>1536</v>
      </c>
      <c r="F1799" s="371" t="s">
        <v>220</v>
      </c>
      <c r="G1799" s="337">
        <v>200</v>
      </c>
      <c r="H1799" s="326" t="s">
        <v>25</v>
      </c>
      <c r="I1799" s="306">
        <v>27692</v>
      </c>
      <c r="J1799" s="306">
        <v>60</v>
      </c>
      <c r="K1799" s="337">
        <v>100</v>
      </c>
      <c r="L1799" s="306">
        <f>SUM((I1799*G1799)/10000)</f>
        <v>553.84</v>
      </c>
      <c r="M1799" s="306">
        <f t="shared" si="251"/>
        <v>33230.400000000001</v>
      </c>
      <c r="N1799" s="306">
        <f t="shared" si="247"/>
        <v>26584.32</v>
      </c>
      <c r="O1799" s="307">
        <f t="shared" si="249"/>
        <v>26.584319999999998</v>
      </c>
      <c r="P1799" s="310">
        <f t="shared" si="248"/>
        <v>26584.32</v>
      </c>
      <c r="Q1799" s="311">
        <f t="shared" si="250"/>
        <v>26.584319999999998</v>
      </c>
    </row>
    <row r="1800" spans="1:17" ht="15" customHeight="1" x14ac:dyDescent="0.25">
      <c r="A1800" s="371">
        <v>242</v>
      </c>
      <c r="B1800" s="371" t="s">
        <v>1418</v>
      </c>
      <c r="C1800" s="371" t="s">
        <v>1417</v>
      </c>
      <c r="D1800" s="377"/>
      <c r="E1800" s="327" t="s">
        <v>1536</v>
      </c>
      <c r="F1800" s="371" t="s">
        <v>220</v>
      </c>
      <c r="G1800" s="337">
        <v>100</v>
      </c>
      <c r="H1800" s="326" t="s">
        <v>603</v>
      </c>
      <c r="I1800" s="306">
        <v>30000</v>
      </c>
      <c r="J1800" s="306">
        <v>18</v>
      </c>
      <c r="K1800" s="337">
        <v>100</v>
      </c>
      <c r="L1800" s="306">
        <f>SUM((I1800*G1800)/10000)</f>
        <v>300</v>
      </c>
      <c r="M1800" s="306">
        <f t="shared" si="251"/>
        <v>5400</v>
      </c>
      <c r="N1800" s="306">
        <f t="shared" si="247"/>
        <v>4320</v>
      </c>
      <c r="O1800" s="307">
        <f t="shared" si="249"/>
        <v>4.32</v>
      </c>
      <c r="P1800" s="310">
        <f t="shared" si="248"/>
        <v>4320</v>
      </c>
      <c r="Q1800" s="311">
        <f t="shared" si="250"/>
        <v>4.32</v>
      </c>
    </row>
    <row r="1801" spans="1:17" ht="15" customHeight="1" x14ac:dyDescent="0.25">
      <c r="A1801" s="371">
        <v>242</v>
      </c>
      <c r="B1801" s="371" t="s">
        <v>1418</v>
      </c>
      <c r="C1801" s="371" t="s">
        <v>1417</v>
      </c>
      <c r="D1801" s="377"/>
      <c r="E1801" s="327" t="s">
        <v>1537</v>
      </c>
      <c r="F1801" s="371" t="s">
        <v>220</v>
      </c>
      <c r="G1801" s="337">
        <v>200</v>
      </c>
      <c r="H1801" s="313" t="s">
        <v>22</v>
      </c>
      <c r="I1801" s="306">
        <v>23137</v>
      </c>
      <c r="J1801" s="306">
        <v>79</v>
      </c>
      <c r="K1801" s="337">
        <v>100</v>
      </c>
      <c r="L1801" s="306">
        <f>SUM((I1801*G1801)/10000)</f>
        <v>462.74</v>
      </c>
      <c r="M1801" s="306">
        <f t="shared" si="251"/>
        <v>36556.46</v>
      </c>
      <c r="N1801" s="306">
        <f t="shared" si="247"/>
        <v>29245.167999999998</v>
      </c>
      <c r="O1801" s="307">
        <f t="shared" si="249"/>
        <v>29.245168</v>
      </c>
      <c r="P1801" s="310">
        <f t="shared" si="248"/>
        <v>29245.167999999998</v>
      </c>
      <c r="Q1801" s="311">
        <f t="shared" si="250"/>
        <v>29.245168</v>
      </c>
    </row>
    <row r="1802" spans="1:17" ht="15" customHeight="1" x14ac:dyDescent="0.25">
      <c r="A1802" s="371">
        <v>242</v>
      </c>
      <c r="B1802" s="371" t="s">
        <v>1418</v>
      </c>
      <c r="C1802" s="371" t="s">
        <v>1417</v>
      </c>
      <c r="D1802" s="377"/>
      <c r="E1802" s="327" t="s">
        <v>1537</v>
      </c>
      <c r="F1802" s="371" t="s">
        <v>220</v>
      </c>
      <c r="G1802" s="337">
        <v>200</v>
      </c>
      <c r="H1802" s="313" t="s">
        <v>48</v>
      </c>
      <c r="I1802" s="306"/>
      <c r="J1802" s="306">
        <v>11</v>
      </c>
      <c r="K1802" s="337">
        <v>100</v>
      </c>
      <c r="L1802" s="306"/>
      <c r="M1802" s="306">
        <f>SUM(G1802*J1802)</f>
        <v>2200</v>
      </c>
      <c r="N1802" s="306">
        <f t="shared" si="247"/>
        <v>1760</v>
      </c>
      <c r="O1802" s="307">
        <f t="shared" si="249"/>
        <v>1.76</v>
      </c>
      <c r="P1802" s="310">
        <f t="shared" si="248"/>
        <v>1760</v>
      </c>
      <c r="Q1802" s="311">
        <f t="shared" si="250"/>
        <v>1.76</v>
      </c>
    </row>
    <row r="1803" spans="1:17" ht="15" customHeight="1" x14ac:dyDescent="0.25">
      <c r="A1803" s="371">
        <v>242</v>
      </c>
      <c r="B1803" s="371" t="s">
        <v>1418</v>
      </c>
      <c r="C1803" s="371" t="s">
        <v>1417</v>
      </c>
      <c r="D1803" s="377"/>
      <c r="E1803" s="327" t="s">
        <v>1537</v>
      </c>
      <c r="F1803" s="371" t="s">
        <v>220</v>
      </c>
      <c r="G1803" s="337">
        <v>200</v>
      </c>
      <c r="H1803" s="326" t="s">
        <v>367</v>
      </c>
      <c r="I1803" s="306">
        <v>15225</v>
      </c>
      <c r="J1803" s="306">
        <v>22</v>
      </c>
      <c r="K1803" s="337">
        <v>30</v>
      </c>
      <c r="L1803" s="306">
        <f>SUM((I1803*G1803)/10000)</f>
        <v>304.5</v>
      </c>
      <c r="M1803" s="306">
        <f t="shared" ref="M1803:M1810" si="252">SUM(L1803*J1803)</f>
        <v>6699</v>
      </c>
      <c r="N1803" s="306">
        <f t="shared" si="247"/>
        <v>5359.2</v>
      </c>
      <c r="O1803" s="307">
        <f t="shared" si="249"/>
        <v>5.3591999999999995</v>
      </c>
      <c r="P1803" s="310">
        <f t="shared" si="248"/>
        <v>1607.76</v>
      </c>
      <c r="Q1803" s="311">
        <f t="shared" si="250"/>
        <v>1.6077600000000001</v>
      </c>
    </row>
    <row r="1804" spans="1:17" ht="15" customHeight="1" x14ac:dyDescent="0.25">
      <c r="A1804" s="371">
        <v>242</v>
      </c>
      <c r="B1804" s="371" t="s">
        <v>1418</v>
      </c>
      <c r="C1804" s="371" t="s">
        <v>1417</v>
      </c>
      <c r="D1804" s="377"/>
      <c r="E1804" s="327" t="s">
        <v>1537</v>
      </c>
      <c r="F1804" s="371" t="s">
        <v>220</v>
      </c>
      <c r="G1804" s="337">
        <v>200</v>
      </c>
      <c r="H1804" s="326" t="s">
        <v>609</v>
      </c>
      <c r="I1804" s="306">
        <v>27233</v>
      </c>
      <c r="J1804" s="306">
        <v>23</v>
      </c>
      <c r="K1804" s="337">
        <v>60</v>
      </c>
      <c r="L1804" s="306">
        <f>SUM((I1804*G1804)/10000)</f>
        <v>544.66</v>
      </c>
      <c r="M1804" s="306">
        <f t="shared" si="252"/>
        <v>12527.179999999998</v>
      </c>
      <c r="N1804" s="306">
        <f t="shared" si="247"/>
        <v>10021.743999999999</v>
      </c>
      <c r="O1804" s="307">
        <f t="shared" si="249"/>
        <v>10.021743999999998</v>
      </c>
      <c r="P1804" s="310">
        <f t="shared" si="248"/>
        <v>6013.0463999999993</v>
      </c>
      <c r="Q1804" s="311">
        <f t="shared" si="250"/>
        <v>6.0130463999999995</v>
      </c>
    </row>
    <row r="1805" spans="1:17" ht="15" customHeight="1" x14ac:dyDescent="0.25">
      <c r="A1805" s="371">
        <v>242</v>
      </c>
      <c r="B1805" s="371" t="s">
        <v>1418</v>
      </c>
      <c r="C1805" s="371" t="s">
        <v>1417</v>
      </c>
      <c r="D1805" s="377"/>
      <c r="E1805" s="327" t="s">
        <v>1537</v>
      </c>
      <c r="F1805" s="371" t="s">
        <v>220</v>
      </c>
      <c r="G1805" s="337">
        <v>15</v>
      </c>
      <c r="H1805" s="303" t="s">
        <v>334</v>
      </c>
      <c r="I1805" s="306">
        <v>17</v>
      </c>
      <c r="J1805" s="306">
        <v>533</v>
      </c>
      <c r="K1805" s="337">
        <v>60</v>
      </c>
      <c r="L1805" s="306">
        <f>SUM((I1805*G1805))</f>
        <v>255</v>
      </c>
      <c r="M1805" s="306">
        <f t="shared" si="252"/>
        <v>135915</v>
      </c>
      <c r="N1805" s="306">
        <f t="shared" si="247"/>
        <v>108732</v>
      </c>
      <c r="O1805" s="307">
        <f t="shared" si="249"/>
        <v>108.732</v>
      </c>
      <c r="P1805" s="310">
        <f t="shared" si="248"/>
        <v>65239.199999999997</v>
      </c>
      <c r="Q1805" s="311">
        <f t="shared" si="250"/>
        <v>65.239199999999997</v>
      </c>
    </row>
    <row r="1806" spans="1:17" ht="15" customHeight="1" x14ac:dyDescent="0.25">
      <c r="A1806" s="371">
        <v>242</v>
      </c>
      <c r="B1806" s="371" t="s">
        <v>1418</v>
      </c>
      <c r="C1806" s="371" t="s">
        <v>1417</v>
      </c>
      <c r="D1806" s="377"/>
      <c r="E1806" s="327" t="s">
        <v>1537</v>
      </c>
      <c r="F1806" s="371" t="s">
        <v>220</v>
      </c>
      <c r="G1806" s="337">
        <v>5</v>
      </c>
      <c r="H1806" s="326" t="s">
        <v>592</v>
      </c>
      <c r="I1806" s="306">
        <v>20</v>
      </c>
      <c r="J1806" s="306">
        <v>34</v>
      </c>
      <c r="K1806" s="337">
        <v>60</v>
      </c>
      <c r="L1806" s="306">
        <f>SUM((I1806*G1806))</f>
        <v>100</v>
      </c>
      <c r="M1806" s="306">
        <f t="shared" si="252"/>
        <v>3400</v>
      </c>
      <c r="N1806" s="306">
        <f t="shared" si="247"/>
        <v>2720</v>
      </c>
      <c r="O1806" s="307">
        <f t="shared" si="249"/>
        <v>2.72</v>
      </c>
      <c r="P1806" s="310">
        <f t="shared" si="248"/>
        <v>1632</v>
      </c>
      <c r="Q1806" s="311">
        <f t="shared" si="250"/>
        <v>1.6319999999999999</v>
      </c>
    </row>
    <row r="1807" spans="1:17" ht="15" customHeight="1" x14ac:dyDescent="0.25">
      <c r="A1807" s="371">
        <v>242</v>
      </c>
      <c r="B1807" s="371" t="s">
        <v>1418</v>
      </c>
      <c r="C1807" s="371" t="s">
        <v>1417</v>
      </c>
      <c r="D1807" s="377"/>
      <c r="E1807" s="327" t="s">
        <v>1537</v>
      </c>
      <c r="F1807" s="371" t="s">
        <v>220</v>
      </c>
      <c r="G1807" s="337">
        <v>5</v>
      </c>
      <c r="H1807" s="303" t="s">
        <v>436</v>
      </c>
      <c r="I1807" s="306">
        <v>27</v>
      </c>
      <c r="J1807" s="306">
        <v>45</v>
      </c>
      <c r="K1807" s="337">
        <v>60</v>
      </c>
      <c r="L1807" s="306">
        <f>SUM((I1807*G1807))</f>
        <v>135</v>
      </c>
      <c r="M1807" s="306">
        <f t="shared" si="252"/>
        <v>6075</v>
      </c>
      <c r="N1807" s="306">
        <f t="shared" si="247"/>
        <v>4860</v>
      </c>
      <c r="O1807" s="307">
        <f t="shared" si="249"/>
        <v>4.8600000000000003</v>
      </c>
      <c r="P1807" s="310">
        <f t="shared" si="248"/>
        <v>2916</v>
      </c>
      <c r="Q1807" s="311">
        <f t="shared" si="250"/>
        <v>2.9159999999999999</v>
      </c>
    </row>
    <row r="1808" spans="1:17" ht="15" customHeight="1" thickBot="1" x14ac:dyDescent="0.3">
      <c r="A1808" s="371">
        <v>242</v>
      </c>
      <c r="B1808" s="371" t="s">
        <v>1418</v>
      </c>
      <c r="C1808" s="371" t="s">
        <v>1417</v>
      </c>
      <c r="D1808" s="377"/>
      <c r="E1808" s="327" t="s">
        <v>1537</v>
      </c>
      <c r="F1808" s="371" t="s">
        <v>220</v>
      </c>
      <c r="G1808" s="337">
        <v>5</v>
      </c>
      <c r="H1808" s="303" t="s">
        <v>247</v>
      </c>
      <c r="I1808" s="306">
        <v>19</v>
      </c>
      <c r="J1808" s="306">
        <v>70</v>
      </c>
      <c r="K1808" s="337">
        <v>60</v>
      </c>
      <c r="L1808" s="306">
        <f>SUM((I1808*G1808))</f>
        <v>95</v>
      </c>
      <c r="M1808" s="306">
        <f t="shared" si="252"/>
        <v>6650</v>
      </c>
      <c r="N1808" s="306">
        <f t="shared" si="247"/>
        <v>5320</v>
      </c>
      <c r="O1808" s="307">
        <f t="shared" si="249"/>
        <v>5.32</v>
      </c>
      <c r="P1808" s="315">
        <f t="shared" si="248"/>
        <v>3192</v>
      </c>
      <c r="Q1808" s="316">
        <f t="shared" si="250"/>
        <v>3.1920000000000002</v>
      </c>
    </row>
    <row r="1809" spans="1:17" ht="15" customHeight="1" x14ac:dyDescent="0.25">
      <c r="A1809" s="374">
        <v>243</v>
      </c>
      <c r="B1809" s="374" t="s">
        <v>585</v>
      </c>
      <c r="C1809" s="374" t="s">
        <v>981</v>
      </c>
      <c r="D1809" s="380"/>
      <c r="E1809" s="338" t="s">
        <v>1538</v>
      </c>
      <c r="F1809" s="374" t="s">
        <v>188</v>
      </c>
      <c r="G1809" s="339">
        <v>1000</v>
      </c>
      <c r="H1809" s="334" t="s">
        <v>802</v>
      </c>
      <c r="I1809" s="325">
        <v>20000</v>
      </c>
      <c r="J1809" s="325">
        <v>234</v>
      </c>
      <c r="K1809" s="339">
        <v>60</v>
      </c>
      <c r="L1809" s="325">
        <f>SUM((I1809*G1809)/10000)</f>
        <v>2000</v>
      </c>
      <c r="M1809" s="325">
        <f t="shared" si="252"/>
        <v>468000</v>
      </c>
      <c r="N1809" s="325">
        <f t="shared" si="247"/>
        <v>374400</v>
      </c>
      <c r="O1809" s="330">
        <f t="shared" si="249"/>
        <v>374.4</v>
      </c>
      <c r="P1809" s="297">
        <f t="shared" si="248"/>
        <v>224640</v>
      </c>
      <c r="Q1809" s="298">
        <f t="shared" si="250"/>
        <v>224.64</v>
      </c>
    </row>
    <row r="1810" spans="1:17" ht="15" customHeight="1" x14ac:dyDescent="0.25">
      <c r="A1810" s="374">
        <v>243</v>
      </c>
      <c r="B1810" s="374" t="s">
        <v>585</v>
      </c>
      <c r="C1810" s="374" t="s">
        <v>981</v>
      </c>
      <c r="D1810" s="380"/>
      <c r="E1810" s="338" t="s">
        <v>1539</v>
      </c>
      <c r="F1810" s="374" t="s">
        <v>188</v>
      </c>
      <c r="G1810" s="339">
        <v>250</v>
      </c>
      <c r="H1810" s="334" t="s">
        <v>25</v>
      </c>
      <c r="I1810" s="325">
        <v>27692</v>
      </c>
      <c r="J1810" s="325">
        <v>60</v>
      </c>
      <c r="K1810" s="339">
        <v>60</v>
      </c>
      <c r="L1810" s="325">
        <f>SUM((I1810*G1810)/10000)</f>
        <v>692.3</v>
      </c>
      <c r="M1810" s="325">
        <f t="shared" si="252"/>
        <v>41538</v>
      </c>
      <c r="N1810" s="325">
        <f t="shared" si="247"/>
        <v>33230.400000000001</v>
      </c>
      <c r="O1810" s="330">
        <f t="shared" si="249"/>
        <v>33.230400000000003</v>
      </c>
      <c r="P1810" s="299">
        <f t="shared" si="248"/>
        <v>19938.240000000002</v>
      </c>
      <c r="Q1810" s="300">
        <f t="shared" si="250"/>
        <v>19.93824</v>
      </c>
    </row>
    <row r="1811" spans="1:17" ht="15" customHeight="1" x14ac:dyDescent="0.25">
      <c r="A1811" s="374">
        <v>243</v>
      </c>
      <c r="B1811" s="374" t="s">
        <v>585</v>
      </c>
      <c r="C1811" s="374" t="s">
        <v>981</v>
      </c>
      <c r="D1811" s="380"/>
      <c r="E1811" s="338" t="s">
        <v>1539</v>
      </c>
      <c r="F1811" s="374" t="s">
        <v>188</v>
      </c>
      <c r="G1811" s="339">
        <v>250</v>
      </c>
      <c r="H1811" s="324" t="s">
        <v>48</v>
      </c>
      <c r="I1811" s="325"/>
      <c r="J1811" s="325">
        <v>11</v>
      </c>
      <c r="K1811" s="339">
        <v>100</v>
      </c>
      <c r="L1811" s="325"/>
      <c r="M1811" s="325">
        <f>SUM(G1811*J1811)</f>
        <v>2750</v>
      </c>
      <c r="N1811" s="325">
        <f t="shared" si="247"/>
        <v>2200</v>
      </c>
      <c r="O1811" s="330">
        <f t="shared" si="249"/>
        <v>2.2000000000000002</v>
      </c>
      <c r="P1811" s="299">
        <f t="shared" si="248"/>
        <v>2200</v>
      </c>
      <c r="Q1811" s="300">
        <f t="shared" si="250"/>
        <v>2.2000000000000002</v>
      </c>
    </row>
    <row r="1812" spans="1:17" ht="15" customHeight="1" x14ac:dyDescent="0.25">
      <c r="A1812" s="374">
        <v>243</v>
      </c>
      <c r="B1812" s="374" t="s">
        <v>585</v>
      </c>
      <c r="C1812" s="374" t="s">
        <v>981</v>
      </c>
      <c r="D1812" s="380"/>
      <c r="E1812" s="338" t="s">
        <v>1540</v>
      </c>
      <c r="F1812" s="374" t="s">
        <v>188</v>
      </c>
      <c r="G1812" s="339">
        <v>200</v>
      </c>
      <c r="H1812" s="334" t="s">
        <v>25</v>
      </c>
      <c r="I1812" s="325">
        <v>27692</v>
      </c>
      <c r="J1812" s="325">
        <v>60</v>
      </c>
      <c r="K1812" s="339">
        <v>60</v>
      </c>
      <c r="L1812" s="325">
        <f t="shared" ref="L1812:L1824" si="253">SUM((I1812*G1812)/10000)</f>
        <v>553.84</v>
      </c>
      <c r="M1812" s="325">
        <f t="shared" ref="M1812:M1824" si="254">SUM(L1812*J1812)</f>
        <v>33230.400000000001</v>
      </c>
      <c r="N1812" s="325">
        <f t="shared" si="247"/>
        <v>26584.32</v>
      </c>
      <c r="O1812" s="330">
        <f t="shared" si="249"/>
        <v>26.584319999999998</v>
      </c>
      <c r="P1812" s="299">
        <f t="shared" si="248"/>
        <v>15950.591999999999</v>
      </c>
      <c r="Q1812" s="300">
        <f t="shared" si="250"/>
        <v>15.950591999999999</v>
      </c>
    </row>
    <row r="1813" spans="1:17" ht="15" customHeight="1" x14ac:dyDescent="0.25">
      <c r="A1813" s="374">
        <v>243</v>
      </c>
      <c r="B1813" s="374" t="s">
        <v>585</v>
      </c>
      <c r="C1813" s="374" t="s">
        <v>981</v>
      </c>
      <c r="D1813" s="380"/>
      <c r="E1813" s="338">
        <v>4065</v>
      </c>
      <c r="F1813" s="374" t="s">
        <v>188</v>
      </c>
      <c r="G1813" s="339">
        <v>300</v>
      </c>
      <c r="H1813" s="334" t="s">
        <v>85</v>
      </c>
      <c r="I1813" s="325">
        <v>3398</v>
      </c>
      <c r="J1813" s="325">
        <v>11</v>
      </c>
      <c r="K1813" s="339">
        <v>60</v>
      </c>
      <c r="L1813" s="325">
        <f t="shared" si="253"/>
        <v>101.94</v>
      </c>
      <c r="M1813" s="325">
        <f t="shared" si="254"/>
        <v>1121.3399999999999</v>
      </c>
      <c r="N1813" s="325">
        <f t="shared" si="247"/>
        <v>897.072</v>
      </c>
      <c r="O1813" s="330">
        <f t="shared" si="249"/>
        <v>0.89707199999999998</v>
      </c>
      <c r="P1813" s="299">
        <f t="shared" si="248"/>
        <v>538.2432</v>
      </c>
      <c r="Q1813" s="300">
        <f t="shared" si="250"/>
        <v>0.53824320000000003</v>
      </c>
    </row>
    <row r="1814" spans="1:17" ht="15" customHeight="1" x14ac:dyDescent="0.25">
      <c r="A1814" s="374">
        <v>243</v>
      </c>
      <c r="B1814" s="374" t="s">
        <v>585</v>
      </c>
      <c r="C1814" s="374" t="s">
        <v>981</v>
      </c>
      <c r="D1814" s="380"/>
      <c r="E1814" s="338">
        <v>4066</v>
      </c>
      <c r="F1814" s="374" t="s">
        <v>188</v>
      </c>
      <c r="G1814" s="339">
        <v>1800</v>
      </c>
      <c r="H1814" s="334" t="s">
        <v>85</v>
      </c>
      <c r="I1814" s="325">
        <v>3398</v>
      </c>
      <c r="J1814" s="325">
        <v>11</v>
      </c>
      <c r="K1814" s="339">
        <v>60</v>
      </c>
      <c r="L1814" s="325">
        <f t="shared" si="253"/>
        <v>611.64</v>
      </c>
      <c r="M1814" s="325">
        <f t="shared" si="254"/>
        <v>6728.04</v>
      </c>
      <c r="N1814" s="325">
        <f t="shared" si="247"/>
        <v>5382.4319999999998</v>
      </c>
      <c r="O1814" s="330">
        <f t="shared" si="249"/>
        <v>5.3824319999999997</v>
      </c>
      <c r="P1814" s="299">
        <f t="shared" si="248"/>
        <v>3229.4591999999998</v>
      </c>
      <c r="Q1814" s="300">
        <f t="shared" si="250"/>
        <v>3.2294592</v>
      </c>
    </row>
    <row r="1815" spans="1:17" ht="15" customHeight="1" x14ac:dyDescent="0.25">
      <c r="A1815" s="374">
        <v>243</v>
      </c>
      <c r="B1815" s="374" t="s">
        <v>585</v>
      </c>
      <c r="C1815" s="374" t="s">
        <v>981</v>
      </c>
      <c r="D1815" s="380"/>
      <c r="E1815" s="338">
        <v>3378</v>
      </c>
      <c r="F1815" s="374" t="s">
        <v>188</v>
      </c>
      <c r="G1815" s="339">
        <v>4000</v>
      </c>
      <c r="H1815" s="334" t="s">
        <v>85</v>
      </c>
      <c r="I1815" s="325">
        <v>3398</v>
      </c>
      <c r="J1815" s="325">
        <v>11</v>
      </c>
      <c r="K1815" s="339">
        <v>60</v>
      </c>
      <c r="L1815" s="325">
        <f t="shared" si="253"/>
        <v>1359.2</v>
      </c>
      <c r="M1815" s="325">
        <f t="shared" si="254"/>
        <v>14951.2</v>
      </c>
      <c r="N1815" s="325">
        <f t="shared" si="247"/>
        <v>11960.96</v>
      </c>
      <c r="O1815" s="330">
        <f t="shared" si="249"/>
        <v>11.960959999999998</v>
      </c>
      <c r="P1815" s="299">
        <f t="shared" si="248"/>
        <v>7176.576</v>
      </c>
      <c r="Q1815" s="300">
        <f t="shared" si="250"/>
        <v>7.1765759999999998</v>
      </c>
    </row>
    <row r="1816" spans="1:17" ht="15" customHeight="1" x14ac:dyDescent="0.25">
      <c r="A1816" s="374">
        <v>243</v>
      </c>
      <c r="B1816" s="374" t="s">
        <v>585</v>
      </c>
      <c r="C1816" s="374" t="s">
        <v>981</v>
      </c>
      <c r="D1816" s="380"/>
      <c r="E1816" s="338">
        <v>3153</v>
      </c>
      <c r="F1816" s="374" t="s">
        <v>188</v>
      </c>
      <c r="G1816" s="339">
        <v>1500</v>
      </c>
      <c r="H1816" s="334" t="s">
        <v>85</v>
      </c>
      <c r="I1816" s="325">
        <v>3398</v>
      </c>
      <c r="J1816" s="325">
        <v>11</v>
      </c>
      <c r="K1816" s="339">
        <v>60</v>
      </c>
      <c r="L1816" s="325">
        <f t="shared" si="253"/>
        <v>509.7</v>
      </c>
      <c r="M1816" s="325">
        <f t="shared" si="254"/>
        <v>5606.7</v>
      </c>
      <c r="N1816" s="325">
        <f t="shared" si="247"/>
        <v>4485.3599999999997</v>
      </c>
      <c r="O1816" s="330">
        <f t="shared" si="249"/>
        <v>4.48536</v>
      </c>
      <c r="P1816" s="299">
        <f t="shared" si="248"/>
        <v>2691.2159999999999</v>
      </c>
      <c r="Q1816" s="300">
        <f t="shared" si="250"/>
        <v>2.6912159999999998</v>
      </c>
    </row>
    <row r="1817" spans="1:17" ht="15" customHeight="1" x14ac:dyDescent="0.25">
      <c r="A1817" s="374">
        <v>243</v>
      </c>
      <c r="B1817" s="374" t="s">
        <v>585</v>
      </c>
      <c r="C1817" s="374" t="s">
        <v>981</v>
      </c>
      <c r="D1817" s="380"/>
      <c r="E1817" s="338">
        <v>2855</v>
      </c>
      <c r="F1817" s="374" t="s">
        <v>188</v>
      </c>
      <c r="G1817" s="339">
        <v>5000</v>
      </c>
      <c r="H1817" s="334" t="s">
        <v>77</v>
      </c>
      <c r="I1817" s="325">
        <v>3164</v>
      </c>
      <c r="J1817" s="325">
        <v>9</v>
      </c>
      <c r="K1817" s="339">
        <v>100</v>
      </c>
      <c r="L1817" s="325">
        <f t="shared" si="253"/>
        <v>1582</v>
      </c>
      <c r="M1817" s="325">
        <f t="shared" si="254"/>
        <v>14238</v>
      </c>
      <c r="N1817" s="325">
        <f t="shared" si="247"/>
        <v>11390.4</v>
      </c>
      <c r="O1817" s="330">
        <f t="shared" si="249"/>
        <v>11.3904</v>
      </c>
      <c r="P1817" s="299">
        <f t="shared" si="248"/>
        <v>11390.4</v>
      </c>
      <c r="Q1817" s="300">
        <f t="shared" si="250"/>
        <v>11.3904</v>
      </c>
    </row>
    <row r="1818" spans="1:17" ht="15" customHeight="1" thickBot="1" x14ac:dyDescent="0.3">
      <c r="A1818" s="374">
        <v>243</v>
      </c>
      <c r="B1818" s="374" t="s">
        <v>585</v>
      </c>
      <c r="C1818" s="374" t="s">
        <v>981</v>
      </c>
      <c r="D1818" s="380"/>
      <c r="E1818" s="338">
        <v>2878</v>
      </c>
      <c r="F1818" s="374" t="s">
        <v>188</v>
      </c>
      <c r="G1818" s="339">
        <v>4500</v>
      </c>
      <c r="H1818" s="334" t="s">
        <v>77</v>
      </c>
      <c r="I1818" s="325">
        <v>3164</v>
      </c>
      <c r="J1818" s="325">
        <v>9</v>
      </c>
      <c r="K1818" s="339">
        <v>100</v>
      </c>
      <c r="L1818" s="325">
        <f t="shared" si="253"/>
        <v>1423.8</v>
      </c>
      <c r="M1818" s="325">
        <f t="shared" si="254"/>
        <v>12814.199999999999</v>
      </c>
      <c r="N1818" s="325">
        <f t="shared" si="247"/>
        <v>10251.359999999999</v>
      </c>
      <c r="O1818" s="330">
        <f t="shared" si="249"/>
        <v>10.251359999999998</v>
      </c>
      <c r="P1818" s="301">
        <f t="shared" si="248"/>
        <v>10251.359999999999</v>
      </c>
      <c r="Q1818" s="302">
        <f t="shared" si="250"/>
        <v>10.251359999999998</v>
      </c>
    </row>
    <row r="1819" spans="1:17" ht="15" customHeight="1" x14ac:dyDescent="0.25">
      <c r="A1819" s="371">
        <v>244</v>
      </c>
      <c r="B1819" s="371" t="s">
        <v>1296</v>
      </c>
      <c r="C1819" s="371" t="s">
        <v>386</v>
      </c>
      <c r="D1819" s="377"/>
      <c r="E1819" s="327">
        <v>3378</v>
      </c>
      <c r="F1819" s="371" t="s">
        <v>188</v>
      </c>
      <c r="G1819" s="337">
        <v>500</v>
      </c>
      <c r="H1819" s="313" t="s">
        <v>26</v>
      </c>
      <c r="I1819" s="306">
        <v>24198</v>
      </c>
      <c r="J1819" s="306">
        <v>19</v>
      </c>
      <c r="K1819" s="337">
        <v>100</v>
      </c>
      <c r="L1819" s="306">
        <f t="shared" si="253"/>
        <v>1209.9000000000001</v>
      </c>
      <c r="M1819" s="306">
        <f t="shared" si="254"/>
        <v>22988.100000000002</v>
      </c>
      <c r="N1819" s="306">
        <f t="shared" si="247"/>
        <v>18390.480000000003</v>
      </c>
      <c r="O1819" s="307">
        <f t="shared" si="249"/>
        <v>18.390480000000004</v>
      </c>
      <c r="P1819" s="308">
        <f t="shared" si="248"/>
        <v>18390.480000000003</v>
      </c>
      <c r="Q1819" s="309">
        <f t="shared" si="250"/>
        <v>18.390480000000004</v>
      </c>
    </row>
    <row r="1820" spans="1:17" ht="15" customHeight="1" x14ac:dyDescent="0.25">
      <c r="A1820" s="371">
        <v>244</v>
      </c>
      <c r="B1820" s="371" t="s">
        <v>1296</v>
      </c>
      <c r="C1820" s="371" t="s">
        <v>386</v>
      </c>
      <c r="D1820" s="377"/>
      <c r="E1820" s="327">
        <v>3378</v>
      </c>
      <c r="F1820" s="371" t="s">
        <v>188</v>
      </c>
      <c r="G1820" s="337">
        <v>500</v>
      </c>
      <c r="H1820" s="326" t="s">
        <v>696</v>
      </c>
      <c r="I1820" s="306">
        <v>45000</v>
      </c>
      <c r="J1820" s="306">
        <v>30</v>
      </c>
      <c r="K1820" s="337">
        <v>100</v>
      </c>
      <c r="L1820" s="306">
        <f t="shared" si="253"/>
        <v>2250</v>
      </c>
      <c r="M1820" s="306">
        <f t="shared" si="254"/>
        <v>67500</v>
      </c>
      <c r="N1820" s="306">
        <f t="shared" si="247"/>
        <v>54000</v>
      </c>
      <c r="O1820" s="307">
        <f t="shared" si="249"/>
        <v>54</v>
      </c>
      <c r="P1820" s="310">
        <f t="shared" si="248"/>
        <v>54000</v>
      </c>
      <c r="Q1820" s="311">
        <f t="shared" si="250"/>
        <v>54</v>
      </c>
    </row>
    <row r="1821" spans="1:17" ht="15" customHeight="1" x14ac:dyDescent="0.25">
      <c r="A1821" s="371">
        <v>244</v>
      </c>
      <c r="B1821" s="371" t="s">
        <v>1296</v>
      </c>
      <c r="C1821" s="371" t="s">
        <v>386</v>
      </c>
      <c r="D1821" s="377"/>
      <c r="E1821" s="327">
        <v>3378</v>
      </c>
      <c r="F1821" s="371" t="s">
        <v>188</v>
      </c>
      <c r="G1821" s="337">
        <v>300</v>
      </c>
      <c r="H1821" s="326" t="s">
        <v>395</v>
      </c>
      <c r="I1821" s="306">
        <v>17500</v>
      </c>
      <c r="J1821" s="306">
        <v>120</v>
      </c>
      <c r="K1821" s="337">
        <v>60</v>
      </c>
      <c r="L1821" s="306">
        <f t="shared" si="253"/>
        <v>525</v>
      </c>
      <c r="M1821" s="306">
        <f t="shared" si="254"/>
        <v>63000</v>
      </c>
      <c r="N1821" s="306">
        <f t="shared" si="247"/>
        <v>50400</v>
      </c>
      <c r="O1821" s="307">
        <f t="shared" si="249"/>
        <v>50.4</v>
      </c>
      <c r="P1821" s="310">
        <f t="shared" si="248"/>
        <v>30240</v>
      </c>
      <c r="Q1821" s="311">
        <f t="shared" si="250"/>
        <v>30.24</v>
      </c>
    </row>
    <row r="1822" spans="1:17" ht="15" customHeight="1" x14ac:dyDescent="0.25">
      <c r="A1822" s="371">
        <v>244</v>
      </c>
      <c r="B1822" s="371" t="s">
        <v>1296</v>
      </c>
      <c r="C1822" s="371" t="s">
        <v>386</v>
      </c>
      <c r="D1822" s="377"/>
      <c r="E1822" s="327">
        <v>3378</v>
      </c>
      <c r="F1822" s="371" t="s">
        <v>188</v>
      </c>
      <c r="G1822" s="337">
        <v>100</v>
      </c>
      <c r="H1822" s="326" t="s">
        <v>19</v>
      </c>
      <c r="I1822" s="306">
        <v>17500</v>
      </c>
      <c r="J1822" s="306">
        <v>47</v>
      </c>
      <c r="K1822" s="337">
        <v>100</v>
      </c>
      <c r="L1822" s="306">
        <f t="shared" si="253"/>
        <v>175</v>
      </c>
      <c r="M1822" s="306">
        <f t="shared" si="254"/>
        <v>8225</v>
      </c>
      <c r="N1822" s="306">
        <f t="shared" si="247"/>
        <v>6580</v>
      </c>
      <c r="O1822" s="307">
        <f t="shared" si="249"/>
        <v>6.58</v>
      </c>
      <c r="P1822" s="310">
        <f t="shared" si="248"/>
        <v>6580</v>
      </c>
      <c r="Q1822" s="311">
        <f t="shared" si="250"/>
        <v>6.58</v>
      </c>
    </row>
    <row r="1823" spans="1:17" ht="15" customHeight="1" x14ac:dyDescent="0.25">
      <c r="A1823" s="371">
        <v>244</v>
      </c>
      <c r="B1823" s="371" t="s">
        <v>1296</v>
      </c>
      <c r="C1823" s="371" t="s">
        <v>386</v>
      </c>
      <c r="D1823" s="377"/>
      <c r="E1823" s="327">
        <v>3378</v>
      </c>
      <c r="F1823" s="371" t="s">
        <v>188</v>
      </c>
      <c r="G1823" s="337">
        <v>1500</v>
      </c>
      <c r="H1823" s="326" t="s">
        <v>802</v>
      </c>
      <c r="I1823" s="306">
        <v>20000</v>
      </c>
      <c r="J1823" s="306">
        <v>234</v>
      </c>
      <c r="K1823" s="337">
        <v>100</v>
      </c>
      <c r="L1823" s="306">
        <f t="shared" si="253"/>
        <v>3000</v>
      </c>
      <c r="M1823" s="306">
        <f t="shared" si="254"/>
        <v>702000</v>
      </c>
      <c r="N1823" s="306">
        <f t="shared" si="247"/>
        <v>561600</v>
      </c>
      <c r="O1823" s="307">
        <f t="shared" si="249"/>
        <v>561.6</v>
      </c>
      <c r="P1823" s="310">
        <f t="shared" si="248"/>
        <v>561600</v>
      </c>
      <c r="Q1823" s="311">
        <f t="shared" si="250"/>
        <v>561.6</v>
      </c>
    </row>
    <row r="1824" spans="1:17" ht="15" customHeight="1" x14ac:dyDescent="0.25">
      <c r="A1824" s="371">
        <v>244</v>
      </c>
      <c r="B1824" s="371" t="s">
        <v>1296</v>
      </c>
      <c r="C1824" s="371" t="s">
        <v>386</v>
      </c>
      <c r="D1824" s="377"/>
      <c r="E1824" s="327">
        <v>3378</v>
      </c>
      <c r="F1824" s="371" t="s">
        <v>188</v>
      </c>
      <c r="G1824" s="337">
        <v>2500</v>
      </c>
      <c r="H1824" s="326" t="s">
        <v>85</v>
      </c>
      <c r="I1824" s="306">
        <v>3398</v>
      </c>
      <c r="J1824" s="306">
        <v>11</v>
      </c>
      <c r="K1824" s="337">
        <v>60</v>
      </c>
      <c r="L1824" s="306">
        <f t="shared" si="253"/>
        <v>849.5</v>
      </c>
      <c r="M1824" s="306">
        <f t="shared" si="254"/>
        <v>9344.5</v>
      </c>
      <c r="N1824" s="306">
        <f t="shared" si="247"/>
        <v>7475.6</v>
      </c>
      <c r="O1824" s="307">
        <f t="shared" si="249"/>
        <v>7.4756</v>
      </c>
      <c r="P1824" s="310">
        <f t="shared" si="248"/>
        <v>4485.3599999999997</v>
      </c>
      <c r="Q1824" s="311">
        <f t="shared" si="250"/>
        <v>4.48536</v>
      </c>
    </row>
    <row r="1825" spans="1:17" ht="15" customHeight="1" thickBot="1" x14ac:dyDescent="0.3">
      <c r="A1825" s="371">
        <v>244</v>
      </c>
      <c r="B1825" s="371" t="s">
        <v>1296</v>
      </c>
      <c r="C1825" s="371" t="s">
        <v>386</v>
      </c>
      <c r="D1825" s="377"/>
      <c r="E1825" s="327">
        <v>3378</v>
      </c>
      <c r="F1825" s="371" t="s">
        <v>188</v>
      </c>
      <c r="G1825" s="337">
        <v>3000</v>
      </c>
      <c r="H1825" s="326" t="s">
        <v>48</v>
      </c>
      <c r="I1825" s="306"/>
      <c r="J1825" s="306">
        <v>11</v>
      </c>
      <c r="K1825" s="337">
        <v>100</v>
      </c>
      <c r="L1825" s="306"/>
      <c r="M1825" s="306">
        <f>SUM(G1825*J1825)</f>
        <v>33000</v>
      </c>
      <c r="N1825" s="306">
        <f t="shared" si="247"/>
        <v>26400</v>
      </c>
      <c r="O1825" s="307">
        <f t="shared" si="249"/>
        <v>26.4</v>
      </c>
      <c r="P1825" s="315">
        <f t="shared" si="248"/>
        <v>26400</v>
      </c>
      <c r="Q1825" s="316">
        <f t="shared" si="250"/>
        <v>26.4</v>
      </c>
    </row>
    <row r="1826" spans="1:17" ht="15" customHeight="1" x14ac:dyDescent="0.25">
      <c r="A1826" s="374">
        <v>245</v>
      </c>
      <c r="B1826" s="374" t="s">
        <v>1658</v>
      </c>
      <c r="C1826" s="374" t="s">
        <v>1659</v>
      </c>
      <c r="D1826" s="380"/>
      <c r="E1826" s="338" t="s">
        <v>1541</v>
      </c>
      <c r="F1826" s="374" t="s">
        <v>188</v>
      </c>
      <c r="G1826" s="339">
        <v>80</v>
      </c>
      <c r="H1826" s="334" t="s">
        <v>1463</v>
      </c>
      <c r="I1826" s="325">
        <v>2</v>
      </c>
      <c r="J1826" s="325">
        <v>21</v>
      </c>
      <c r="K1826" s="339">
        <v>60</v>
      </c>
      <c r="L1826" s="325">
        <f>SUM((I1826*G1826))</f>
        <v>160</v>
      </c>
      <c r="M1826" s="325">
        <f t="shared" ref="M1826:M1833" si="255">SUM(L1826*J1826)</f>
        <v>3360</v>
      </c>
      <c r="N1826" s="325">
        <f t="shared" si="247"/>
        <v>2688</v>
      </c>
      <c r="O1826" s="330">
        <f t="shared" si="249"/>
        <v>2.6880000000000002</v>
      </c>
      <c r="P1826" s="297">
        <f t="shared" si="248"/>
        <v>1612.8</v>
      </c>
      <c r="Q1826" s="298">
        <f t="shared" si="250"/>
        <v>1.6128</v>
      </c>
    </row>
    <row r="1827" spans="1:17" ht="15" customHeight="1" x14ac:dyDescent="0.25">
      <c r="A1827" s="374">
        <v>245</v>
      </c>
      <c r="B1827" s="374" t="s">
        <v>1658</v>
      </c>
      <c r="C1827" s="374" t="s">
        <v>1659</v>
      </c>
      <c r="D1827" s="380"/>
      <c r="E1827" s="338" t="s">
        <v>1541</v>
      </c>
      <c r="F1827" s="374" t="s">
        <v>188</v>
      </c>
      <c r="G1827" s="339">
        <v>200</v>
      </c>
      <c r="H1827" s="324" t="s">
        <v>341</v>
      </c>
      <c r="I1827" s="325">
        <v>1231</v>
      </c>
      <c r="J1827" s="325">
        <v>198</v>
      </c>
      <c r="K1827" s="339">
        <v>60</v>
      </c>
      <c r="L1827" s="325">
        <f>SUM((I1827*G1827)/10000)</f>
        <v>24.62</v>
      </c>
      <c r="M1827" s="325">
        <f t="shared" si="255"/>
        <v>4874.76</v>
      </c>
      <c r="N1827" s="325">
        <f t="shared" si="247"/>
        <v>3899.8080000000004</v>
      </c>
      <c r="O1827" s="330">
        <f t="shared" si="249"/>
        <v>3.8998080000000006</v>
      </c>
      <c r="P1827" s="299">
        <f t="shared" si="248"/>
        <v>2339.8848000000003</v>
      </c>
      <c r="Q1827" s="300">
        <f t="shared" si="250"/>
        <v>2.3398848000000001</v>
      </c>
    </row>
    <row r="1828" spans="1:17" ht="15" customHeight="1" x14ac:dyDescent="0.25">
      <c r="A1828" s="374">
        <v>245</v>
      </c>
      <c r="B1828" s="374" t="s">
        <v>1658</v>
      </c>
      <c r="C1828" s="374" t="s">
        <v>1659</v>
      </c>
      <c r="D1828" s="380"/>
      <c r="E1828" s="338" t="s">
        <v>1541</v>
      </c>
      <c r="F1828" s="374" t="s">
        <v>188</v>
      </c>
      <c r="G1828" s="339">
        <v>400</v>
      </c>
      <c r="H1828" s="324" t="s">
        <v>341</v>
      </c>
      <c r="I1828" s="325">
        <v>1231</v>
      </c>
      <c r="J1828" s="325">
        <v>198</v>
      </c>
      <c r="K1828" s="339">
        <v>60</v>
      </c>
      <c r="L1828" s="325">
        <f>SUM((I1828*G1828)/10000)</f>
        <v>49.24</v>
      </c>
      <c r="M1828" s="325">
        <f t="shared" si="255"/>
        <v>9749.52</v>
      </c>
      <c r="N1828" s="325">
        <f t="shared" si="247"/>
        <v>7799.6160000000009</v>
      </c>
      <c r="O1828" s="330">
        <f t="shared" si="249"/>
        <v>7.7996160000000012</v>
      </c>
      <c r="P1828" s="299">
        <f t="shared" si="248"/>
        <v>4679.7696000000005</v>
      </c>
      <c r="Q1828" s="300">
        <f t="shared" si="250"/>
        <v>4.6797696000000002</v>
      </c>
    </row>
    <row r="1829" spans="1:17" ht="15" customHeight="1" x14ac:dyDescent="0.25">
      <c r="A1829" s="374">
        <v>245</v>
      </c>
      <c r="B1829" s="374" t="s">
        <v>1658</v>
      </c>
      <c r="C1829" s="374" t="s">
        <v>1659</v>
      </c>
      <c r="D1829" s="380"/>
      <c r="E1829" s="338" t="s">
        <v>1541</v>
      </c>
      <c r="F1829" s="374" t="s">
        <v>188</v>
      </c>
      <c r="G1829" s="339">
        <v>40</v>
      </c>
      <c r="H1829" s="334" t="s">
        <v>25</v>
      </c>
      <c r="I1829" s="325">
        <v>27692</v>
      </c>
      <c r="J1829" s="325">
        <v>60</v>
      </c>
      <c r="K1829" s="339">
        <v>100</v>
      </c>
      <c r="L1829" s="325">
        <f>SUM((I1829*G1829)/10000)</f>
        <v>110.768</v>
      </c>
      <c r="M1829" s="325">
        <f t="shared" si="255"/>
        <v>6646.08</v>
      </c>
      <c r="N1829" s="325">
        <f t="shared" si="247"/>
        <v>5316.8640000000005</v>
      </c>
      <c r="O1829" s="330">
        <f t="shared" si="249"/>
        <v>5.3168640000000007</v>
      </c>
      <c r="P1829" s="299">
        <f t="shared" si="248"/>
        <v>5316.8640000000005</v>
      </c>
      <c r="Q1829" s="300">
        <f t="shared" si="250"/>
        <v>5.3168640000000007</v>
      </c>
    </row>
    <row r="1830" spans="1:17" ht="15" customHeight="1" x14ac:dyDescent="0.25">
      <c r="A1830" s="374">
        <v>245</v>
      </c>
      <c r="B1830" s="374" t="s">
        <v>1658</v>
      </c>
      <c r="C1830" s="374" t="s">
        <v>1659</v>
      </c>
      <c r="D1830" s="380"/>
      <c r="E1830" s="338" t="s">
        <v>1541</v>
      </c>
      <c r="F1830" s="374" t="s">
        <v>188</v>
      </c>
      <c r="G1830" s="339">
        <v>5</v>
      </c>
      <c r="H1830" s="292" t="s">
        <v>436</v>
      </c>
      <c r="I1830" s="325">
        <v>27</v>
      </c>
      <c r="J1830" s="325">
        <v>45</v>
      </c>
      <c r="K1830" s="339">
        <v>60</v>
      </c>
      <c r="L1830" s="325">
        <f>SUM((I1830*G1830))</f>
        <v>135</v>
      </c>
      <c r="M1830" s="325">
        <f t="shared" si="255"/>
        <v>6075</v>
      </c>
      <c r="N1830" s="325">
        <f t="shared" si="247"/>
        <v>4860</v>
      </c>
      <c r="O1830" s="330">
        <f t="shared" si="249"/>
        <v>4.8600000000000003</v>
      </c>
      <c r="P1830" s="299">
        <f t="shared" si="248"/>
        <v>2916</v>
      </c>
      <c r="Q1830" s="300">
        <f t="shared" si="250"/>
        <v>2.9159999999999999</v>
      </c>
    </row>
    <row r="1831" spans="1:17" ht="15" customHeight="1" x14ac:dyDescent="0.25">
      <c r="A1831" s="374">
        <v>245</v>
      </c>
      <c r="B1831" s="374" t="s">
        <v>1658</v>
      </c>
      <c r="C1831" s="374" t="s">
        <v>1659</v>
      </c>
      <c r="D1831" s="380"/>
      <c r="E1831" s="338" t="s">
        <v>1542</v>
      </c>
      <c r="F1831" s="374" t="s">
        <v>188</v>
      </c>
      <c r="G1831" s="339">
        <v>5</v>
      </c>
      <c r="H1831" s="292" t="s">
        <v>247</v>
      </c>
      <c r="I1831" s="325">
        <v>19</v>
      </c>
      <c r="J1831" s="325">
        <v>70</v>
      </c>
      <c r="K1831" s="339">
        <v>60</v>
      </c>
      <c r="L1831" s="325">
        <f>SUM((I1831*G1831))</f>
        <v>95</v>
      </c>
      <c r="M1831" s="325">
        <f t="shared" si="255"/>
        <v>6650</v>
      </c>
      <c r="N1831" s="325">
        <f t="shared" si="247"/>
        <v>5320</v>
      </c>
      <c r="O1831" s="330">
        <f t="shared" si="249"/>
        <v>5.32</v>
      </c>
      <c r="P1831" s="299">
        <f t="shared" si="248"/>
        <v>3192</v>
      </c>
      <c r="Q1831" s="300">
        <f t="shared" si="250"/>
        <v>3.1920000000000002</v>
      </c>
    </row>
    <row r="1832" spans="1:17" ht="15" customHeight="1" thickBot="1" x14ac:dyDescent="0.3">
      <c r="A1832" s="374">
        <v>245</v>
      </c>
      <c r="B1832" s="374" t="s">
        <v>1658</v>
      </c>
      <c r="C1832" s="374" t="s">
        <v>1659</v>
      </c>
      <c r="D1832" s="380"/>
      <c r="E1832" s="338" t="s">
        <v>1543</v>
      </c>
      <c r="F1832" s="374" t="s">
        <v>188</v>
      </c>
      <c r="G1832" s="339">
        <v>3</v>
      </c>
      <c r="H1832" s="292" t="s">
        <v>334</v>
      </c>
      <c r="I1832" s="325">
        <v>17</v>
      </c>
      <c r="J1832" s="325">
        <v>533</v>
      </c>
      <c r="K1832" s="339">
        <v>60</v>
      </c>
      <c r="L1832" s="325">
        <f>SUM((I1832*G1832))</f>
        <v>51</v>
      </c>
      <c r="M1832" s="325">
        <f t="shared" si="255"/>
        <v>27183</v>
      </c>
      <c r="N1832" s="325">
        <f t="shared" si="247"/>
        <v>21746.400000000001</v>
      </c>
      <c r="O1832" s="330">
        <f t="shared" si="249"/>
        <v>21.746400000000001</v>
      </c>
      <c r="P1832" s="301">
        <f t="shared" si="248"/>
        <v>13047.84</v>
      </c>
      <c r="Q1832" s="302">
        <f t="shared" si="250"/>
        <v>13.047840000000001</v>
      </c>
    </row>
    <row r="1833" spans="1:17" ht="15" customHeight="1" x14ac:dyDescent="0.25">
      <c r="A1833" s="371">
        <v>246</v>
      </c>
      <c r="B1833" s="371" t="s">
        <v>1416</v>
      </c>
      <c r="C1833" s="371" t="s">
        <v>1098</v>
      </c>
      <c r="D1833" s="377"/>
      <c r="E1833" s="327" t="s">
        <v>1544</v>
      </c>
      <c r="F1833" s="371" t="s">
        <v>220</v>
      </c>
      <c r="G1833" s="337">
        <v>5000</v>
      </c>
      <c r="H1833" s="326" t="s">
        <v>19</v>
      </c>
      <c r="I1833" s="306">
        <v>17500</v>
      </c>
      <c r="J1833" s="306">
        <v>47</v>
      </c>
      <c r="K1833" s="337">
        <v>100</v>
      </c>
      <c r="L1833" s="306">
        <f>SUM((I1833*G1833)/10000)</f>
        <v>8750</v>
      </c>
      <c r="M1833" s="306">
        <f t="shared" si="255"/>
        <v>411250</v>
      </c>
      <c r="N1833" s="306">
        <f t="shared" si="247"/>
        <v>329000</v>
      </c>
      <c r="O1833" s="307">
        <f t="shared" si="249"/>
        <v>329</v>
      </c>
      <c r="P1833" s="308">
        <f t="shared" si="248"/>
        <v>329000</v>
      </c>
      <c r="Q1833" s="309">
        <f t="shared" si="250"/>
        <v>329</v>
      </c>
    </row>
    <row r="1834" spans="1:17" ht="15" customHeight="1" thickBot="1" x14ac:dyDescent="0.3">
      <c r="A1834" s="371">
        <v>246</v>
      </c>
      <c r="B1834" s="371" t="s">
        <v>1416</v>
      </c>
      <c r="C1834" s="371" t="s">
        <v>1098</v>
      </c>
      <c r="D1834" s="377"/>
      <c r="E1834" s="327" t="s">
        <v>1544</v>
      </c>
      <c r="F1834" s="371" t="s">
        <v>220</v>
      </c>
      <c r="G1834" s="337">
        <v>4870</v>
      </c>
      <c r="H1834" s="313" t="s">
        <v>48</v>
      </c>
      <c r="I1834" s="306"/>
      <c r="J1834" s="306">
        <v>11</v>
      </c>
      <c r="K1834" s="337">
        <v>100</v>
      </c>
      <c r="L1834" s="306"/>
      <c r="M1834" s="306">
        <f>SUM(G1834*J1834)</f>
        <v>53570</v>
      </c>
      <c r="N1834" s="306">
        <f t="shared" si="247"/>
        <v>42856</v>
      </c>
      <c r="O1834" s="307">
        <f t="shared" si="249"/>
        <v>42.856000000000002</v>
      </c>
      <c r="P1834" s="315">
        <f t="shared" si="248"/>
        <v>42856</v>
      </c>
      <c r="Q1834" s="316">
        <f t="shared" si="250"/>
        <v>42.856000000000002</v>
      </c>
    </row>
    <row r="1835" spans="1:17" ht="15" customHeight="1" x14ac:dyDescent="0.25">
      <c r="A1835" s="374">
        <v>247</v>
      </c>
      <c r="B1835" s="374" t="s">
        <v>1415</v>
      </c>
      <c r="C1835" s="374" t="s">
        <v>1414</v>
      </c>
      <c r="D1835" s="380"/>
      <c r="E1835" s="338">
        <v>869</v>
      </c>
      <c r="F1835" s="374" t="s">
        <v>220</v>
      </c>
      <c r="G1835" s="339">
        <v>2500</v>
      </c>
      <c r="H1835" s="334" t="s">
        <v>19</v>
      </c>
      <c r="I1835" s="325">
        <v>17500</v>
      </c>
      <c r="J1835" s="325">
        <v>47</v>
      </c>
      <c r="K1835" s="339">
        <v>100</v>
      </c>
      <c r="L1835" s="325">
        <f>SUM((I1835*G1835)/10000)</f>
        <v>4375</v>
      </c>
      <c r="M1835" s="325">
        <f>SUM(L1835*J1835)</f>
        <v>205625</v>
      </c>
      <c r="N1835" s="325">
        <f t="shared" si="247"/>
        <v>164500</v>
      </c>
      <c r="O1835" s="330">
        <f t="shared" si="249"/>
        <v>164.5</v>
      </c>
      <c r="P1835" s="297">
        <f t="shared" si="248"/>
        <v>164500</v>
      </c>
      <c r="Q1835" s="298">
        <f t="shared" si="250"/>
        <v>164.5</v>
      </c>
    </row>
    <row r="1836" spans="1:17" ht="15" customHeight="1" x14ac:dyDescent="0.25">
      <c r="A1836" s="374">
        <v>247</v>
      </c>
      <c r="B1836" s="374" t="s">
        <v>1415</v>
      </c>
      <c r="C1836" s="374" t="s">
        <v>1414</v>
      </c>
      <c r="D1836" s="380"/>
      <c r="E1836" s="338">
        <v>869</v>
      </c>
      <c r="F1836" s="374" t="s">
        <v>220</v>
      </c>
      <c r="G1836" s="339">
        <v>2500</v>
      </c>
      <c r="H1836" s="324" t="s">
        <v>48</v>
      </c>
      <c r="I1836" s="325"/>
      <c r="J1836" s="325">
        <v>11</v>
      </c>
      <c r="K1836" s="339">
        <v>100</v>
      </c>
      <c r="L1836" s="325"/>
      <c r="M1836" s="325">
        <f>SUM(G1836*J1836)</f>
        <v>27500</v>
      </c>
      <c r="N1836" s="325">
        <f t="shared" si="247"/>
        <v>22000</v>
      </c>
      <c r="O1836" s="330">
        <f t="shared" si="249"/>
        <v>22</v>
      </c>
      <c r="P1836" s="299">
        <f t="shared" si="248"/>
        <v>22000</v>
      </c>
      <c r="Q1836" s="300">
        <f t="shared" si="250"/>
        <v>22</v>
      </c>
    </row>
    <row r="1837" spans="1:17" ht="15" customHeight="1" x14ac:dyDescent="0.25">
      <c r="A1837" s="374">
        <v>247</v>
      </c>
      <c r="B1837" s="374" t="s">
        <v>1415</v>
      </c>
      <c r="C1837" s="374" t="s">
        <v>1414</v>
      </c>
      <c r="D1837" s="380"/>
      <c r="E1837" s="338">
        <v>869</v>
      </c>
      <c r="F1837" s="374" t="s">
        <v>220</v>
      </c>
      <c r="G1837" s="339">
        <v>125</v>
      </c>
      <c r="H1837" s="334" t="s">
        <v>25</v>
      </c>
      <c r="I1837" s="325">
        <v>27692</v>
      </c>
      <c r="J1837" s="325">
        <v>60</v>
      </c>
      <c r="K1837" s="339">
        <v>100</v>
      </c>
      <c r="L1837" s="325">
        <f>SUM((I1837*G1837)/10000)</f>
        <v>346.15</v>
      </c>
      <c r="M1837" s="325">
        <f>SUM(L1837*J1837)</f>
        <v>20769</v>
      </c>
      <c r="N1837" s="325">
        <f t="shared" si="247"/>
        <v>16615.2</v>
      </c>
      <c r="O1837" s="330">
        <f t="shared" si="249"/>
        <v>16.615200000000002</v>
      </c>
      <c r="P1837" s="299">
        <f t="shared" si="248"/>
        <v>16615.2</v>
      </c>
      <c r="Q1837" s="300">
        <f t="shared" si="250"/>
        <v>16.615200000000002</v>
      </c>
    </row>
    <row r="1838" spans="1:17" ht="15" customHeight="1" x14ac:dyDescent="0.25">
      <c r="A1838" s="374">
        <v>247</v>
      </c>
      <c r="B1838" s="374" t="s">
        <v>1415</v>
      </c>
      <c r="C1838" s="374" t="s">
        <v>1414</v>
      </c>
      <c r="D1838" s="380"/>
      <c r="E1838" s="338">
        <v>869</v>
      </c>
      <c r="F1838" s="374" t="s">
        <v>220</v>
      </c>
      <c r="G1838" s="339">
        <v>125</v>
      </c>
      <c r="H1838" s="334" t="s">
        <v>48</v>
      </c>
      <c r="I1838" s="325"/>
      <c r="J1838" s="325">
        <v>11</v>
      </c>
      <c r="K1838" s="339">
        <v>100</v>
      </c>
      <c r="L1838" s="325"/>
      <c r="M1838" s="325">
        <f>SUM(G1838*J1838)</f>
        <v>1375</v>
      </c>
      <c r="N1838" s="325">
        <f t="shared" si="247"/>
        <v>1100</v>
      </c>
      <c r="O1838" s="330">
        <f t="shared" si="249"/>
        <v>1.1000000000000001</v>
      </c>
      <c r="P1838" s="299">
        <f t="shared" si="248"/>
        <v>1100</v>
      </c>
      <c r="Q1838" s="300">
        <f t="shared" si="250"/>
        <v>1.1000000000000001</v>
      </c>
    </row>
    <row r="1839" spans="1:17" ht="15" customHeight="1" x14ac:dyDescent="0.25">
      <c r="A1839" s="374">
        <v>247</v>
      </c>
      <c r="B1839" s="374" t="s">
        <v>1415</v>
      </c>
      <c r="C1839" s="374" t="s">
        <v>1414</v>
      </c>
      <c r="D1839" s="380"/>
      <c r="E1839" s="338">
        <v>869</v>
      </c>
      <c r="F1839" s="374" t="s">
        <v>220</v>
      </c>
      <c r="G1839" s="339">
        <v>125</v>
      </c>
      <c r="H1839" s="324" t="s">
        <v>26</v>
      </c>
      <c r="I1839" s="325">
        <v>24198</v>
      </c>
      <c r="J1839" s="325">
        <v>19</v>
      </c>
      <c r="K1839" s="339">
        <v>100</v>
      </c>
      <c r="L1839" s="325">
        <f>SUM((I1839*G1839)/10000)</f>
        <v>302.47500000000002</v>
      </c>
      <c r="M1839" s="325">
        <f>SUM(L1839*J1839)</f>
        <v>5747.0250000000005</v>
      </c>
      <c r="N1839" s="325">
        <f t="shared" si="247"/>
        <v>4597.6200000000008</v>
      </c>
      <c r="O1839" s="330">
        <f t="shared" si="249"/>
        <v>4.5976200000000009</v>
      </c>
      <c r="P1839" s="299">
        <f t="shared" si="248"/>
        <v>4597.6200000000008</v>
      </c>
      <c r="Q1839" s="300">
        <f t="shared" si="250"/>
        <v>4.5976200000000009</v>
      </c>
    </row>
    <row r="1840" spans="1:17" ht="15" customHeight="1" x14ac:dyDescent="0.25">
      <c r="A1840" s="374">
        <v>247</v>
      </c>
      <c r="B1840" s="374" t="s">
        <v>1415</v>
      </c>
      <c r="C1840" s="374" t="s">
        <v>1414</v>
      </c>
      <c r="D1840" s="380"/>
      <c r="E1840" s="338">
        <v>869</v>
      </c>
      <c r="F1840" s="374" t="s">
        <v>220</v>
      </c>
      <c r="G1840" s="339">
        <v>125</v>
      </c>
      <c r="H1840" s="334" t="s">
        <v>48</v>
      </c>
      <c r="I1840" s="325"/>
      <c r="J1840" s="325">
        <v>11</v>
      </c>
      <c r="K1840" s="339">
        <v>100</v>
      </c>
      <c r="L1840" s="325"/>
      <c r="M1840" s="325">
        <f>SUM(G1840*J1840)</f>
        <v>1375</v>
      </c>
      <c r="N1840" s="325">
        <f t="shared" si="247"/>
        <v>1100</v>
      </c>
      <c r="O1840" s="330">
        <f t="shared" si="249"/>
        <v>1.1000000000000001</v>
      </c>
      <c r="P1840" s="299">
        <f t="shared" si="248"/>
        <v>1100</v>
      </c>
      <c r="Q1840" s="300">
        <f t="shared" si="250"/>
        <v>1.1000000000000001</v>
      </c>
    </row>
    <row r="1841" spans="1:17" ht="15" customHeight="1" x14ac:dyDescent="0.25">
      <c r="A1841" s="374">
        <v>247</v>
      </c>
      <c r="B1841" s="374" t="s">
        <v>1415</v>
      </c>
      <c r="C1841" s="374" t="s">
        <v>1414</v>
      </c>
      <c r="D1841" s="380"/>
      <c r="E1841" s="338">
        <v>869</v>
      </c>
      <c r="F1841" s="374" t="s">
        <v>220</v>
      </c>
      <c r="G1841" s="339">
        <v>625</v>
      </c>
      <c r="H1841" s="334" t="s">
        <v>747</v>
      </c>
      <c r="I1841" s="325">
        <v>10</v>
      </c>
      <c r="J1841" s="325">
        <v>13</v>
      </c>
      <c r="K1841" s="339">
        <v>100</v>
      </c>
      <c r="L1841" s="325">
        <f>SUM((I1841*G1841))</f>
        <v>6250</v>
      </c>
      <c r="M1841" s="325">
        <f>SUM(L1841*J1841)</f>
        <v>81250</v>
      </c>
      <c r="N1841" s="325">
        <f t="shared" si="247"/>
        <v>65000</v>
      </c>
      <c r="O1841" s="330">
        <f t="shared" si="249"/>
        <v>65</v>
      </c>
      <c r="P1841" s="299">
        <f t="shared" si="248"/>
        <v>65000</v>
      </c>
      <c r="Q1841" s="300">
        <f t="shared" si="250"/>
        <v>65</v>
      </c>
    </row>
    <row r="1842" spans="1:17" ht="15" customHeight="1" thickBot="1" x14ac:dyDescent="0.3">
      <c r="A1842" s="374">
        <v>247</v>
      </c>
      <c r="B1842" s="374" t="s">
        <v>1415</v>
      </c>
      <c r="C1842" s="374" t="s">
        <v>1414</v>
      </c>
      <c r="D1842" s="380"/>
      <c r="E1842" s="338">
        <v>869</v>
      </c>
      <c r="F1842" s="374" t="s">
        <v>220</v>
      </c>
      <c r="G1842" s="339">
        <v>625</v>
      </c>
      <c r="H1842" s="334" t="s">
        <v>48</v>
      </c>
      <c r="I1842" s="325"/>
      <c r="J1842" s="325">
        <v>11</v>
      </c>
      <c r="K1842" s="339">
        <v>100</v>
      </c>
      <c r="L1842" s="325"/>
      <c r="M1842" s="325">
        <f>SUM(G1842*J1842)</f>
        <v>6875</v>
      </c>
      <c r="N1842" s="325">
        <f t="shared" si="247"/>
        <v>5500</v>
      </c>
      <c r="O1842" s="330">
        <f t="shared" si="249"/>
        <v>5.5</v>
      </c>
      <c r="P1842" s="301">
        <f t="shared" si="248"/>
        <v>5500</v>
      </c>
      <c r="Q1842" s="302">
        <f t="shared" si="250"/>
        <v>5.5</v>
      </c>
    </row>
    <row r="1843" spans="1:17" ht="15" customHeight="1" thickBot="1" x14ac:dyDescent="0.3">
      <c r="A1843" s="326">
        <v>248</v>
      </c>
      <c r="B1843" s="371" t="s">
        <v>1413</v>
      </c>
      <c r="C1843" s="371" t="s">
        <v>594</v>
      </c>
      <c r="D1843" s="377"/>
      <c r="E1843" s="327" t="s">
        <v>1545</v>
      </c>
      <c r="F1843" s="371" t="s">
        <v>220</v>
      </c>
      <c r="G1843" s="337">
        <v>1500</v>
      </c>
      <c r="H1843" s="326" t="s">
        <v>1336</v>
      </c>
      <c r="I1843" s="306">
        <v>50000</v>
      </c>
      <c r="J1843" s="306">
        <v>26</v>
      </c>
      <c r="K1843" s="337">
        <v>30</v>
      </c>
      <c r="L1843" s="306">
        <f>SUM((I1843*G1843)/10000)</f>
        <v>7500</v>
      </c>
      <c r="M1843" s="306">
        <f>SUM(L1843*J1843)</f>
        <v>195000</v>
      </c>
      <c r="N1843" s="306">
        <f t="shared" si="247"/>
        <v>156000</v>
      </c>
      <c r="O1843" s="307">
        <f t="shared" si="249"/>
        <v>156</v>
      </c>
      <c r="P1843" s="352">
        <f t="shared" si="248"/>
        <v>46800</v>
      </c>
      <c r="Q1843" s="353">
        <f t="shared" si="250"/>
        <v>46.8</v>
      </c>
    </row>
    <row r="1844" spans="1:17" ht="15" customHeight="1" x14ac:dyDescent="0.25">
      <c r="A1844" s="374">
        <v>249</v>
      </c>
      <c r="B1844" s="374" t="s">
        <v>49</v>
      </c>
      <c r="C1844" s="374" t="s">
        <v>1098</v>
      </c>
      <c r="D1844" s="380"/>
      <c r="E1844" s="338">
        <v>260</v>
      </c>
      <c r="F1844" s="374" t="s">
        <v>220</v>
      </c>
      <c r="G1844" s="339">
        <v>3300</v>
      </c>
      <c r="H1844" s="334" t="s">
        <v>19</v>
      </c>
      <c r="I1844" s="325">
        <v>17500</v>
      </c>
      <c r="J1844" s="325">
        <v>47</v>
      </c>
      <c r="K1844" s="339">
        <v>100</v>
      </c>
      <c r="L1844" s="325">
        <f>SUM((I1844*G1844)/10000)</f>
        <v>5775</v>
      </c>
      <c r="M1844" s="325">
        <f>SUM(L1844*J1844)</f>
        <v>271425</v>
      </c>
      <c r="N1844" s="325">
        <f t="shared" si="247"/>
        <v>217140</v>
      </c>
      <c r="O1844" s="330">
        <f t="shared" si="249"/>
        <v>217.14</v>
      </c>
      <c r="P1844" s="297">
        <f t="shared" si="248"/>
        <v>217140</v>
      </c>
      <c r="Q1844" s="298">
        <f t="shared" si="250"/>
        <v>217.14</v>
      </c>
    </row>
    <row r="1845" spans="1:17" ht="15" customHeight="1" x14ac:dyDescent="0.25">
      <c r="A1845" s="374">
        <v>249</v>
      </c>
      <c r="B1845" s="374" t="s">
        <v>49</v>
      </c>
      <c r="C1845" s="374" t="s">
        <v>1098</v>
      </c>
      <c r="D1845" s="380"/>
      <c r="E1845" s="338">
        <v>260</v>
      </c>
      <c r="F1845" s="374" t="s">
        <v>220</v>
      </c>
      <c r="G1845" s="339">
        <v>3300</v>
      </c>
      <c r="H1845" s="324" t="s">
        <v>48</v>
      </c>
      <c r="I1845" s="325"/>
      <c r="J1845" s="325">
        <v>11</v>
      </c>
      <c r="K1845" s="339">
        <v>100</v>
      </c>
      <c r="L1845" s="325"/>
      <c r="M1845" s="325">
        <f>SUM(G1845*J1845)</f>
        <v>36300</v>
      </c>
      <c r="N1845" s="325">
        <f t="shared" si="247"/>
        <v>29040</v>
      </c>
      <c r="O1845" s="330">
        <f t="shared" si="249"/>
        <v>29.04</v>
      </c>
      <c r="P1845" s="299">
        <f t="shared" si="248"/>
        <v>29040</v>
      </c>
      <c r="Q1845" s="300">
        <f t="shared" si="250"/>
        <v>29.04</v>
      </c>
    </row>
    <row r="1846" spans="1:17" ht="15" customHeight="1" x14ac:dyDescent="0.25">
      <c r="A1846" s="374">
        <v>249</v>
      </c>
      <c r="B1846" s="374" t="s">
        <v>49</v>
      </c>
      <c r="C1846" s="374" t="s">
        <v>1098</v>
      </c>
      <c r="D1846" s="380"/>
      <c r="E1846" s="338">
        <v>55</v>
      </c>
      <c r="F1846" s="374" t="s">
        <v>220</v>
      </c>
      <c r="G1846" s="339">
        <v>7100</v>
      </c>
      <c r="H1846" s="334" t="s">
        <v>19</v>
      </c>
      <c r="I1846" s="325">
        <v>17500</v>
      </c>
      <c r="J1846" s="325">
        <v>47</v>
      </c>
      <c r="K1846" s="339">
        <v>100</v>
      </c>
      <c r="L1846" s="325">
        <f>SUM((I1846*G1846)/10000)</f>
        <v>12425</v>
      </c>
      <c r="M1846" s="325">
        <f>SUM(L1846*J1846)</f>
        <v>583975</v>
      </c>
      <c r="N1846" s="325">
        <f t="shared" si="247"/>
        <v>467180</v>
      </c>
      <c r="O1846" s="330">
        <f t="shared" si="249"/>
        <v>467.18</v>
      </c>
      <c r="P1846" s="299">
        <f t="shared" si="248"/>
        <v>467180</v>
      </c>
      <c r="Q1846" s="300">
        <f t="shared" si="250"/>
        <v>467.18</v>
      </c>
    </row>
    <row r="1847" spans="1:17" ht="15" customHeight="1" x14ac:dyDescent="0.25">
      <c r="A1847" s="374">
        <v>249</v>
      </c>
      <c r="B1847" s="374" t="s">
        <v>49</v>
      </c>
      <c r="C1847" s="374" t="s">
        <v>1098</v>
      </c>
      <c r="D1847" s="380"/>
      <c r="E1847" s="338">
        <v>55</v>
      </c>
      <c r="F1847" s="374" t="s">
        <v>220</v>
      </c>
      <c r="G1847" s="339">
        <v>7100</v>
      </c>
      <c r="H1847" s="324" t="s">
        <v>48</v>
      </c>
      <c r="I1847" s="325"/>
      <c r="J1847" s="325">
        <v>11</v>
      </c>
      <c r="K1847" s="339">
        <v>100</v>
      </c>
      <c r="L1847" s="325"/>
      <c r="M1847" s="325">
        <f>SUM(G1847*J1847)</f>
        <v>78100</v>
      </c>
      <c r="N1847" s="325">
        <f t="shared" ref="N1847:N1909" si="256">SUM(M1847*80)/100</f>
        <v>62480</v>
      </c>
      <c r="O1847" s="330">
        <f t="shared" si="249"/>
        <v>62.48</v>
      </c>
      <c r="P1847" s="299">
        <f t="shared" si="248"/>
        <v>62480</v>
      </c>
      <c r="Q1847" s="300">
        <f t="shared" si="250"/>
        <v>62.48</v>
      </c>
    </row>
    <row r="1848" spans="1:17" ht="15" customHeight="1" x14ac:dyDescent="0.25">
      <c r="A1848" s="374">
        <v>249</v>
      </c>
      <c r="B1848" s="374" t="s">
        <v>49</v>
      </c>
      <c r="C1848" s="374" t="s">
        <v>1098</v>
      </c>
      <c r="D1848" s="380"/>
      <c r="E1848" s="338">
        <v>61</v>
      </c>
      <c r="F1848" s="374" t="s">
        <v>220</v>
      </c>
      <c r="G1848" s="339">
        <v>3600</v>
      </c>
      <c r="H1848" s="334" t="s">
        <v>19</v>
      </c>
      <c r="I1848" s="325">
        <v>17500</v>
      </c>
      <c r="J1848" s="325">
        <v>47</v>
      </c>
      <c r="K1848" s="339">
        <v>100</v>
      </c>
      <c r="L1848" s="325">
        <f>SUM((I1848*G1848)/10000)</f>
        <v>6300</v>
      </c>
      <c r="M1848" s="325">
        <f>SUM(L1848*J1848)</f>
        <v>296100</v>
      </c>
      <c r="N1848" s="325">
        <f t="shared" si="256"/>
        <v>236880</v>
      </c>
      <c r="O1848" s="330">
        <f t="shared" si="249"/>
        <v>236.88</v>
      </c>
      <c r="P1848" s="299">
        <f t="shared" si="248"/>
        <v>236880</v>
      </c>
      <c r="Q1848" s="300">
        <f t="shared" si="250"/>
        <v>236.88</v>
      </c>
    </row>
    <row r="1849" spans="1:17" ht="15" customHeight="1" x14ac:dyDescent="0.25">
      <c r="A1849" s="374">
        <v>249</v>
      </c>
      <c r="B1849" s="374" t="s">
        <v>49</v>
      </c>
      <c r="C1849" s="374" t="s">
        <v>1098</v>
      </c>
      <c r="D1849" s="380"/>
      <c r="E1849" s="338">
        <v>61</v>
      </c>
      <c r="F1849" s="374" t="s">
        <v>220</v>
      </c>
      <c r="G1849" s="339">
        <v>3600</v>
      </c>
      <c r="H1849" s="324" t="s">
        <v>48</v>
      </c>
      <c r="I1849" s="325"/>
      <c r="J1849" s="325">
        <v>11</v>
      </c>
      <c r="K1849" s="339">
        <v>100</v>
      </c>
      <c r="L1849" s="325"/>
      <c r="M1849" s="325">
        <f>SUM(G1849*J1849)</f>
        <v>39600</v>
      </c>
      <c r="N1849" s="325">
        <f t="shared" si="256"/>
        <v>31680</v>
      </c>
      <c r="O1849" s="330">
        <f t="shared" si="249"/>
        <v>31.68</v>
      </c>
      <c r="P1849" s="299">
        <f t="shared" si="248"/>
        <v>31680</v>
      </c>
      <c r="Q1849" s="300">
        <f t="shared" si="250"/>
        <v>31.68</v>
      </c>
    </row>
    <row r="1850" spans="1:17" ht="15" customHeight="1" x14ac:dyDescent="0.25">
      <c r="A1850" s="374">
        <v>249</v>
      </c>
      <c r="B1850" s="374" t="s">
        <v>49</v>
      </c>
      <c r="C1850" s="374" t="s">
        <v>1098</v>
      </c>
      <c r="D1850" s="380"/>
      <c r="E1850" s="338">
        <v>62</v>
      </c>
      <c r="F1850" s="374" t="s">
        <v>220</v>
      </c>
      <c r="G1850" s="339">
        <v>3640</v>
      </c>
      <c r="H1850" s="334" t="s">
        <v>19</v>
      </c>
      <c r="I1850" s="325">
        <v>17500</v>
      </c>
      <c r="J1850" s="325">
        <v>47</v>
      </c>
      <c r="K1850" s="339">
        <v>100</v>
      </c>
      <c r="L1850" s="325">
        <f>SUM((I1850*G1850)/10000)</f>
        <v>6370</v>
      </c>
      <c r="M1850" s="325">
        <f>SUM(L1850*J1850)</f>
        <v>299390</v>
      </c>
      <c r="N1850" s="325">
        <f t="shared" si="256"/>
        <v>239512</v>
      </c>
      <c r="O1850" s="330">
        <f t="shared" si="249"/>
        <v>239.512</v>
      </c>
      <c r="P1850" s="299">
        <f t="shared" si="248"/>
        <v>239512</v>
      </c>
      <c r="Q1850" s="300">
        <f t="shared" si="250"/>
        <v>239.512</v>
      </c>
    </row>
    <row r="1851" spans="1:17" ht="15" customHeight="1" x14ac:dyDescent="0.25">
      <c r="A1851" s="374">
        <v>249</v>
      </c>
      <c r="B1851" s="374" t="s">
        <v>49</v>
      </c>
      <c r="C1851" s="374" t="s">
        <v>1098</v>
      </c>
      <c r="D1851" s="380"/>
      <c r="E1851" s="338">
        <v>64</v>
      </c>
      <c r="F1851" s="374" t="s">
        <v>220</v>
      </c>
      <c r="G1851" s="339">
        <v>3390</v>
      </c>
      <c r="H1851" s="334" t="s">
        <v>19</v>
      </c>
      <c r="I1851" s="325">
        <v>17500</v>
      </c>
      <c r="J1851" s="325">
        <v>47</v>
      </c>
      <c r="K1851" s="339">
        <v>100</v>
      </c>
      <c r="L1851" s="325">
        <f>SUM((I1851*G1851)/10000)</f>
        <v>5932.5</v>
      </c>
      <c r="M1851" s="325">
        <f>SUM(L1851*J1851)</f>
        <v>278827.5</v>
      </c>
      <c r="N1851" s="325">
        <f t="shared" si="256"/>
        <v>223062</v>
      </c>
      <c r="O1851" s="330">
        <f t="shared" si="249"/>
        <v>223.06200000000001</v>
      </c>
      <c r="P1851" s="299">
        <f t="shared" si="248"/>
        <v>223062</v>
      </c>
      <c r="Q1851" s="300">
        <f t="shared" si="250"/>
        <v>223.06200000000001</v>
      </c>
    </row>
    <row r="1852" spans="1:17" ht="15" customHeight="1" x14ac:dyDescent="0.25">
      <c r="A1852" s="374">
        <v>249</v>
      </c>
      <c r="B1852" s="374" t="s">
        <v>49</v>
      </c>
      <c r="C1852" s="374" t="s">
        <v>1098</v>
      </c>
      <c r="D1852" s="380"/>
      <c r="E1852" s="338">
        <v>66</v>
      </c>
      <c r="F1852" s="374" t="s">
        <v>220</v>
      </c>
      <c r="G1852" s="339">
        <v>2500</v>
      </c>
      <c r="H1852" s="334" t="s">
        <v>19</v>
      </c>
      <c r="I1852" s="325">
        <v>17500</v>
      </c>
      <c r="J1852" s="325">
        <v>47</v>
      </c>
      <c r="K1852" s="339">
        <v>100</v>
      </c>
      <c r="L1852" s="325">
        <f>SUM((I1852*G1852)/10000)</f>
        <v>4375</v>
      </c>
      <c r="M1852" s="325">
        <f>SUM(L1852*J1852)</f>
        <v>205625</v>
      </c>
      <c r="N1852" s="325">
        <f t="shared" si="256"/>
        <v>164500</v>
      </c>
      <c r="O1852" s="330">
        <f t="shared" si="249"/>
        <v>164.5</v>
      </c>
      <c r="P1852" s="299">
        <f t="shared" si="248"/>
        <v>164500</v>
      </c>
      <c r="Q1852" s="300">
        <f t="shared" si="250"/>
        <v>164.5</v>
      </c>
    </row>
    <row r="1853" spans="1:17" ht="15" customHeight="1" x14ac:dyDescent="0.25">
      <c r="A1853" s="374">
        <v>249</v>
      </c>
      <c r="B1853" s="374" t="s">
        <v>49</v>
      </c>
      <c r="C1853" s="374" t="s">
        <v>1098</v>
      </c>
      <c r="D1853" s="380"/>
      <c r="E1853" s="338">
        <v>66</v>
      </c>
      <c r="F1853" s="374" t="s">
        <v>220</v>
      </c>
      <c r="G1853" s="339">
        <v>2500</v>
      </c>
      <c r="H1853" s="324" t="s">
        <v>48</v>
      </c>
      <c r="I1853" s="325"/>
      <c r="J1853" s="325">
        <v>11</v>
      </c>
      <c r="K1853" s="339">
        <v>100</v>
      </c>
      <c r="L1853" s="325"/>
      <c r="M1853" s="325">
        <f>SUM(G1853*J1853)</f>
        <v>27500</v>
      </c>
      <c r="N1853" s="325">
        <f t="shared" si="256"/>
        <v>22000</v>
      </c>
      <c r="O1853" s="330">
        <f t="shared" si="249"/>
        <v>22</v>
      </c>
      <c r="P1853" s="299">
        <f t="shared" si="248"/>
        <v>22000</v>
      </c>
      <c r="Q1853" s="300">
        <f t="shared" si="250"/>
        <v>22</v>
      </c>
    </row>
    <row r="1854" spans="1:17" ht="15" customHeight="1" x14ac:dyDescent="0.25">
      <c r="A1854" s="374">
        <v>249</v>
      </c>
      <c r="B1854" s="374" t="s">
        <v>49</v>
      </c>
      <c r="C1854" s="374" t="s">
        <v>1098</v>
      </c>
      <c r="D1854" s="380"/>
      <c r="E1854" s="338" t="s">
        <v>1546</v>
      </c>
      <c r="F1854" s="374" t="s">
        <v>220</v>
      </c>
      <c r="G1854" s="339">
        <v>2500</v>
      </c>
      <c r="H1854" s="334" t="s">
        <v>389</v>
      </c>
      <c r="I1854" s="325">
        <v>28000</v>
      </c>
      <c r="J1854" s="325">
        <v>100</v>
      </c>
      <c r="K1854" s="339">
        <v>60</v>
      </c>
      <c r="L1854" s="325">
        <f>SUM((I1854*G1854)/10000)</f>
        <v>7000</v>
      </c>
      <c r="M1854" s="325">
        <f>SUM(L1854*J1854)</f>
        <v>700000</v>
      </c>
      <c r="N1854" s="325">
        <f t="shared" si="256"/>
        <v>560000</v>
      </c>
      <c r="O1854" s="330">
        <f t="shared" si="249"/>
        <v>560</v>
      </c>
      <c r="P1854" s="299">
        <f t="shared" si="248"/>
        <v>336000</v>
      </c>
      <c r="Q1854" s="300">
        <f t="shared" si="250"/>
        <v>336</v>
      </c>
    </row>
    <row r="1855" spans="1:17" ht="15" customHeight="1" x14ac:dyDescent="0.25">
      <c r="A1855" s="374">
        <v>249</v>
      </c>
      <c r="B1855" s="374" t="s">
        <v>49</v>
      </c>
      <c r="C1855" s="374" t="s">
        <v>1098</v>
      </c>
      <c r="D1855" s="380"/>
      <c r="E1855" s="338" t="s">
        <v>1546</v>
      </c>
      <c r="F1855" s="374" t="s">
        <v>220</v>
      </c>
      <c r="G1855" s="339">
        <v>1300</v>
      </c>
      <c r="H1855" s="324" t="s">
        <v>735</v>
      </c>
      <c r="I1855" s="325">
        <v>16</v>
      </c>
      <c r="J1855" s="325">
        <v>20</v>
      </c>
      <c r="K1855" s="339">
        <v>60</v>
      </c>
      <c r="L1855" s="325">
        <f>SUM((I1855*G1855))</f>
        <v>20800</v>
      </c>
      <c r="M1855" s="325">
        <f>SUM(L1855*J1855)</f>
        <v>416000</v>
      </c>
      <c r="N1855" s="325">
        <f t="shared" si="256"/>
        <v>332800</v>
      </c>
      <c r="O1855" s="330">
        <f t="shared" si="249"/>
        <v>332.8</v>
      </c>
      <c r="P1855" s="299">
        <f t="shared" ref="P1855:P1917" si="257">SUM(N1855*K1855)/100</f>
        <v>199680</v>
      </c>
      <c r="Q1855" s="300">
        <f t="shared" si="250"/>
        <v>199.68</v>
      </c>
    </row>
    <row r="1856" spans="1:17" ht="15" customHeight="1" x14ac:dyDescent="0.25">
      <c r="A1856" s="374">
        <v>249</v>
      </c>
      <c r="B1856" s="374" t="s">
        <v>49</v>
      </c>
      <c r="C1856" s="374" t="s">
        <v>1098</v>
      </c>
      <c r="D1856" s="380"/>
      <c r="E1856" s="338" t="s">
        <v>1546</v>
      </c>
      <c r="F1856" s="374" t="s">
        <v>220</v>
      </c>
      <c r="G1856" s="339">
        <v>1300</v>
      </c>
      <c r="H1856" s="324" t="s">
        <v>22</v>
      </c>
      <c r="I1856" s="325">
        <v>23137</v>
      </c>
      <c r="J1856" s="325">
        <v>79</v>
      </c>
      <c r="K1856" s="339">
        <v>60</v>
      </c>
      <c r="L1856" s="325">
        <f>SUM((I1856*G1856)/10000)</f>
        <v>3007.81</v>
      </c>
      <c r="M1856" s="325">
        <f>SUM(L1856*J1856)</f>
        <v>237616.99</v>
      </c>
      <c r="N1856" s="325">
        <f t="shared" si="256"/>
        <v>190093.592</v>
      </c>
      <c r="O1856" s="330">
        <f t="shared" ref="O1856:O1918" si="258">SUM(N1856/1000)</f>
        <v>190.093592</v>
      </c>
      <c r="P1856" s="299">
        <f t="shared" si="257"/>
        <v>114056.15519999999</v>
      </c>
      <c r="Q1856" s="300">
        <f t="shared" ref="Q1856:Q1918" si="259">SUM(P1856/1000)</f>
        <v>114.05615519999999</v>
      </c>
    </row>
    <row r="1857" spans="1:17" ht="15" customHeight="1" x14ac:dyDescent="0.25">
      <c r="A1857" s="374">
        <v>249</v>
      </c>
      <c r="B1857" s="374" t="s">
        <v>49</v>
      </c>
      <c r="C1857" s="374" t="s">
        <v>1098</v>
      </c>
      <c r="D1857" s="380"/>
      <c r="E1857" s="338" t="s">
        <v>1546</v>
      </c>
      <c r="F1857" s="374" t="s">
        <v>220</v>
      </c>
      <c r="G1857" s="339">
        <v>1300</v>
      </c>
      <c r="H1857" s="334" t="s">
        <v>48</v>
      </c>
      <c r="I1857" s="325"/>
      <c r="J1857" s="325">
        <v>11</v>
      </c>
      <c r="K1857" s="339">
        <v>100</v>
      </c>
      <c r="L1857" s="325"/>
      <c r="M1857" s="325">
        <f>SUM(G1857*J1857)</f>
        <v>14300</v>
      </c>
      <c r="N1857" s="325">
        <f t="shared" si="256"/>
        <v>11440</v>
      </c>
      <c r="O1857" s="330">
        <f t="shared" si="258"/>
        <v>11.44</v>
      </c>
      <c r="P1857" s="299">
        <f t="shared" si="257"/>
        <v>11440</v>
      </c>
      <c r="Q1857" s="300">
        <f t="shared" si="259"/>
        <v>11.44</v>
      </c>
    </row>
    <row r="1858" spans="1:17" ht="15" customHeight="1" x14ac:dyDescent="0.25">
      <c r="A1858" s="374">
        <v>249</v>
      </c>
      <c r="B1858" s="374" t="s">
        <v>49</v>
      </c>
      <c r="C1858" s="374" t="s">
        <v>1098</v>
      </c>
      <c r="D1858" s="380"/>
      <c r="E1858" s="338" t="s">
        <v>1546</v>
      </c>
      <c r="F1858" s="374" t="s">
        <v>220</v>
      </c>
      <c r="G1858" s="339">
        <v>500</v>
      </c>
      <c r="H1858" s="324" t="s">
        <v>48</v>
      </c>
      <c r="I1858" s="325"/>
      <c r="J1858" s="325">
        <v>11</v>
      </c>
      <c r="K1858" s="339">
        <v>100</v>
      </c>
      <c r="L1858" s="325"/>
      <c r="M1858" s="325">
        <f>SUM(G1858*J1858)</f>
        <v>5500</v>
      </c>
      <c r="N1858" s="325">
        <f t="shared" si="256"/>
        <v>4400</v>
      </c>
      <c r="O1858" s="330">
        <f t="shared" si="258"/>
        <v>4.4000000000000004</v>
      </c>
      <c r="P1858" s="299">
        <f t="shared" si="257"/>
        <v>4400</v>
      </c>
      <c r="Q1858" s="300">
        <f t="shared" si="259"/>
        <v>4.4000000000000004</v>
      </c>
    </row>
    <row r="1859" spans="1:17" ht="15" customHeight="1" x14ac:dyDescent="0.25">
      <c r="A1859" s="374">
        <v>249</v>
      </c>
      <c r="B1859" s="374" t="s">
        <v>49</v>
      </c>
      <c r="C1859" s="374" t="s">
        <v>1098</v>
      </c>
      <c r="D1859" s="380"/>
      <c r="E1859" s="338">
        <v>871</v>
      </c>
      <c r="F1859" s="374" t="s">
        <v>220</v>
      </c>
      <c r="G1859" s="339">
        <v>600</v>
      </c>
      <c r="H1859" s="324" t="s">
        <v>1460</v>
      </c>
      <c r="I1859" s="325">
        <v>4551</v>
      </c>
      <c r="J1859" s="325">
        <v>11</v>
      </c>
      <c r="K1859" s="339">
        <v>60</v>
      </c>
      <c r="L1859" s="325">
        <f>SUM((I1859*G1859)/10000)</f>
        <v>273.06</v>
      </c>
      <c r="M1859" s="325">
        <f>SUM(L1859*J1859)</f>
        <v>3003.66</v>
      </c>
      <c r="N1859" s="325">
        <f t="shared" si="256"/>
        <v>2402.9279999999999</v>
      </c>
      <c r="O1859" s="330">
        <f t="shared" si="258"/>
        <v>2.4029279999999997</v>
      </c>
      <c r="P1859" s="299">
        <f t="shared" si="257"/>
        <v>1441.7567999999999</v>
      </c>
      <c r="Q1859" s="300">
        <f t="shared" si="259"/>
        <v>1.4417567999999998</v>
      </c>
    </row>
    <row r="1860" spans="1:17" ht="15" customHeight="1" x14ac:dyDescent="0.25">
      <c r="A1860" s="374">
        <v>249</v>
      </c>
      <c r="B1860" s="374" t="s">
        <v>49</v>
      </c>
      <c r="C1860" s="374" t="s">
        <v>1098</v>
      </c>
      <c r="D1860" s="380"/>
      <c r="E1860" s="338">
        <v>871</v>
      </c>
      <c r="F1860" s="374" t="s">
        <v>220</v>
      </c>
      <c r="G1860" s="339">
        <v>600</v>
      </c>
      <c r="H1860" s="334" t="s">
        <v>19</v>
      </c>
      <c r="I1860" s="325">
        <v>17500</v>
      </c>
      <c r="J1860" s="325">
        <v>47</v>
      </c>
      <c r="K1860" s="339">
        <v>100</v>
      </c>
      <c r="L1860" s="325">
        <f>SUM((I1860*G1860)/10000)</f>
        <v>1050</v>
      </c>
      <c r="M1860" s="325">
        <f>SUM(L1860*J1860)</f>
        <v>49350</v>
      </c>
      <c r="N1860" s="325">
        <f t="shared" si="256"/>
        <v>39480</v>
      </c>
      <c r="O1860" s="330">
        <f t="shared" si="258"/>
        <v>39.479999999999997</v>
      </c>
      <c r="P1860" s="299">
        <f t="shared" si="257"/>
        <v>39480</v>
      </c>
      <c r="Q1860" s="300">
        <f t="shared" si="259"/>
        <v>39.479999999999997</v>
      </c>
    </row>
    <row r="1861" spans="1:17" ht="15" customHeight="1" x14ac:dyDescent="0.25">
      <c r="A1861" s="374">
        <v>249</v>
      </c>
      <c r="B1861" s="374" t="s">
        <v>49</v>
      </c>
      <c r="C1861" s="374" t="s">
        <v>1098</v>
      </c>
      <c r="D1861" s="380"/>
      <c r="E1861" s="338">
        <v>871</v>
      </c>
      <c r="F1861" s="374" t="s">
        <v>220</v>
      </c>
      <c r="G1861" s="339">
        <v>600</v>
      </c>
      <c r="H1861" s="324" t="s">
        <v>48</v>
      </c>
      <c r="I1861" s="325"/>
      <c r="J1861" s="325">
        <v>11</v>
      </c>
      <c r="K1861" s="339">
        <v>100</v>
      </c>
      <c r="L1861" s="325"/>
      <c r="M1861" s="325">
        <f>SUM(G1861*J1861)</f>
        <v>6600</v>
      </c>
      <c r="N1861" s="325">
        <f t="shared" si="256"/>
        <v>5280</v>
      </c>
      <c r="O1861" s="330">
        <f t="shared" si="258"/>
        <v>5.28</v>
      </c>
      <c r="P1861" s="299">
        <f t="shared" si="257"/>
        <v>5280</v>
      </c>
      <c r="Q1861" s="300">
        <f t="shared" si="259"/>
        <v>5.28</v>
      </c>
    </row>
    <row r="1862" spans="1:17" ht="15" customHeight="1" x14ac:dyDescent="0.25">
      <c r="A1862" s="374">
        <v>249</v>
      </c>
      <c r="B1862" s="374" t="s">
        <v>49</v>
      </c>
      <c r="C1862" s="374" t="s">
        <v>1098</v>
      </c>
      <c r="D1862" s="380"/>
      <c r="E1862" s="338">
        <v>873</v>
      </c>
      <c r="F1862" s="374" t="s">
        <v>220</v>
      </c>
      <c r="G1862" s="339">
        <v>500</v>
      </c>
      <c r="H1862" s="324" t="s">
        <v>1460</v>
      </c>
      <c r="I1862" s="325">
        <v>4551</v>
      </c>
      <c r="J1862" s="325">
        <v>11</v>
      </c>
      <c r="K1862" s="339">
        <v>60</v>
      </c>
      <c r="L1862" s="325">
        <f>SUM((I1862*G1862)/10000)</f>
        <v>227.55</v>
      </c>
      <c r="M1862" s="325">
        <f>SUM(L1862*J1862)</f>
        <v>2503.0500000000002</v>
      </c>
      <c r="N1862" s="325">
        <f t="shared" si="256"/>
        <v>2002.44</v>
      </c>
      <c r="O1862" s="330">
        <f t="shared" si="258"/>
        <v>2.00244</v>
      </c>
      <c r="P1862" s="299">
        <f t="shared" si="257"/>
        <v>1201.4640000000002</v>
      </c>
      <c r="Q1862" s="300">
        <f t="shared" si="259"/>
        <v>1.2014640000000001</v>
      </c>
    </row>
    <row r="1863" spans="1:17" ht="15" customHeight="1" x14ac:dyDescent="0.25">
      <c r="A1863" s="374">
        <v>249</v>
      </c>
      <c r="B1863" s="374" t="s">
        <v>49</v>
      </c>
      <c r="C1863" s="374" t="s">
        <v>1098</v>
      </c>
      <c r="D1863" s="380"/>
      <c r="E1863" s="338">
        <v>873</v>
      </c>
      <c r="F1863" s="374" t="s">
        <v>220</v>
      </c>
      <c r="G1863" s="339">
        <v>550</v>
      </c>
      <c r="H1863" s="334" t="s">
        <v>19</v>
      </c>
      <c r="I1863" s="325">
        <v>17500</v>
      </c>
      <c r="J1863" s="325">
        <v>47</v>
      </c>
      <c r="K1863" s="339">
        <v>100</v>
      </c>
      <c r="L1863" s="325">
        <f>SUM((I1863*G1863)/10000)</f>
        <v>962.5</v>
      </c>
      <c r="M1863" s="325">
        <f>SUM(L1863*J1863)</f>
        <v>45237.5</v>
      </c>
      <c r="N1863" s="325">
        <f t="shared" si="256"/>
        <v>36190</v>
      </c>
      <c r="O1863" s="330">
        <f t="shared" si="258"/>
        <v>36.19</v>
      </c>
      <c r="P1863" s="299">
        <f t="shared" si="257"/>
        <v>36190</v>
      </c>
      <c r="Q1863" s="300">
        <f t="shared" si="259"/>
        <v>36.19</v>
      </c>
    </row>
    <row r="1864" spans="1:17" ht="15" customHeight="1" x14ac:dyDescent="0.25">
      <c r="A1864" s="374">
        <v>249</v>
      </c>
      <c r="B1864" s="374" t="s">
        <v>49</v>
      </c>
      <c r="C1864" s="374" t="s">
        <v>1098</v>
      </c>
      <c r="D1864" s="380"/>
      <c r="E1864" s="338">
        <v>872</v>
      </c>
      <c r="F1864" s="374" t="s">
        <v>220</v>
      </c>
      <c r="G1864" s="339">
        <v>500</v>
      </c>
      <c r="H1864" s="324" t="s">
        <v>1460</v>
      </c>
      <c r="I1864" s="325">
        <v>4551</v>
      </c>
      <c r="J1864" s="325">
        <v>11</v>
      </c>
      <c r="K1864" s="339">
        <v>60</v>
      </c>
      <c r="L1864" s="325">
        <f>SUM((I1864*G1864)/10000)</f>
        <v>227.55</v>
      </c>
      <c r="M1864" s="325">
        <f>SUM(L1864*J1864)</f>
        <v>2503.0500000000002</v>
      </c>
      <c r="N1864" s="325">
        <f t="shared" si="256"/>
        <v>2002.44</v>
      </c>
      <c r="O1864" s="330">
        <f t="shared" si="258"/>
        <v>2.00244</v>
      </c>
      <c r="P1864" s="299">
        <f t="shared" si="257"/>
        <v>1201.4640000000002</v>
      </c>
      <c r="Q1864" s="300">
        <f t="shared" si="259"/>
        <v>1.2014640000000001</v>
      </c>
    </row>
    <row r="1865" spans="1:17" ht="15" customHeight="1" thickBot="1" x14ac:dyDescent="0.3">
      <c r="A1865" s="374">
        <v>249</v>
      </c>
      <c r="B1865" s="374" t="s">
        <v>49</v>
      </c>
      <c r="C1865" s="374" t="s">
        <v>1098</v>
      </c>
      <c r="D1865" s="380"/>
      <c r="E1865" s="338">
        <v>872</v>
      </c>
      <c r="F1865" s="374" t="s">
        <v>220</v>
      </c>
      <c r="G1865" s="339">
        <v>500</v>
      </c>
      <c r="H1865" s="334" t="s">
        <v>19</v>
      </c>
      <c r="I1865" s="325">
        <v>17500</v>
      </c>
      <c r="J1865" s="325">
        <v>47</v>
      </c>
      <c r="K1865" s="339">
        <v>100</v>
      </c>
      <c r="L1865" s="325">
        <f>SUM((I1865*G1865)/10000)</f>
        <v>875</v>
      </c>
      <c r="M1865" s="325">
        <f>SUM(L1865*J1865)</f>
        <v>41125</v>
      </c>
      <c r="N1865" s="325">
        <f t="shared" si="256"/>
        <v>32900</v>
      </c>
      <c r="O1865" s="330">
        <f t="shared" si="258"/>
        <v>32.9</v>
      </c>
      <c r="P1865" s="301">
        <f t="shared" si="257"/>
        <v>32900</v>
      </c>
      <c r="Q1865" s="302">
        <f t="shared" si="259"/>
        <v>32.9</v>
      </c>
    </row>
    <row r="1866" spans="1:17" ht="15" customHeight="1" x14ac:dyDescent="0.25">
      <c r="A1866" s="371">
        <v>250</v>
      </c>
      <c r="B1866" s="371" t="s">
        <v>1412</v>
      </c>
      <c r="C1866" s="371" t="s">
        <v>1098</v>
      </c>
      <c r="D1866" s="377"/>
      <c r="E1866" s="327">
        <v>46</v>
      </c>
      <c r="F1866" s="371" t="s">
        <v>220</v>
      </c>
      <c r="G1866" s="337">
        <v>4000</v>
      </c>
      <c r="H1866" s="326" t="s">
        <v>19</v>
      </c>
      <c r="I1866" s="306">
        <v>17500</v>
      </c>
      <c r="J1866" s="306">
        <v>47</v>
      </c>
      <c r="K1866" s="337">
        <v>100</v>
      </c>
      <c r="L1866" s="306">
        <f>SUM((I1866*G1866)/10000)</f>
        <v>7000</v>
      </c>
      <c r="M1866" s="306">
        <f>SUM(L1866*J1866)</f>
        <v>329000</v>
      </c>
      <c r="N1866" s="306">
        <f t="shared" si="256"/>
        <v>263200</v>
      </c>
      <c r="O1866" s="307">
        <f t="shared" si="258"/>
        <v>263.2</v>
      </c>
      <c r="P1866" s="308">
        <f t="shared" si="257"/>
        <v>263200</v>
      </c>
      <c r="Q1866" s="309">
        <f t="shared" si="259"/>
        <v>263.2</v>
      </c>
    </row>
    <row r="1867" spans="1:17" ht="15" customHeight="1" x14ac:dyDescent="0.25">
      <c r="A1867" s="371">
        <v>250</v>
      </c>
      <c r="B1867" s="371" t="s">
        <v>1412</v>
      </c>
      <c r="C1867" s="371" t="s">
        <v>1098</v>
      </c>
      <c r="D1867" s="377"/>
      <c r="E1867" s="327">
        <v>46</v>
      </c>
      <c r="F1867" s="371" t="s">
        <v>220</v>
      </c>
      <c r="G1867" s="337">
        <v>1250</v>
      </c>
      <c r="H1867" s="313" t="s">
        <v>48</v>
      </c>
      <c r="I1867" s="306"/>
      <c r="J1867" s="306">
        <v>11</v>
      </c>
      <c r="K1867" s="337">
        <v>100</v>
      </c>
      <c r="L1867" s="306"/>
      <c r="M1867" s="306">
        <f>SUM(G1867*J1867)</f>
        <v>13750</v>
      </c>
      <c r="N1867" s="306">
        <f t="shared" si="256"/>
        <v>11000</v>
      </c>
      <c r="O1867" s="307">
        <f t="shared" si="258"/>
        <v>11</v>
      </c>
      <c r="P1867" s="310">
        <f t="shared" si="257"/>
        <v>11000</v>
      </c>
      <c r="Q1867" s="311">
        <f t="shared" si="259"/>
        <v>11</v>
      </c>
    </row>
    <row r="1868" spans="1:17" ht="15" customHeight="1" x14ac:dyDescent="0.25">
      <c r="A1868" s="371">
        <v>250</v>
      </c>
      <c r="B1868" s="371" t="s">
        <v>1412</v>
      </c>
      <c r="C1868" s="371" t="s">
        <v>1098</v>
      </c>
      <c r="D1868" s="377"/>
      <c r="E1868" s="327">
        <v>813</v>
      </c>
      <c r="F1868" s="371" t="s">
        <v>47</v>
      </c>
      <c r="G1868" s="337">
        <v>1250</v>
      </c>
      <c r="H1868" s="326" t="s">
        <v>19</v>
      </c>
      <c r="I1868" s="306">
        <v>17500</v>
      </c>
      <c r="J1868" s="306">
        <v>47</v>
      </c>
      <c r="K1868" s="337">
        <v>100</v>
      </c>
      <c r="L1868" s="306">
        <f>SUM((I1868*G1868)/10000)</f>
        <v>2187.5</v>
      </c>
      <c r="M1868" s="306">
        <f>SUM(L1868*J1868)</f>
        <v>102812.5</v>
      </c>
      <c r="N1868" s="306">
        <f t="shared" si="256"/>
        <v>82250</v>
      </c>
      <c r="O1868" s="307">
        <f t="shared" si="258"/>
        <v>82.25</v>
      </c>
      <c r="P1868" s="310">
        <f t="shared" si="257"/>
        <v>82250</v>
      </c>
      <c r="Q1868" s="311">
        <f t="shared" si="259"/>
        <v>82.25</v>
      </c>
    </row>
    <row r="1869" spans="1:17" ht="15" customHeight="1" x14ac:dyDescent="0.25">
      <c r="A1869" s="371">
        <v>250</v>
      </c>
      <c r="B1869" s="371" t="s">
        <v>1412</v>
      </c>
      <c r="C1869" s="371" t="s">
        <v>1098</v>
      </c>
      <c r="D1869" s="377"/>
      <c r="E1869" s="327">
        <v>813</v>
      </c>
      <c r="F1869" s="371" t="s">
        <v>47</v>
      </c>
      <c r="G1869" s="337">
        <v>1250</v>
      </c>
      <c r="H1869" s="313" t="s">
        <v>48</v>
      </c>
      <c r="I1869" s="306"/>
      <c r="J1869" s="306">
        <v>11</v>
      </c>
      <c r="K1869" s="337">
        <v>100</v>
      </c>
      <c r="L1869" s="306"/>
      <c r="M1869" s="306">
        <f>SUM(G1869*J1869)</f>
        <v>13750</v>
      </c>
      <c r="N1869" s="306">
        <f t="shared" si="256"/>
        <v>11000</v>
      </c>
      <c r="O1869" s="307">
        <f t="shared" si="258"/>
        <v>11</v>
      </c>
      <c r="P1869" s="310">
        <f t="shared" si="257"/>
        <v>11000</v>
      </c>
      <c r="Q1869" s="311">
        <f t="shared" si="259"/>
        <v>11</v>
      </c>
    </row>
    <row r="1870" spans="1:17" ht="15" customHeight="1" x14ac:dyDescent="0.25">
      <c r="A1870" s="371">
        <v>250</v>
      </c>
      <c r="B1870" s="371" t="s">
        <v>1412</v>
      </c>
      <c r="C1870" s="371" t="s">
        <v>1098</v>
      </c>
      <c r="D1870" s="377"/>
      <c r="E1870" s="327">
        <v>814</v>
      </c>
      <c r="F1870" s="371" t="s">
        <v>47</v>
      </c>
      <c r="G1870" s="337">
        <v>1250</v>
      </c>
      <c r="H1870" s="326" t="s">
        <v>19</v>
      </c>
      <c r="I1870" s="306">
        <v>17500</v>
      </c>
      <c r="J1870" s="306">
        <v>47</v>
      </c>
      <c r="K1870" s="337">
        <v>100</v>
      </c>
      <c r="L1870" s="306">
        <f>SUM((I1870*G1870)/10000)</f>
        <v>2187.5</v>
      </c>
      <c r="M1870" s="306">
        <f>SUM(L1870*J1870)</f>
        <v>102812.5</v>
      </c>
      <c r="N1870" s="306">
        <f t="shared" si="256"/>
        <v>82250</v>
      </c>
      <c r="O1870" s="307">
        <f t="shared" si="258"/>
        <v>82.25</v>
      </c>
      <c r="P1870" s="310">
        <f t="shared" si="257"/>
        <v>82250</v>
      </c>
      <c r="Q1870" s="311">
        <f t="shared" si="259"/>
        <v>82.25</v>
      </c>
    </row>
    <row r="1871" spans="1:17" ht="15" customHeight="1" x14ac:dyDescent="0.25">
      <c r="A1871" s="371">
        <v>250</v>
      </c>
      <c r="B1871" s="371" t="s">
        <v>1412</v>
      </c>
      <c r="C1871" s="371" t="s">
        <v>1098</v>
      </c>
      <c r="D1871" s="377"/>
      <c r="E1871" s="327">
        <v>814</v>
      </c>
      <c r="F1871" s="371" t="s">
        <v>47</v>
      </c>
      <c r="G1871" s="337">
        <v>1250</v>
      </c>
      <c r="H1871" s="313" t="s">
        <v>48</v>
      </c>
      <c r="I1871" s="306"/>
      <c r="J1871" s="306">
        <v>11</v>
      </c>
      <c r="K1871" s="337">
        <v>100</v>
      </c>
      <c r="L1871" s="306"/>
      <c r="M1871" s="306">
        <f>SUM(G1871*J1871)</f>
        <v>13750</v>
      </c>
      <c r="N1871" s="306">
        <f t="shared" si="256"/>
        <v>11000</v>
      </c>
      <c r="O1871" s="307">
        <f t="shared" si="258"/>
        <v>11</v>
      </c>
      <c r="P1871" s="310">
        <f t="shared" si="257"/>
        <v>11000</v>
      </c>
      <c r="Q1871" s="311">
        <f t="shared" si="259"/>
        <v>11</v>
      </c>
    </row>
    <row r="1872" spans="1:17" ht="15" customHeight="1" x14ac:dyDescent="0.25">
      <c r="A1872" s="371">
        <v>250</v>
      </c>
      <c r="B1872" s="371" t="s">
        <v>1412</v>
      </c>
      <c r="C1872" s="371" t="s">
        <v>1098</v>
      </c>
      <c r="D1872" s="377"/>
      <c r="E1872" s="327">
        <v>837</v>
      </c>
      <c r="F1872" s="371" t="s">
        <v>47</v>
      </c>
      <c r="G1872" s="337">
        <v>1250</v>
      </c>
      <c r="H1872" s="313" t="s">
        <v>22</v>
      </c>
      <c r="I1872" s="306">
        <v>23137</v>
      </c>
      <c r="J1872" s="306">
        <v>79</v>
      </c>
      <c r="K1872" s="337">
        <v>60</v>
      </c>
      <c r="L1872" s="306">
        <f>SUM((I1872*G1872)/10000)</f>
        <v>2892.125</v>
      </c>
      <c r="M1872" s="306">
        <f>SUM(L1872*J1872)</f>
        <v>228477.875</v>
      </c>
      <c r="N1872" s="306">
        <f t="shared" si="256"/>
        <v>182782.3</v>
      </c>
      <c r="O1872" s="307">
        <f t="shared" si="258"/>
        <v>182.78229999999999</v>
      </c>
      <c r="P1872" s="310">
        <f t="shared" si="257"/>
        <v>109669.38</v>
      </c>
      <c r="Q1872" s="311">
        <f t="shared" si="259"/>
        <v>109.66938</v>
      </c>
    </row>
    <row r="1873" spans="1:17" ht="15" customHeight="1" x14ac:dyDescent="0.25">
      <c r="A1873" s="371">
        <v>250</v>
      </c>
      <c r="B1873" s="371" t="s">
        <v>1412</v>
      </c>
      <c r="C1873" s="371" t="s">
        <v>1098</v>
      </c>
      <c r="D1873" s="377"/>
      <c r="E1873" s="327">
        <v>837</v>
      </c>
      <c r="F1873" s="371" t="s">
        <v>47</v>
      </c>
      <c r="G1873" s="337">
        <v>1250</v>
      </c>
      <c r="H1873" s="313" t="s">
        <v>48</v>
      </c>
      <c r="I1873" s="306"/>
      <c r="J1873" s="306">
        <v>11</v>
      </c>
      <c r="K1873" s="337">
        <v>100</v>
      </c>
      <c r="L1873" s="306"/>
      <c r="M1873" s="306">
        <f>SUM(G1873*J1873)</f>
        <v>13750</v>
      </c>
      <c r="N1873" s="306">
        <f t="shared" si="256"/>
        <v>11000</v>
      </c>
      <c r="O1873" s="307">
        <f t="shared" si="258"/>
        <v>11</v>
      </c>
      <c r="P1873" s="310">
        <f t="shared" si="257"/>
        <v>11000</v>
      </c>
      <c r="Q1873" s="311">
        <f t="shared" si="259"/>
        <v>11</v>
      </c>
    </row>
    <row r="1874" spans="1:17" ht="15" customHeight="1" x14ac:dyDescent="0.25">
      <c r="A1874" s="371">
        <v>250</v>
      </c>
      <c r="B1874" s="371" t="s">
        <v>1412</v>
      </c>
      <c r="C1874" s="371" t="s">
        <v>1098</v>
      </c>
      <c r="D1874" s="377"/>
      <c r="E1874" s="327" t="s">
        <v>1547</v>
      </c>
      <c r="F1874" s="371" t="s">
        <v>47</v>
      </c>
      <c r="G1874" s="337">
        <v>4000</v>
      </c>
      <c r="H1874" s="313" t="s">
        <v>1460</v>
      </c>
      <c r="I1874" s="306">
        <v>4551</v>
      </c>
      <c r="J1874" s="306">
        <v>11</v>
      </c>
      <c r="K1874" s="337">
        <v>60</v>
      </c>
      <c r="L1874" s="306">
        <f>SUM((I1874*G1874)/10000)</f>
        <v>1820.4</v>
      </c>
      <c r="M1874" s="306">
        <f>SUM(L1874*J1874)</f>
        <v>20024.400000000001</v>
      </c>
      <c r="N1874" s="306">
        <f t="shared" si="256"/>
        <v>16019.52</v>
      </c>
      <c r="O1874" s="307">
        <f t="shared" si="258"/>
        <v>16.01952</v>
      </c>
      <c r="P1874" s="310">
        <f t="shared" si="257"/>
        <v>9611.7120000000014</v>
      </c>
      <c r="Q1874" s="311">
        <f t="shared" si="259"/>
        <v>9.6117120000000007</v>
      </c>
    </row>
    <row r="1875" spans="1:17" ht="15" customHeight="1" x14ac:dyDescent="0.25">
      <c r="A1875" s="371">
        <v>250</v>
      </c>
      <c r="B1875" s="371" t="s">
        <v>1412</v>
      </c>
      <c r="C1875" s="371" t="s">
        <v>1098</v>
      </c>
      <c r="D1875" s="377"/>
      <c r="E1875" s="327" t="s">
        <v>1547</v>
      </c>
      <c r="F1875" s="371" t="s">
        <v>47</v>
      </c>
      <c r="G1875" s="337">
        <v>2000</v>
      </c>
      <c r="H1875" s="326" t="s">
        <v>48</v>
      </c>
      <c r="I1875" s="306"/>
      <c r="J1875" s="306">
        <v>11</v>
      </c>
      <c r="K1875" s="337">
        <v>100</v>
      </c>
      <c r="L1875" s="306"/>
      <c r="M1875" s="306">
        <f>SUM(G1875*J1875)</f>
        <v>22000</v>
      </c>
      <c r="N1875" s="306">
        <f t="shared" si="256"/>
        <v>17600</v>
      </c>
      <c r="O1875" s="307">
        <f t="shared" si="258"/>
        <v>17.600000000000001</v>
      </c>
      <c r="P1875" s="310">
        <f t="shared" si="257"/>
        <v>17600</v>
      </c>
      <c r="Q1875" s="311">
        <f t="shared" si="259"/>
        <v>17.600000000000001</v>
      </c>
    </row>
    <row r="1876" spans="1:17" ht="15" customHeight="1" x14ac:dyDescent="0.25">
      <c r="A1876" s="371">
        <v>250</v>
      </c>
      <c r="B1876" s="371" t="s">
        <v>1412</v>
      </c>
      <c r="C1876" s="371" t="s">
        <v>1098</v>
      </c>
      <c r="D1876" s="377"/>
      <c r="E1876" s="327">
        <v>933</v>
      </c>
      <c r="F1876" s="371" t="s">
        <v>47</v>
      </c>
      <c r="G1876" s="337">
        <v>2900</v>
      </c>
      <c r="H1876" s="313" t="s">
        <v>26</v>
      </c>
      <c r="I1876" s="306">
        <v>24198</v>
      </c>
      <c r="J1876" s="306">
        <v>19</v>
      </c>
      <c r="K1876" s="337">
        <v>100</v>
      </c>
      <c r="L1876" s="306">
        <f>SUM((I1876*G1876)/10000)</f>
        <v>7017.42</v>
      </c>
      <c r="M1876" s="306">
        <f>SUM(L1876*J1876)</f>
        <v>133330.98000000001</v>
      </c>
      <c r="N1876" s="306">
        <f t="shared" si="256"/>
        <v>106664.784</v>
      </c>
      <c r="O1876" s="307">
        <f t="shared" si="258"/>
        <v>106.664784</v>
      </c>
      <c r="P1876" s="310">
        <f t="shared" si="257"/>
        <v>106664.784</v>
      </c>
      <c r="Q1876" s="311">
        <f t="shared" si="259"/>
        <v>106.664784</v>
      </c>
    </row>
    <row r="1877" spans="1:17" ht="15" customHeight="1" thickBot="1" x14ac:dyDescent="0.3">
      <c r="A1877" s="371">
        <v>250</v>
      </c>
      <c r="B1877" s="371" t="s">
        <v>1412</v>
      </c>
      <c r="C1877" s="371" t="s">
        <v>1098</v>
      </c>
      <c r="D1877" s="377"/>
      <c r="E1877" s="327">
        <v>933</v>
      </c>
      <c r="F1877" s="371" t="s">
        <v>47</v>
      </c>
      <c r="G1877" s="337">
        <v>2900</v>
      </c>
      <c r="H1877" s="326" t="s">
        <v>48</v>
      </c>
      <c r="I1877" s="306"/>
      <c r="J1877" s="306">
        <v>11</v>
      </c>
      <c r="K1877" s="337">
        <v>100</v>
      </c>
      <c r="L1877" s="306"/>
      <c r="M1877" s="306">
        <f>SUM(G1877*J1877)</f>
        <v>31900</v>
      </c>
      <c r="N1877" s="306">
        <f t="shared" si="256"/>
        <v>25520</v>
      </c>
      <c r="O1877" s="307">
        <f t="shared" si="258"/>
        <v>25.52</v>
      </c>
      <c r="P1877" s="315">
        <f t="shared" si="257"/>
        <v>25520</v>
      </c>
      <c r="Q1877" s="316">
        <f t="shared" si="259"/>
        <v>25.52</v>
      </c>
    </row>
    <row r="1878" spans="1:17" ht="15" customHeight="1" x14ac:dyDescent="0.25">
      <c r="A1878" s="374">
        <v>251</v>
      </c>
      <c r="B1878" s="374" t="s">
        <v>1411</v>
      </c>
      <c r="C1878" s="374" t="s">
        <v>1098</v>
      </c>
      <c r="D1878" s="380"/>
      <c r="E1878" s="338">
        <v>863</v>
      </c>
      <c r="F1878" s="374" t="s">
        <v>220</v>
      </c>
      <c r="G1878" s="339">
        <v>6000</v>
      </c>
      <c r="H1878" s="334" t="s">
        <v>19</v>
      </c>
      <c r="I1878" s="325">
        <v>17500</v>
      </c>
      <c r="J1878" s="325">
        <v>47</v>
      </c>
      <c r="K1878" s="339">
        <v>100</v>
      </c>
      <c r="L1878" s="325">
        <f>SUM((I1878*G1878)/10000)</f>
        <v>10500</v>
      </c>
      <c r="M1878" s="325">
        <f>SUM(L1878*J1878)</f>
        <v>493500</v>
      </c>
      <c r="N1878" s="325">
        <f t="shared" si="256"/>
        <v>394800</v>
      </c>
      <c r="O1878" s="330">
        <f t="shared" si="258"/>
        <v>394.8</v>
      </c>
      <c r="P1878" s="297">
        <f t="shared" si="257"/>
        <v>394800</v>
      </c>
      <c r="Q1878" s="298">
        <f t="shared" si="259"/>
        <v>394.8</v>
      </c>
    </row>
    <row r="1879" spans="1:17" ht="15" customHeight="1" x14ac:dyDescent="0.25">
      <c r="A1879" s="374">
        <v>251</v>
      </c>
      <c r="B1879" s="374" t="s">
        <v>1411</v>
      </c>
      <c r="C1879" s="374" t="s">
        <v>1098</v>
      </c>
      <c r="D1879" s="380"/>
      <c r="E1879" s="338">
        <v>863</v>
      </c>
      <c r="F1879" s="374" t="s">
        <v>220</v>
      </c>
      <c r="G1879" s="339">
        <v>700</v>
      </c>
      <c r="H1879" s="324" t="s">
        <v>735</v>
      </c>
      <c r="I1879" s="325">
        <v>16</v>
      </c>
      <c r="J1879" s="325">
        <v>20</v>
      </c>
      <c r="K1879" s="339">
        <v>100</v>
      </c>
      <c r="L1879" s="325">
        <f>SUM((I1879*G1879))</f>
        <v>11200</v>
      </c>
      <c r="M1879" s="325">
        <f>SUM(L1879*J1879)</f>
        <v>224000</v>
      </c>
      <c r="N1879" s="325">
        <f t="shared" si="256"/>
        <v>179200</v>
      </c>
      <c r="O1879" s="330">
        <f t="shared" si="258"/>
        <v>179.2</v>
      </c>
      <c r="P1879" s="299">
        <f t="shared" si="257"/>
        <v>179200</v>
      </c>
      <c r="Q1879" s="300">
        <f t="shared" si="259"/>
        <v>179.2</v>
      </c>
    </row>
    <row r="1880" spans="1:17" ht="15" customHeight="1" x14ac:dyDescent="0.25">
      <c r="A1880" s="374">
        <v>251</v>
      </c>
      <c r="B1880" s="374" t="s">
        <v>1411</v>
      </c>
      <c r="C1880" s="374" t="s">
        <v>1098</v>
      </c>
      <c r="D1880" s="380"/>
      <c r="E1880" s="338">
        <v>863</v>
      </c>
      <c r="F1880" s="374" t="s">
        <v>220</v>
      </c>
      <c r="G1880" s="339">
        <v>700</v>
      </c>
      <c r="H1880" s="334" t="s">
        <v>48</v>
      </c>
      <c r="I1880" s="325"/>
      <c r="J1880" s="325">
        <v>11</v>
      </c>
      <c r="K1880" s="339">
        <v>100</v>
      </c>
      <c r="L1880" s="325"/>
      <c r="M1880" s="325">
        <f>SUM(G1880*J1880)</f>
        <v>7700</v>
      </c>
      <c r="N1880" s="325">
        <f t="shared" si="256"/>
        <v>6160</v>
      </c>
      <c r="O1880" s="330">
        <f t="shared" si="258"/>
        <v>6.16</v>
      </c>
      <c r="P1880" s="299">
        <f t="shared" si="257"/>
        <v>6160</v>
      </c>
      <c r="Q1880" s="300">
        <f t="shared" si="259"/>
        <v>6.16</v>
      </c>
    </row>
    <row r="1881" spans="1:17" ht="15" customHeight="1" x14ac:dyDescent="0.25">
      <c r="A1881" s="374">
        <v>251</v>
      </c>
      <c r="B1881" s="374" t="s">
        <v>1411</v>
      </c>
      <c r="C1881" s="374" t="s">
        <v>1098</v>
      </c>
      <c r="D1881" s="380"/>
      <c r="E1881" s="338">
        <v>863</v>
      </c>
      <c r="F1881" s="374" t="s">
        <v>220</v>
      </c>
      <c r="G1881" s="339">
        <v>2500</v>
      </c>
      <c r="H1881" s="324" t="s">
        <v>48</v>
      </c>
      <c r="I1881" s="325"/>
      <c r="J1881" s="325">
        <v>11</v>
      </c>
      <c r="K1881" s="339">
        <v>100</v>
      </c>
      <c r="L1881" s="325"/>
      <c r="M1881" s="325">
        <f>SUM(G1881*J1881)</f>
        <v>27500</v>
      </c>
      <c r="N1881" s="325">
        <f t="shared" si="256"/>
        <v>22000</v>
      </c>
      <c r="O1881" s="330">
        <f t="shared" si="258"/>
        <v>22</v>
      </c>
      <c r="P1881" s="299">
        <f t="shared" si="257"/>
        <v>22000</v>
      </c>
      <c r="Q1881" s="300">
        <f t="shared" si="259"/>
        <v>22</v>
      </c>
    </row>
    <row r="1882" spans="1:17" ht="15" customHeight="1" x14ac:dyDescent="0.25">
      <c r="A1882" s="374">
        <v>251</v>
      </c>
      <c r="B1882" s="374" t="s">
        <v>1411</v>
      </c>
      <c r="C1882" s="374" t="s">
        <v>1098</v>
      </c>
      <c r="D1882" s="380"/>
      <c r="E1882" s="338" t="s">
        <v>1548</v>
      </c>
      <c r="F1882" s="374" t="s">
        <v>220</v>
      </c>
      <c r="G1882" s="339">
        <v>2000</v>
      </c>
      <c r="H1882" s="334" t="s">
        <v>19</v>
      </c>
      <c r="I1882" s="325">
        <v>17500</v>
      </c>
      <c r="J1882" s="325">
        <v>47</v>
      </c>
      <c r="K1882" s="339">
        <v>100</v>
      </c>
      <c r="L1882" s="325">
        <f>SUM((I1882*G1882)/10000)</f>
        <v>3500</v>
      </c>
      <c r="M1882" s="325">
        <f>SUM(L1882*J1882)</f>
        <v>164500</v>
      </c>
      <c r="N1882" s="325">
        <f t="shared" si="256"/>
        <v>131600</v>
      </c>
      <c r="O1882" s="330">
        <f t="shared" si="258"/>
        <v>131.6</v>
      </c>
      <c r="P1882" s="299">
        <f t="shared" si="257"/>
        <v>131600</v>
      </c>
      <c r="Q1882" s="300">
        <f t="shared" si="259"/>
        <v>131.6</v>
      </c>
    </row>
    <row r="1883" spans="1:17" ht="15" customHeight="1" x14ac:dyDescent="0.25">
      <c r="A1883" s="374">
        <v>251</v>
      </c>
      <c r="B1883" s="374" t="s">
        <v>1411</v>
      </c>
      <c r="C1883" s="374" t="s">
        <v>1098</v>
      </c>
      <c r="D1883" s="380"/>
      <c r="E1883" s="338" t="s">
        <v>1548</v>
      </c>
      <c r="F1883" s="374" t="s">
        <v>220</v>
      </c>
      <c r="G1883" s="339">
        <v>500</v>
      </c>
      <c r="H1883" s="324" t="s">
        <v>48</v>
      </c>
      <c r="I1883" s="325"/>
      <c r="J1883" s="325">
        <v>11</v>
      </c>
      <c r="K1883" s="339">
        <v>100</v>
      </c>
      <c r="L1883" s="325"/>
      <c r="M1883" s="325">
        <f>SUM(G1883*J1883)</f>
        <v>5500</v>
      </c>
      <c r="N1883" s="325">
        <f t="shared" si="256"/>
        <v>4400</v>
      </c>
      <c r="O1883" s="330">
        <f t="shared" si="258"/>
        <v>4.4000000000000004</v>
      </c>
      <c r="P1883" s="299">
        <f t="shared" si="257"/>
        <v>4400</v>
      </c>
      <c r="Q1883" s="300">
        <f t="shared" si="259"/>
        <v>4.4000000000000004</v>
      </c>
    </row>
    <row r="1884" spans="1:17" ht="15" customHeight="1" x14ac:dyDescent="0.25">
      <c r="A1884" s="374">
        <v>251</v>
      </c>
      <c r="B1884" s="374" t="s">
        <v>1411</v>
      </c>
      <c r="C1884" s="374" t="s">
        <v>1098</v>
      </c>
      <c r="D1884" s="380"/>
      <c r="E1884" s="338" t="s">
        <v>1548</v>
      </c>
      <c r="F1884" s="374" t="s">
        <v>220</v>
      </c>
      <c r="G1884" s="339">
        <v>700</v>
      </c>
      <c r="H1884" s="324" t="s">
        <v>735</v>
      </c>
      <c r="I1884" s="325">
        <v>16</v>
      </c>
      <c r="J1884" s="325">
        <v>20</v>
      </c>
      <c r="K1884" s="339">
        <v>100</v>
      </c>
      <c r="L1884" s="325">
        <f>SUM((I1884*G1884))</f>
        <v>11200</v>
      </c>
      <c r="M1884" s="325">
        <f>SUM(L1884*J1884)</f>
        <v>224000</v>
      </c>
      <c r="N1884" s="325">
        <f t="shared" si="256"/>
        <v>179200</v>
      </c>
      <c r="O1884" s="330">
        <f t="shared" si="258"/>
        <v>179.2</v>
      </c>
      <c r="P1884" s="299">
        <f t="shared" si="257"/>
        <v>179200</v>
      </c>
      <c r="Q1884" s="300">
        <f t="shared" si="259"/>
        <v>179.2</v>
      </c>
    </row>
    <row r="1885" spans="1:17" ht="15" customHeight="1" x14ac:dyDescent="0.25">
      <c r="A1885" s="374">
        <v>251</v>
      </c>
      <c r="B1885" s="374" t="s">
        <v>1411</v>
      </c>
      <c r="C1885" s="374" t="s">
        <v>1098</v>
      </c>
      <c r="D1885" s="380"/>
      <c r="E1885" s="338" t="s">
        <v>1548</v>
      </c>
      <c r="F1885" s="374" t="s">
        <v>220</v>
      </c>
      <c r="G1885" s="339">
        <v>700</v>
      </c>
      <c r="H1885" s="334" t="s">
        <v>48</v>
      </c>
      <c r="I1885" s="325"/>
      <c r="J1885" s="325">
        <v>11</v>
      </c>
      <c r="K1885" s="339">
        <v>100</v>
      </c>
      <c r="L1885" s="325"/>
      <c r="M1885" s="325">
        <f>SUM(G1885*J1885)</f>
        <v>7700</v>
      </c>
      <c r="N1885" s="325">
        <f t="shared" si="256"/>
        <v>6160</v>
      </c>
      <c r="O1885" s="330">
        <f t="shared" si="258"/>
        <v>6.16</v>
      </c>
      <c r="P1885" s="299">
        <f t="shared" si="257"/>
        <v>6160</v>
      </c>
      <c r="Q1885" s="300">
        <f t="shared" si="259"/>
        <v>6.16</v>
      </c>
    </row>
    <row r="1886" spans="1:17" ht="15" customHeight="1" x14ac:dyDescent="0.25">
      <c r="A1886" s="374">
        <v>251</v>
      </c>
      <c r="B1886" s="374" t="s">
        <v>1411</v>
      </c>
      <c r="C1886" s="374" t="s">
        <v>1098</v>
      </c>
      <c r="D1886" s="380"/>
      <c r="E1886" s="338" t="s">
        <v>1549</v>
      </c>
      <c r="F1886" s="374" t="s">
        <v>220</v>
      </c>
      <c r="G1886" s="339">
        <v>3000</v>
      </c>
      <c r="H1886" s="334" t="s">
        <v>19</v>
      </c>
      <c r="I1886" s="325">
        <v>17500</v>
      </c>
      <c r="J1886" s="325">
        <v>47</v>
      </c>
      <c r="K1886" s="339">
        <v>100</v>
      </c>
      <c r="L1886" s="325">
        <f>SUM((I1886*G1886)/10000)</f>
        <v>5250</v>
      </c>
      <c r="M1886" s="325">
        <f>SUM(L1886*J1886)</f>
        <v>246750</v>
      </c>
      <c r="N1886" s="325">
        <f t="shared" si="256"/>
        <v>197400</v>
      </c>
      <c r="O1886" s="330">
        <f t="shared" si="258"/>
        <v>197.4</v>
      </c>
      <c r="P1886" s="299">
        <f t="shared" si="257"/>
        <v>197400</v>
      </c>
      <c r="Q1886" s="300">
        <f t="shared" si="259"/>
        <v>197.4</v>
      </c>
    </row>
    <row r="1887" spans="1:17" ht="15" customHeight="1" x14ac:dyDescent="0.25">
      <c r="A1887" s="374">
        <v>251</v>
      </c>
      <c r="B1887" s="374" t="s">
        <v>1411</v>
      </c>
      <c r="C1887" s="374" t="s">
        <v>1098</v>
      </c>
      <c r="D1887" s="380"/>
      <c r="E1887" s="338" t="s">
        <v>1549</v>
      </c>
      <c r="F1887" s="374" t="s">
        <v>220</v>
      </c>
      <c r="G1887" s="339">
        <v>700</v>
      </c>
      <c r="H1887" s="324" t="s">
        <v>735</v>
      </c>
      <c r="I1887" s="325">
        <v>16</v>
      </c>
      <c r="J1887" s="325">
        <v>20</v>
      </c>
      <c r="K1887" s="339">
        <v>100</v>
      </c>
      <c r="L1887" s="325">
        <f>SUM((I1887*G1887))</f>
        <v>11200</v>
      </c>
      <c r="M1887" s="325">
        <f>SUM(L1887*J1887)</f>
        <v>224000</v>
      </c>
      <c r="N1887" s="325">
        <f t="shared" si="256"/>
        <v>179200</v>
      </c>
      <c r="O1887" s="330">
        <f t="shared" si="258"/>
        <v>179.2</v>
      </c>
      <c r="P1887" s="299">
        <f t="shared" si="257"/>
        <v>179200</v>
      </c>
      <c r="Q1887" s="300">
        <f t="shared" si="259"/>
        <v>179.2</v>
      </c>
    </row>
    <row r="1888" spans="1:17" ht="15" customHeight="1" x14ac:dyDescent="0.25">
      <c r="A1888" s="374">
        <v>251</v>
      </c>
      <c r="B1888" s="374" t="s">
        <v>1411</v>
      </c>
      <c r="C1888" s="374" t="s">
        <v>1098</v>
      </c>
      <c r="D1888" s="380"/>
      <c r="E1888" s="338" t="s">
        <v>1549</v>
      </c>
      <c r="F1888" s="374" t="s">
        <v>220</v>
      </c>
      <c r="G1888" s="339">
        <v>700</v>
      </c>
      <c r="H1888" s="334" t="s">
        <v>48</v>
      </c>
      <c r="I1888" s="325"/>
      <c r="J1888" s="325">
        <v>11</v>
      </c>
      <c r="K1888" s="339">
        <v>100</v>
      </c>
      <c r="L1888" s="325"/>
      <c r="M1888" s="325">
        <f>SUM(G1888*J1888)</f>
        <v>7700</v>
      </c>
      <c r="N1888" s="325">
        <f t="shared" si="256"/>
        <v>6160</v>
      </c>
      <c r="O1888" s="330">
        <f t="shared" si="258"/>
        <v>6.16</v>
      </c>
      <c r="P1888" s="299">
        <f t="shared" si="257"/>
        <v>6160</v>
      </c>
      <c r="Q1888" s="300">
        <f t="shared" si="259"/>
        <v>6.16</v>
      </c>
    </row>
    <row r="1889" spans="1:17" ht="15" customHeight="1" x14ac:dyDescent="0.25">
      <c r="A1889" s="374">
        <v>251</v>
      </c>
      <c r="B1889" s="374" t="s">
        <v>1411</v>
      </c>
      <c r="C1889" s="374" t="s">
        <v>1098</v>
      </c>
      <c r="D1889" s="380"/>
      <c r="E1889" s="338">
        <v>844</v>
      </c>
      <c r="F1889" s="374" t="s">
        <v>47</v>
      </c>
      <c r="G1889" s="339">
        <v>3150</v>
      </c>
      <c r="H1889" s="324" t="s">
        <v>22</v>
      </c>
      <c r="I1889" s="325">
        <v>23137</v>
      </c>
      <c r="J1889" s="325">
        <v>79</v>
      </c>
      <c r="K1889" s="339">
        <v>100</v>
      </c>
      <c r="L1889" s="325">
        <f>SUM((I1889*G1889)/10000)</f>
        <v>7288.1549999999997</v>
      </c>
      <c r="M1889" s="325">
        <f>SUM(L1889*J1889)</f>
        <v>575764.245</v>
      </c>
      <c r="N1889" s="325">
        <f t="shared" si="256"/>
        <v>460611.39600000001</v>
      </c>
      <c r="O1889" s="330">
        <f t="shared" si="258"/>
        <v>460.61139600000001</v>
      </c>
      <c r="P1889" s="299">
        <f t="shared" si="257"/>
        <v>460611.39600000001</v>
      </c>
      <c r="Q1889" s="300">
        <f t="shared" si="259"/>
        <v>460.61139600000001</v>
      </c>
    </row>
    <row r="1890" spans="1:17" ht="15" customHeight="1" x14ac:dyDescent="0.25">
      <c r="A1890" s="374">
        <v>251</v>
      </c>
      <c r="B1890" s="374" t="s">
        <v>1411</v>
      </c>
      <c r="C1890" s="374" t="s">
        <v>1098</v>
      </c>
      <c r="D1890" s="380"/>
      <c r="E1890" s="338">
        <v>877</v>
      </c>
      <c r="F1890" s="374" t="s">
        <v>47</v>
      </c>
      <c r="G1890" s="339">
        <v>3100</v>
      </c>
      <c r="H1890" s="324" t="s">
        <v>735</v>
      </c>
      <c r="I1890" s="325">
        <v>16</v>
      </c>
      <c r="J1890" s="325">
        <v>20</v>
      </c>
      <c r="K1890" s="339">
        <v>100</v>
      </c>
      <c r="L1890" s="325">
        <f>SUM((I1890*G1890))</f>
        <v>49600</v>
      </c>
      <c r="M1890" s="325">
        <f>SUM(L1890*J1890)</f>
        <v>992000</v>
      </c>
      <c r="N1890" s="325">
        <f t="shared" si="256"/>
        <v>793600</v>
      </c>
      <c r="O1890" s="330">
        <f t="shared" si="258"/>
        <v>793.6</v>
      </c>
      <c r="P1890" s="299">
        <f t="shared" si="257"/>
        <v>793600</v>
      </c>
      <c r="Q1890" s="300">
        <f t="shared" si="259"/>
        <v>793.6</v>
      </c>
    </row>
    <row r="1891" spans="1:17" ht="15" customHeight="1" thickBot="1" x14ac:dyDescent="0.3">
      <c r="A1891" s="374">
        <v>251</v>
      </c>
      <c r="B1891" s="374" t="s">
        <v>1411</v>
      </c>
      <c r="C1891" s="374" t="s">
        <v>1098</v>
      </c>
      <c r="D1891" s="380"/>
      <c r="E1891" s="338">
        <v>875</v>
      </c>
      <c r="F1891" s="374" t="s">
        <v>47</v>
      </c>
      <c r="G1891" s="339">
        <v>4500</v>
      </c>
      <c r="H1891" s="324" t="s">
        <v>735</v>
      </c>
      <c r="I1891" s="325">
        <v>16</v>
      </c>
      <c r="J1891" s="325">
        <v>20</v>
      </c>
      <c r="K1891" s="339">
        <v>100</v>
      </c>
      <c r="L1891" s="325">
        <f>SUM((I1891*G1891))</f>
        <v>72000</v>
      </c>
      <c r="M1891" s="325">
        <f>SUM(L1891*J1891)</f>
        <v>1440000</v>
      </c>
      <c r="N1891" s="325">
        <f t="shared" si="256"/>
        <v>1152000</v>
      </c>
      <c r="O1891" s="330">
        <f t="shared" si="258"/>
        <v>1152</v>
      </c>
      <c r="P1891" s="301">
        <f t="shared" si="257"/>
        <v>1152000</v>
      </c>
      <c r="Q1891" s="302">
        <f t="shared" si="259"/>
        <v>1152</v>
      </c>
    </row>
    <row r="1892" spans="1:17" ht="15" customHeight="1" x14ac:dyDescent="0.25">
      <c r="A1892" s="371">
        <v>252</v>
      </c>
      <c r="B1892" s="371" t="s">
        <v>1410</v>
      </c>
      <c r="C1892" s="371" t="s">
        <v>1409</v>
      </c>
      <c r="D1892" s="377"/>
      <c r="E1892" s="327">
        <v>828</v>
      </c>
      <c r="F1892" s="371" t="s">
        <v>47</v>
      </c>
      <c r="G1892" s="337">
        <v>2500</v>
      </c>
      <c r="H1892" s="326" t="s">
        <v>19</v>
      </c>
      <c r="I1892" s="306">
        <v>17500</v>
      </c>
      <c r="J1892" s="306">
        <v>47</v>
      </c>
      <c r="K1892" s="337">
        <v>100</v>
      </c>
      <c r="L1892" s="306">
        <f>SUM((I1892*G1892)/10000)</f>
        <v>4375</v>
      </c>
      <c r="M1892" s="306">
        <f>SUM(L1892*J1892)</f>
        <v>205625</v>
      </c>
      <c r="N1892" s="306">
        <f t="shared" si="256"/>
        <v>164500</v>
      </c>
      <c r="O1892" s="307">
        <f t="shared" si="258"/>
        <v>164.5</v>
      </c>
      <c r="P1892" s="308">
        <f t="shared" si="257"/>
        <v>164500</v>
      </c>
      <c r="Q1892" s="309">
        <f t="shared" si="259"/>
        <v>164.5</v>
      </c>
    </row>
    <row r="1893" spans="1:17" ht="15" customHeight="1" x14ac:dyDescent="0.25">
      <c r="A1893" s="371">
        <v>252</v>
      </c>
      <c r="B1893" s="371" t="s">
        <v>1410</v>
      </c>
      <c r="C1893" s="371" t="s">
        <v>1409</v>
      </c>
      <c r="D1893" s="377"/>
      <c r="E1893" s="327">
        <v>828</v>
      </c>
      <c r="F1893" s="371" t="s">
        <v>47</v>
      </c>
      <c r="G1893" s="337">
        <v>2100</v>
      </c>
      <c r="H1893" s="313" t="s">
        <v>48</v>
      </c>
      <c r="I1893" s="306"/>
      <c r="J1893" s="306">
        <v>11</v>
      </c>
      <c r="K1893" s="337">
        <v>100</v>
      </c>
      <c r="L1893" s="306"/>
      <c r="M1893" s="306">
        <f>SUM(G1893*J1893)</f>
        <v>23100</v>
      </c>
      <c r="N1893" s="306">
        <f t="shared" si="256"/>
        <v>18480</v>
      </c>
      <c r="O1893" s="307">
        <f t="shared" si="258"/>
        <v>18.48</v>
      </c>
      <c r="P1893" s="310">
        <f t="shared" si="257"/>
        <v>18480</v>
      </c>
      <c r="Q1893" s="311">
        <f t="shared" si="259"/>
        <v>18.48</v>
      </c>
    </row>
    <row r="1894" spans="1:17" ht="15" customHeight="1" x14ac:dyDescent="0.25">
      <c r="A1894" s="371">
        <v>252</v>
      </c>
      <c r="B1894" s="371" t="s">
        <v>1410</v>
      </c>
      <c r="C1894" s="371" t="s">
        <v>1409</v>
      </c>
      <c r="D1894" s="377"/>
      <c r="E1894" s="327">
        <v>828</v>
      </c>
      <c r="F1894" s="371" t="s">
        <v>47</v>
      </c>
      <c r="G1894" s="337">
        <v>4000</v>
      </c>
      <c r="H1894" s="313" t="s">
        <v>735</v>
      </c>
      <c r="I1894" s="306">
        <v>16</v>
      </c>
      <c r="J1894" s="306">
        <v>20</v>
      </c>
      <c r="K1894" s="337">
        <v>100</v>
      </c>
      <c r="L1894" s="306">
        <f>SUM((I1894*G1894))</f>
        <v>64000</v>
      </c>
      <c r="M1894" s="306">
        <f>SUM(L1894*J1894)</f>
        <v>1280000</v>
      </c>
      <c r="N1894" s="306">
        <f t="shared" si="256"/>
        <v>1024000</v>
      </c>
      <c r="O1894" s="307">
        <f t="shared" si="258"/>
        <v>1024</v>
      </c>
      <c r="P1894" s="310">
        <f t="shared" si="257"/>
        <v>1024000</v>
      </c>
      <c r="Q1894" s="311">
        <f t="shared" si="259"/>
        <v>1024</v>
      </c>
    </row>
    <row r="1895" spans="1:17" ht="15" customHeight="1" x14ac:dyDescent="0.25">
      <c r="A1895" s="371">
        <v>252</v>
      </c>
      <c r="B1895" s="371" t="s">
        <v>1410</v>
      </c>
      <c r="C1895" s="371" t="s">
        <v>1409</v>
      </c>
      <c r="D1895" s="377"/>
      <c r="E1895" s="327">
        <v>841</v>
      </c>
      <c r="F1895" s="371" t="s">
        <v>47</v>
      </c>
      <c r="G1895" s="337">
        <v>2600</v>
      </c>
      <c r="H1895" s="313" t="s">
        <v>735</v>
      </c>
      <c r="I1895" s="306">
        <v>16</v>
      </c>
      <c r="J1895" s="306">
        <v>20</v>
      </c>
      <c r="K1895" s="337">
        <v>100</v>
      </c>
      <c r="L1895" s="306">
        <f>SUM((I1895*G1895))</f>
        <v>41600</v>
      </c>
      <c r="M1895" s="306">
        <f>SUM(L1895*J1895)</f>
        <v>832000</v>
      </c>
      <c r="N1895" s="306">
        <f t="shared" si="256"/>
        <v>665600</v>
      </c>
      <c r="O1895" s="307">
        <f t="shared" si="258"/>
        <v>665.6</v>
      </c>
      <c r="P1895" s="310">
        <f t="shared" si="257"/>
        <v>665600</v>
      </c>
      <c r="Q1895" s="311">
        <f t="shared" si="259"/>
        <v>665.6</v>
      </c>
    </row>
    <row r="1896" spans="1:17" ht="15" customHeight="1" x14ac:dyDescent="0.25">
      <c r="A1896" s="371">
        <v>252</v>
      </c>
      <c r="B1896" s="371" t="s">
        <v>1410</v>
      </c>
      <c r="C1896" s="371" t="s">
        <v>1409</v>
      </c>
      <c r="D1896" s="377"/>
      <c r="E1896" s="327">
        <v>827</v>
      </c>
      <c r="F1896" s="371" t="s">
        <v>47</v>
      </c>
      <c r="G1896" s="337">
        <v>3300</v>
      </c>
      <c r="H1896" s="313" t="s">
        <v>735</v>
      </c>
      <c r="I1896" s="306">
        <v>16</v>
      </c>
      <c r="J1896" s="306">
        <v>20</v>
      </c>
      <c r="K1896" s="337">
        <v>100</v>
      </c>
      <c r="L1896" s="306">
        <f>SUM((I1896*G1896))</f>
        <v>52800</v>
      </c>
      <c r="M1896" s="306">
        <f>SUM(L1896*J1896)</f>
        <v>1056000</v>
      </c>
      <c r="N1896" s="306">
        <f t="shared" si="256"/>
        <v>844800</v>
      </c>
      <c r="O1896" s="307">
        <f t="shared" si="258"/>
        <v>844.8</v>
      </c>
      <c r="P1896" s="310">
        <f t="shared" si="257"/>
        <v>844800</v>
      </c>
      <c r="Q1896" s="311">
        <f t="shared" si="259"/>
        <v>844.8</v>
      </c>
    </row>
    <row r="1897" spans="1:17" ht="15" customHeight="1" x14ac:dyDescent="0.25">
      <c r="A1897" s="371">
        <v>252</v>
      </c>
      <c r="B1897" s="371" t="s">
        <v>1410</v>
      </c>
      <c r="C1897" s="371" t="s">
        <v>1409</v>
      </c>
      <c r="D1897" s="377"/>
      <c r="E1897" s="327">
        <v>829</v>
      </c>
      <c r="F1897" s="371" t="s">
        <v>47</v>
      </c>
      <c r="G1897" s="337">
        <v>3000</v>
      </c>
      <c r="H1897" s="313" t="s">
        <v>735</v>
      </c>
      <c r="I1897" s="306">
        <v>16</v>
      </c>
      <c r="J1897" s="306">
        <v>20</v>
      </c>
      <c r="K1897" s="337">
        <v>100</v>
      </c>
      <c r="L1897" s="306">
        <f>SUM((I1897*G1897))</f>
        <v>48000</v>
      </c>
      <c r="M1897" s="306">
        <f>SUM(L1897*J1897)</f>
        <v>960000</v>
      </c>
      <c r="N1897" s="306">
        <f t="shared" si="256"/>
        <v>768000</v>
      </c>
      <c r="O1897" s="307">
        <f t="shared" si="258"/>
        <v>768</v>
      </c>
      <c r="P1897" s="310">
        <f t="shared" si="257"/>
        <v>768000</v>
      </c>
      <c r="Q1897" s="311">
        <f t="shared" si="259"/>
        <v>768</v>
      </c>
    </row>
    <row r="1898" spans="1:17" ht="15" customHeight="1" x14ac:dyDescent="0.25">
      <c r="A1898" s="371">
        <v>252</v>
      </c>
      <c r="B1898" s="371" t="s">
        <v>1410</v>
      </c>
      <c r="C1898" s="371" t="s">
        <v>1409</v>
      </c>
      <c r="D1898" s="377"/>
      <c r="E1898" s="327" t="s">
        <v>1546</v>
      </c>
      <c r="F1898" s="371" t="s">
        <v>220</v>
      </c>
      <c r="G1898" s="337">
        <v>2000</v>
      </c>
      <c r="H1898" s="326" t="s">
        <v>19</v>
      </c>
      <c r="I1898" s="306">
        <v>17500</v>
      </c>
      <c r="J1898" s="306">
        <v>47</v>
      </c>
      <c r="K1898" s="337">
        <v>100</v>
      </c>
      <c r="L1898" s="306">
        <f>SUM((I1898*G1898)/10000)</f>
        <v>3500</v>
      </c>
      <c r="M1898" s="306">
        <f>SUM(L1898*J1898)</f>
        <v>164500</v>
      </c>
      <c r="N1898" s="306">
        <f t="shared" si="256"/>
        <v>131600</v>
      </c>
      <c r="O1898" s="307">
        <f t="shared" si="258"/>
        <v>131.6</v>
      </c>
      <c r="P1898" s="310">
        <f t="shared" si="257"/>
        <v>131600</v>
      </c>
      <c r="Q1898" s="311">
        <f t="shared" si="259"/>
        <v>131.6</v>
      </c>
    </row>
    <row r="1899" spans="1:17" ht="15" customHeight="1" x14ac:dyDescent="0.25">
      <c r="A1899" s="371">
        <v>252</v>
      </c>
      <c r="B1899" s="371" t="s">
        <v>1410</v>
      </c>
      <c r="C1899" s="371" t="s">
        <v>1409</v>
      </c>
      <c r="D1899" s="377"/>
      <c r="E1899" s="327" t="s">
        <v>1546</v>
      </c>
      <c r="F1899" s="371" t="s">
        <v>220</v>
      </c>
      <c r="G1899" s="337">
        <v>2000</v>
      </c>
      <c r="H1899" s="313" t="s">
        <v>48</v>
      </c>
      <c r="I1899" s="306"/>
      <c r="J1899" s="306">
        <v>11</v>
      </c>
      <c r="K1899" s="337">
        <v>100</v>
      </c>
      <c r="L1899" s="306"/>
      <c r="M1899" s="306">
        <f>SUM(G1899*J1899)</f>
        <v>22000</v>
      </c>
      <c r="N1899" s="306">
        <f t="shared" si="256"/>
        <v>17600</v>
      </c>
      <c r="O1899" s="307">
        <f t="shared" si="258"/>
        <v>17.600000000000001</v>
      </c>
      <c r="P1899" s="310">
        <f t="shared" si="257"/>
        <v>17600</v>
      </c>
      <c r="Q1899" s="311">
        <f t="shared" si="259"/>
        <v>17.600000000000001</v>
      </c>
    </row>
    <row r="1900" spans="1:17" ht="15" customHeight="1" x14ac:dyDescent="0.25">
      <c r="A1900" s="371">
        <v>252</v>
      </c>
      <c r="B1900" s="371" t="s">
        <v>1410</v>
      </c>
      <c r="C1900" s="371" t="s">
        <v>1409</v>
      </c>
      <c r="D1900" s="377"/>
      <c r="E1900" s="327">
        <v>60</v>
      </c>
      <c r="F1900" s="371" t="s">
        <v>220</v>
      </c>
      <c r="G1900" s="337">
        <v>2700</v>
      </c>
      <c r="H1900" s="313" t="s">
        <v>735</v>
      </c>
      <c r="I1900" s="306">
        <v>16</v>
      </c>
      <c r="J1900" s="306">
        <v>20</v>
      </c>
      <c r="K1900" s="337">
        <v>100</v>
      </c>
      <c r="L1900" s="306">
        <f>SUM((I1900*G1900))</f>
        <v>43200</v>
      </c>
      <c r="M1900" s="306">
        <f>SUM(L1900*J1900)</f>
        <v>864000</v>
      </c>
      <c r="N1900" s="306">
        <f t="shared" si="256"/>
        <v>691200</v>
      </c>
      <c r="O1900" s="307">
        <f t="shared" si="258"/>
        <v>691.2</v>
      </c>
      <c r="P1900" s="310">
        <f t="shared" si="257"/>
        <v>691200</v>
      </c>
      <c r="Q1900" s="311">
        <f t="shared" si="259"/>
        <v>691.2</v>
      </c>
    </row>
    <row r="1901" spans="1:17" ht="15" customHeight="1" thickBot="1" x14ac:dyDescent="0.3">
      <c r="A1901" s="371">
        <v>252</v>
      </c>
      <c r="B1901" s="371" t="s">
        <v>1410</v>
      </c>
      <c r="C1901" s="371" t="s">
        <v>1409</v>
      </c>
      <c r="D1901" s="377"/>
      <c r="E1901" s="327">
        <v>60</v>
      </c>
      <c r="F1901" s="371" t="s">
        <v>220</v>
      </c>
      <c r="G1901" s="337">
        <v>2700</v>
      </c>
      <c r="H1901" s="326" t="s">
        <v>48</v>
      </c>
      <c r="I1901" s="306"/>
      <c r="J1901" s="306">
        <v>11</v>
      </c>
      <c r="K1901" s="337">
        <v>100</v>
      </c>
      <c r="L1901" s="306"/>
      <c r="M1901" s="306">
        <f>SUM(G1901*J1901)</f>
        <v>29700</v>
      </c>
      <c r="N1901" s="306">
        <f t="shared" si="256"/>
        <v>23760</v>
      </c>
      <c r="O1901" s="307">
        <f t="shared" si="258"/>
        <v>23.76</v>
      </c>
      <c r="P1901" s="315">
        <f t="shared" si="257"/>
        <v>23760</v>
      </c>
      <c r="Q1901" s="316">
        <f t="shared" si="259"/>
        <v>23.76</v>
      </c>
    </row>
    <row r="1902" spans="1:17" ht="15" customHeight="1" x14ac:dyDescent="0.25">
      <c r="A1902" s="374">
        <v>253</v>
      </c>
      <c r="B1902" s="374" t="s">
        <v>1408</v>
      </c>
      <c r="C1902" s="374" t="s">
        <v>558</v>
      </c>
      <c r="D1902" s="380"/>
      <c r="E1902" s="338" t="s">
        <v>1550</v>
      </c>
      <c r="F1902" s="374" t="s">
        <v>220</v>
      </c>
      <c r="G1902" s="339">
        <v>1125</v>
      </c>
      <c r="H1902" s="324" t="s">
        <v>22</v>
      </c>
      <c r="I1902" s="325">
        <v>23137</v>
      </c>
      <c r="J1902" s="325">
        <v>79</v>
      </c>
      <c r="K1902" s="339">
        <v>100</v>
      </c>
      <c r="L1902" s="325">
        <f>SUM((I1902*G1902)/10000)</f>
        <v>2602.9124999999999</v>
      </c>
      <c r="M1902" s="325">
        <f>SUM(L1902*J1902)</f>
        <v>205630.08749999999</v>
      </c>
      <c r="N1902" s="325">
        <f t="shared" si="256"/>
        <v>164504.07</v>
      </c>
      <c r="O1902" s="330">
        <f t="shared" si="258"/>
        <v>164.50407000000001</v>
      </c>
      <c r="P1902" s="297">
        <f t="shared" si="257"/>
        <v>164504.07</v>
      </c>
      <c r="Q1902" s="298">
        <f t="shared" si="259"/>
        <v>164.50407000000001</v>
      </c>
    </row>
    <row r="1903" spans="1:17" ht="15" customHeight="1" x14ac:dyDescent="0.25">
      <c r="A1903" s="374">
        <v>253</v>
      </c>
      <c r="B1903" s="374" t="s">
        <v>1408</v>
      </c>
      <c r="C1903" s="374" t="s">
        <v>558</v>
      </c>
      <c r="D1903" s="380"/>
      <c r="E1903" s="338" t="s">
        <v>1550</v>
      </c>
      <c r="F1903" s="374" t="s">
        <v>220</v>
      </c>
      <c r="G1903" s="339">
        <v>1125</v>
      </c>
      <c r="H1903" s="324" t="s">
        <v>48</v>
      </c>
      <c r="I1903" s="325"/>
      <c r="J1903" s="325">
        <v>11</v>
      </c>
      <c r="K1903" s="339">
        <v>100</v>
      </c>
      <c r="L1903" s="325"/>
      <c r="M1903" s="325">
        <f>SUM(G1903*J1903)</f>
        <v>12375</v>
      </c>
      <c r="N1903" s="325">
        <f t="shared" si="256"/>
        <v>9900</v>
      </c>
      <c r="O1903" s="330">
        <f t="shared" si="258"/>
        <v>9.9</v>
      </c>
      <c r="P1903" s="299">
        <f t="shared" si="257"/>
        <v>9900</v>
      </c>
      <c r="Q1903" s="300">
        <f t="shared" si="259"/>
        <v>9.9</v>
      </c>
    </row>
    <row r="1904" spans="1:17" ht="15" customHeight="1" x14ac:dyDescent="0.25">
      <c r="A1904" s="374">
        <v>253</v>
      </c>
      <c r="B1904" s="374" t="s">
        <v>1408</v>
      </c>
      <c r="C1904" s="374" t="s">
        <v>558</v>
      </c>
      <c r="D1904" s="380"/>
      <c r="E1904" s="338" t="s">
        <v>1550</v>
      </c>
      <c r="F1904" s="374" t="s">
        <v>220</v>
      </c>
      <c r="G1904" s="339">
        <v>125</v>
      </c>
      <c r="H1904" s="324" t="s">
        <v>22</v>
      </c>
      <c r="I1904" s="325">
        <v>23137</v>
      </c>
      <c r="J1904" s="325">
        <v>79</v>
      </c>
      <c r="K1904" s="339">
        <v>100</v>
      </c>
      <c r="L1904" s="325">
        <f>SUM((I1904*G1904)/10000)</f>
        <v>289.21249999999998</v>
      </c>
      <c r="M1904" s="325">
        <f t="shared" ref="M1904:M1914" si="260">SUM(L1904*J1904)</f>
        <v>22847.787499999999</v>
      </c>
      <c r="N1904" s="325">
        <f t="shared" si="256"/>
        <v>18278.23</v>
      </c>
      <c r="O1904" s="330">
        <f t="shared" si="258"/>
        <v>18.278230000000001</v>
      </c>
      <c r="P1904" s="299">
        <f t="shared" si="257"/>
        <v>18278.23</v>
      </c>
      <c r="Q1904" s="300">
        <f t="shared" si="259"/>
        <v>18.278230000000001</v>
      </c>
    </row>
    <row r="1905" spans="1:17" ht="15" customHeight="1" x14ac:dyDescent="0.25">
      <c r="A1905" s="374">
        <v>253</v>
      </c>
      <c r="B1905" s="374" t="s">
        <v>1408</v>
      </c>
      <c r="C1905" s="374" t="s">
        <v>558</v>
      </c>
      <c r="D1905" s="380"/>
      <c r="E1905" s="338">
        <v>530</v>
      </c>
      <c r="F1905" s="374" t="s">
        <v>220</v>
      </c>
      <c r="G1905" s="339">
        <v>3650</v>
      </c>
      <c r="H1905" s="334" t="s">
        <v>85</v>
      </c>
      <c r="I1905" s="325">
        <v>3398</v>
      </c>
      <c r="J1905" s="325">
        <v>11</v>
      </c>
      <c r="K1905" s="339">
        <v>100</v>
      </c>
      <c r="L1905" s="325">
        <f>SUM((I1905*G1905)/10000)</f>
        <v>1240.27</v>
      </c>
      <c r="M1905" s="325">
        <f t="shared" si="260"/>
        <v>13642.97</v>
      </c>
      <c r="N1905" s="325">
        <f t="shared" si="256"/>
        <v>10914.375999999998</v>
      </c>
      <c r="O1905" s="330">
        <f t="shared" si="258"/>
        <v>10.914375999999999</v>
      </c>
      <c r="P1905" s="299">
        <f t="shared" si="257"/>
        <v>10914.375999999998</v>
      </c>
      <c r="Q1905" s="300">
        <f t="shared" si="259"/>
        <v>10.914375999999999</v>
      </c>
    </row>
    <row r="1906" spans="1:17" ht="15" customHeight="1" thickBot="1" x14ac:dyDescent="0.3">
      <c r="A1906" s="374">
        <v>253</v>
      </c>
      <c r="B1906" s="374" t="s">
        <v>1408</v>
      </c>
      <c r="C1906" s="374" t="s">
        <v>558</v>
      </c>
      <c r="D1906" s="380"/>
      <c r="E1906" s="338">
        <v>3767</v>
      </c>
      <c r="F1906" s="374" t="s">
        <v>220</v>
      </c>
      <c r="G1906" s="339">
        <v>2600</v>
      </c>
      <c r="H1906" s="334" t="s">
        <v>77</v>
      </c>
      <c r="I1906" s="325">
        <v>3164</v>
      </c>
      <c r="J1906" s="325">
        <v>9</v>
      </c>
      <c r="K1906" s="339">
        <v>100</v>
      </c>
      <c r="L1906" s="325">
        <f>SUM((I1906*G1906)/10000)</f>
        <v>822.64</v>
      </c>
      <c r="M1906" s="325">
        <f t="shared" si="260"/>
        <v>7403.76</v>
      </c>
      <c r="N1906" s="325">
        <f t="shared" si="256"/>
        <v>5923.0080000000007</v>
      </c>
      <c r="O1906" s="330">
        <f t="shared" si="258"/>
        <v>5.9230080000000012</v>
      </c>
      <c r="P1906" s="301">
        <f t="shared" si="257"/>
        <v>5923.0080000000007</v>
      </c>
      <c r="Q1906" s="302">
        <f t="shared" si="259"/>
        <v>5.9230080000000012</v>
      </c>
    </row>
    <row r="1907" spans="1:17" ht="15" customHeight="1" x14ac:dyDescent="0.25">
      <c r="A1907" s="371">
        <v>254</v>
      </c>
      <c r="B1907" s="371" t="s">
        <v>421</v>
      </c>
      <c r="C1907" s="371" t="s">
        <v>1407</v>
      </c>
      <c r="D1907" s="377"/>
      <c r="E1907" s="327" t="s">
        <v>1551</v>
      </c>
      <c r="F1907" s="371" t="s">
        <v>374</v>
      </c>
      <c r="G1907" s="337">
        <v>7</v>
      </c>
      <c r="H1907" s="303" t="s">
        <v>436</v>
      </c>
      <c r="I1907" s="306">
        <v>27</v>
      </c>
      <c r="J1907" s="306">
        <v>45</v>
      </c>
      <c r="K1907" s="337">
        <v>30</v>
      </c>
      <c r="L1907" s="306">
        <f>SUM((I1907*G1907))</f>
        <v>189</v>
      </c>
      <c r="M1907" s="306">
        <f t="shared" si="260"/>
        <v>8505</v>
      </c>
      <c r="N1907" s="306">
        <f t="shared" si="256"/>
        <v>6804</v>
      </c>
      <c r="O1907" s="307">
        <f t="shared" si="258"/>
        <v>6.8040000000000003</v>
      </c>
      <c r="P1907" s="308">
        <f t="shared" si="257"/>
        <v>2041.2</v>
      </c>
      <c r="Q1907" s="309">
        <f t="shared" si="259"/>
        <v>2.0411999999999999</v>
      </c>
    </row>
    <row r="1908" spans="1:17" ht="15" customHeight="1" x14ac:dyDescent="0.25">
      <c r="A1908" s="371">
        <v>254</v>
      </c>
      <c r="B1908" s="371" t="s">
        <v>421</v>
      </c>
      <c r="C1908" s="371" t="s">
        <v>1407</v>
      </c>
      <c r="D1908" s="377"/>
      <c r="E1908" s="327" t="s">
        <v>1551</v>
      </c>
      <c r="F1908" s="371" t="s">
        <v>374</v>
      </c>
      <c r="G1908" s="337">
        <v>3</v>
      </c>
      <c r="H1908" s="326" t="s">
        <v>592</v>
      </c>
      <c r="I1908" s="306">
        <v>20</v>
      </c>
      <c r="J1908" s="306">
        <v>34</v>
      </c>
      <c r="K1908" s="337">
        <v>30</v>
      </c>
      <c r="L1908" s="306">
        <f>SUM((I1908*G1908))</f>
        <v>60</v>
      </c>
      <c r="M1908" s="306">
        <f t="shared" si="260"/>
        <v>2040</v>
      </c>
      <c r="N1908" s="306">
        <f t="shared" si="256"/>
        <v>1632</v>
      </c>
      <c r="O1908" s="307">
        <f t="shared" si="258"/>
        <v>1.6319999999999999</v>
      </c>
      <c r="P1908" s="310">
        <f t="shared" si="257"/>
        <v>489.6</v>
      </c>
      <c r="Q1908" s="311">
        <f t="shared" si="259"/>
        <v>0.48960000000000004</v>
      </c>
    </row>
    <row r="1909" spans="1:17" ht="15" customHeight="1" x14ac:dyDescent="0.25">
      <c r="A1909" s="371">
        <v>254</v>
      </c>
      <c r="B1909" s="371" t="s">
        <v>421</v>
      </c>
      <c r="C1909" s="371" t="s">
        <v>1407</v>
      </c>
      <c r="D1909" s="377"/>
      <c r="E1909" s="327" t="s">
        <v>1551</v>
      </c>
      <c r="F1909" s="371" t="s">
        <v>374</v>
      </c>
      <c r="G1909" s="337">
        <v>4</v>
      </c>
      <c r="H1909" s="303" t="s">
        <v>1464</v>
      </c>
      <c r="I1909" s="306">
        <v>17</v>
      </c>
      <c r="J1909" s="306">
        <v>533</v>
      </c>
      <c r="K1909" s="337">
        <v>30</v>
      </c>
      <c r="L1909" s="306">
        <f>SUM((I1909*G1909))</f>
        <v>68</v>
      </c>
      <c r="M1909" s="306">
        <f t="shared" si="260"/>
        <v>36244</v>
      </c>
      <c r="N1909" s="306">
        <f t="shared" si="256"/>
        <v>28995.200000000001</v>
      </c>
      <c r="O1909" s="307">
        <f t="shared" si="258"/>
        <v>28.995200000000001</v>
      </c>
      <c r="P1909" s="310">
        <f t="shared" si="257"/>
        <v>8698.56</v>
      </c>
      <c r="Q1909" s="311">
        <f t="shared" si="259"/>
        <v>8.6985599999999987</v>
      </c>
    </row>
    <row r="1910" spans="1:17" ht="15" customHeight="1" x14ac:dyDescent="0.25">
      <c r="A1910" s="371">
        <v>254</v>
      </c>
      <c r="B1910" s="371" t="s">
        <v>421</v>
      </c>
      <c r="C1910" s="371" t="s">
        <v>1407</v>
      </c>
      <c r="D1910" s="377"/>
      <c r="E1910" s="327" t="s">
        <v>1551</v>
      </c>
      <c r="F1910" s="371" t="s">
        <v>374</v>
      </c>
      <c r="G1910" s="337">
        <v>2</v>
      </c>
      <c r="H1910" s="303" t="s">
        <v>1305</v>
      </c>
      <c r="I1910" s="306">
        <v>22</v>
      </c>
      <c r="J1910" s="306">
        <v>90</v>
      </c>
      <c r="K1910" s="337">
        <v>30</v>
      </c>
      <c r="L1910" s="306">
        <f>SUM((I1910*G1910))</f>
        <v>44</v>
      </c>
      <c r="M1910" s="306">
        <f t="shared" si="260"/>
        <v>3960</v>
      </c>
      <c r="N1910" s="306">
        <f t="shared" ref="N1910:N1973" si="261">SUM(M1910*80)/100</f>
        <v>3168</v>
      </c>
      <c r="O1910" s="307">
        <f t="shared" si="258"/>
        <v>3.1680000000000001</v>
      </c>
      <c r="P1910" s="310">
        <f t="shared" si="257"/>
        <v>950.4</v>
      </c>
      <c r="Q1910" s="311">
        <f t="shared" si="259"/>
        <v>0.95040000000000002</v>
      </c>
    </row>
    <row r="1911" spans="1:17" ht="15" customHeight="1" thickBot="1" x14ac:dyDescent="0.3">
      <c r="A1911" s="371">
        <v>254</v>
      </c>
      <c r="B1911" s="371" t="s">
        <v>421</v>
      </c>
      <c r="C1911" s="371" t="s">
        <v>1407</v>
      </c>
      <c r="D1911" s="377"/>
      <c r="E1911" s="327" t="s">
        <v>1551</v>
      </c>
      <c r="F1911" s="371" t="s">
        <v>374</v>
      </c>
      <c r="G1911" s="337">
        <v>1</v>
      </c>
      <c r="H1911" s="303" t="s">
        <v>247</v>
      </c>
      <c r="I1911" s="306">
        <v>19</v>
      </c>
      <c r="J1911" s="306">
        <v>70</v>
      </c>
      <c r="K1911" s="337">
        <v>30</v>
      </c>
      <c r="L1911" s="306">
        <f>SUM((I1911*G1911))</f>
        <v>19</v>
      </c>
      <c r="M1911" s="306">
        <f t="shared" si="260"/>
        <v>1330</v>
      </c>
      <c r="N1911" s="306">
        <f t="shared" si="261"/>
        <v>1064</v>
      </c>
      <c r="O1911" s="307">
        <f t="shared" si="258"/>
        <v>1.0640000000000001</v>
      </c>
      <c r="P1911" s="315">
        <f t="shared" si="257"/>
        <v>319.2</v>
      </c>
      <c r="Q1911" s="316">
        <f t="shared" si="259"/>
        <v>0.31919999999999998</v>
      </c>
    </row>
    <row r="1912" spans="1:17" ht="15" customHeight="1" x14ac:dyDescent="0.25">
      <c r="A1912" s="374">
        <v>255</v>
      </c>
      <c r="B1912" s="374" t="s">
        <v>1406</v>
      </c>
      <c r="C1912" s="374" t="s">
        <v>1405</v>
      </c>
      <c r="D1912" s="380"/>
      <c r="E1912" s="338">
        <v>778</v>
      </c>
      <c r="F1912" s="374" t="s">
        <v>220</v>
      </c>
      <c r="G1912" s="339">
        <v>250</v>
      </c>
      <c r="H1912" s="334" t="s">
        <v>25</v>
      </c>
      <c r="I1912" s="325">
        <v>27692</v>
      </c>
      <c r="J1912" s="325">
        <v>60</v>
      </c>
      <c r="K1912" s="339">
        <v>100</v>
      </c>
      <c r="L1912" s="325">
        <f>SUM((I1912*G1912)/10000)</f>
        <v>692.3</v>
      </c>
      <c r="M1912" s="325">
        <f t="shared" si="260"/>
        <v>41538</v>
      </c>
      <c r="N1912" s="325">
        <f t="shared" si="261"/>
        <v>33230.400000000001</v>
      </c>
      <c r="O1912" s="330">
        <f t="shared" si="258"/>
        <v>33.230400000000003</v>
      </c>
      <c r="P1912" s="297">
        <f t="shared" si="257"/>
        <v>33230.400000000001</v>
      </c>
      <c r="Q1912" s="298">
        <f t="shared" si="259"/>
        <v>33.230400000000003</v>
      </c>
    </row>
    <row r="1913" spans="1:17" ht="15" customHeight="1" x14ac:dyDescent="0.25">
      <c r="A1913" s="374">
        <v>255</v>
      </c>
      <c r="B1913" s="374" t="s">
        <v>1406</v>
      </c>
      <c r="C1913" s="374" t="s">
        <v>1405</v>
      </c>
      <c r="D1913" s="380"/>
      <c r="E1913" s="338">
        <v>779</v>
      </c>
      <c r="F1913" s="374" t="s">
        <v>220</v>
      </c>
      <c r="G1913" s="339">
        <v>1500</v>
      </c>
      <c r="H1913" s="324" t="s">
        <v>22</v>
      </c>
      <c r="I1913" s="325">
        <v>23137</v>
      </c>
      <c r="J1913" s="325">
        <v>79</v>
      </c>
      <c r="K1913" s="339">
        <v>100</v>
      </c>
      <c r="L1913" s="325">
        <f>SUM((I1913*G1913)/10000)</f>
        <v>3470.55</v>
      </c>
      <c r="M1913" s="325">
        <f t="shared" si="260"/>
        <v>274173.45</v>
      </c>
      <c r="N1913" s="325">
        <f t="shared" si="261"/>
        <v>219338.76</v>
      </c>
      <c r="O1913" s="330">
        <f t="shared" si="258"/>
        <v>219.33876000000001</v>
      </c>
      <c r="P1913" s="299">
        <f t="shared" si="257"/>
        <v>219338.76</v>
      </c>
      <c r="Q1913" s="300">
        <f t="shared" si="259"/>
        <v>219.33876000000001</v>
      </c>
    </row>
    <row r="1914" spans="1:17" ht="15" customHeight="1" x14ac:dyDescent="0.25">
      <c r="A1914" s="374">
        <v>255</v>
      </c>
      <c r="B1914" s="374" t="s">
        <v>1406</v>
      </c>
      <c r="C1914" s="374" t="s">
        <v>1405</v>
      </c>
      <c r="D1914" s="380"/>
      <c r="E1914" s="338">
        <v>779</v>
      </c>
      <c r="F1914" s="374" t="s">
        <v>220</v>
      </c>
      <c r="G1914" s="339">
        <v>2000</v>
      </c>
      <c r="H1914" s="334" t="s">
        <v>19</v>
      </c>
      <c r="I1914" s="325">
        <v>17500</v>
      </c>
      <c r="J1914" s="325">
        <v>47</v>
      </c>
      <c r="K1914" s="339">
        <v>100</v>
      </c>
      <c r="L1914" s="325">
        <f>SUM((I1914*G1914)/10000)</f>
        <v>3500</v>
      </c>
      <c r="M1914" s="325">
        <f t="shared" si="260"/>
        <v>164500</v>
      </c>
      <c r="N1914" s="325">
        <f t="shared" si="261"/>
        <v>131600</v>
      </c>
      <c r="O1914" s="330">
        <f t="shared" si="258"/>
        <v>131.6</v>
      </c>
      <c r="P1914" s="299">
        <f t="shared" si="257"/>
        <v>131600</v>
      </c>
      <c r="Q1914" s="300">
        <f t="shared" si="259"/>
        <v>131.6</v>
      </c>
    </row>
    <row r="1915" spans="1:17" ht="15" customHeight="1" thickBot="1" x14ac:dyDescent="0.3">
      <c r="A1915" s="374">
        <v>255</v>
      </c>
      <c r="B1915" s="374" t="s">
        <v>1406</v>
      </c>
      <c r="C1915" s="374" t="s">
        <v>1405</v>
      </c>
      <c r="D1915" s="380"/>
      <c r="E1915" s="338">
        <v>779</v>
      </c>
      <c r="F1915" s="374" t="s">
        <v>220</v>
      </c>
      <c r="G1915" s="339">
        <v>2640</v>
      </c>
      <c r="H1915" s="324" t="s">
        <v>48</v>
      </c>
      <c r="I1915" s="325"/>
      <c r="J1915" s="325">
        <v>11</v>
      </c>
      <c r="K1915" s="339">
        <v>100</v>
      </c>
      <c r="L1915" s="325"/>
      <c r="M1915" s="325">
        <f>SUM(G1915*J1915)</f>
        <v>29040</v>
      </c>
      <c r="N1915" s="325">
        <f t="shared" si="261"/>
        <v>23232</v>
      </c>
      <c r="O1915" s="330">
        <f t="shared" si="258"/>
        <v>23.231999999999999</v>
      </c>
      <c r="P1915" s="301">
        <f t="shared" si="257"/>
        <v>23232</v>
      </c>
      <c r="Q1915" s="302">
        <f t="shared" si="259"/>
        <v>23.231999999999999</v>
      </c>
    </row>
    <row r="1916" spans="1:17" ht="15" customHeight="1" x14ac:dyDescent="0.25">
      <c r="A1916" s="371">
        <v>256</v>
      </c>
      <c r="B1916" s="371" t="s">
        <v>600</v>
      </c>
      <c r="C1916" s="371" t="s">
        <v>1303</v>
      </c>
      <c r="D1916" s="377"/>
      <c r="E1916" s="327">
        <v>3080</v>
      </c>
      <c r="F1916" s="371" t="s">
        <v>188</v>
      </c>
      <c r="G1916" s="337">
        <v>101</v>
      </c>
      <c r="H1916" s="326" t="s">
        <v>334</v>
      </c>
      <c r="I1916" s="306">
        <v>17</v>
      </c>
      <c r="J1916" s="306">
        <v>533</v>
      </c>
      <c r="K1916" s="337">
        <v>60</v>
      </c>
      <c r="L1916" s="306">
        <f>SUM((I1916*G1916))</f>
        <v>1717</v>
      </c>
      <c r="M1916" s="306">
        <f>SUM(L1916*J1916)</f>
        <v>915161</v>
      </c>
      <c r="N1916" s="306">
        <f t="shared" si="261"/>
        <v>732128.8</v>
      </c>
      <c r="O1916" s="307">
        <f t="shared" si="258"/>
        <v>732.12880000000007</v>
      </c>
      <c r="P1916" s="308">
        <f t="shared" si="257"/>
        <v>439277.28</v>
      </c>
      <c r="Q1916" s="309">
        <f t="shared" si="259"/>
        <v>439.27728000000002</v>
      </c>
    </row>
    <row r="1917" spans="1:17" ht="15" customHeight="1" x14ac:dyDescent="0.25">
      <c r="A1917" s="371">
        <v>256</v>
      </c>
      <c r="B1917" s="371" t="s">
        <v>600</v>
      </c>
      <c r="C1917" s="371" t="s">
        <v>1303</v>
      </c>
      <c r="D1917" s="377"/>
      <c r="E1917" s="327">
        <v>3080</v>
      </c>
      <c r="F1917" s="371" t="s">
        <v>188</v>
      </c>
      <c r="G1917" s="337">
        <v>120</v>
      </c>
      <c r="H1917" s="313" t="s">
        <v>26</v>
      </c>
      <c r="I1917" s="306">
        <v>24198</v>
      </c>
      <c r="J1917" s="306">
        <v>19</v>
      </c>
      <c r="K1917" s="337">
        <v>100</v>
      </c>
      <c r="L1917" s="306">
        <f>SUM((I1917*G1917)/10000)</f>
        <v>290.37599999999998</v>
      </c>
      <c r="M1917" s="306">
        <f>SUM(L1917*J1917)</f>
        <v>5517.1439999999993</v>
      </c>
      <c r="N1917" s="306">
        <f t="shared" si="261"/>
        <v>4413.7151999999996</v>
      </c>
      <c r="O1917" s="307">
        <f t="shared" si="258"/>
        <v>4.4137151999999995</v>
      </c>
      <c r="P1917" s="310">
        <f t="shared" si="257"/>
        <v>4413.7151999999996</v>
      </c>
      <c r="Q1917" s="311">
        <f t="shared" si="259"/>
        <v>4.4137151999999995</v>
      </c>
    </row>
    <row r="1918" spans="1:17" ht="15" customHeight="1" x14ac:dyDescent="0.25">
      <c r="A1918" s="371">
        <v>256</v>
      </c>
      <c r="B1918" s="371" t="s">
        <v>600</v>
      </c>
      <c r="C1918" s="371" t="s">
        <v>1303</v>
      </c>
      <c r="D1918" s="377"/>
      <c r="E1918" s="327">
        <v>3080</v>
      </c>
      <c r="F1918" s="371" t="s">
        <v>188</v>
      </c>
      <c r="G1918" s="337">
        <v>120</v>
      </c>
      <c r="H1918" s="326" t="s">
        <v>48</v>
      </c>
      <c r="I1918" s="306"/>
      <c r="J1918" s="306">
        <v>11</v>
      </c>
      <c r="K1918" s="337">
        <v>100</v>
      </c>
      <c r="L1918" s="306"/>
      <c r="M1918" s="306">
        <f>SUM(G1918*J1918)</f>
        <v>1320</v>
      </c>
      <c r="N1918" s="306">
        <f t="shared" si="261"/>
        <v>1056</v>
      </c>
      <c r="O1918" s="307">
        <f t="shared" si="258"/>
        <v>1.056</v>
      </c>
      <c r="P1918" s="310">
        <f t="shared" ref="P1918:P1981" si="262">SUM(N1918*K1918)/100</f>
        <v>1056</v>
      </c>
      <c r="Q1918" s="311">
        <f t="shared" si="259"/>
        <v>1.056</v>
      </c>
    </row>
    <row r="1919" spans="1:17" ht="15" customHeight="1" x14ac:dyDescent="0.25">
      <c r="A1919" s="371">
        <v>256</v>
      </c>
      <c r="B1919" s="371" t="s">
        <v>600</v>
      </c>
      <c r="C1919" s="371" t="s">
        <v>1303</v>
      </c>
      <c r="D1919" s="377"/>
      <c r="E1919" s="327">
        <v>3080</v>
      </c>
      <c r="F1919" s="371" t="s">
        <v>188</v>
      </c>
      <c r="G1919" s="337">
        <v>300</v>
      </c>
      <c r="H1919" s="313" t="s">
        <v>341</v>
      </c>
      <c r="I1919" s="306">
        <v>1231</v>
      </c>
      <c r="J1919" s="306">
        <v>198</v>
      </c>
      <c r="K1919" s="337">
        <v>60</v>
      </c>
      <c r="L1919" s="306">
        <f>SUM((I1919*G1919)/10000)</f>
        <v>36.93</v>
      </c>
      <c r="M1919" s="306">
        <f>SUM(L1919*J1919)</f>
        <v>7312.14</v>
      </c>
      <c r="N1919" s="306">
        <f t="shared" si="261"/>
        <v>5849.7120000000004</v>
      </c>
      <c r="O1919" s="307">
        <f t="shared" ref="O1919:O1982" si="263">SUM(N1919/1000)</f>
        <v>5.8497120000000002</v>
      </c>
      <c r="P1919" s="310">
        <f t="shared" si="262"/>
        <v>3509.8272000000002</v>
      </c>
      <c r="Q1919" s="311">
        <f t="shared" ref="Q1919:Q1982" si="264">SUM(P1919/1000)</f>
        <v>3.5098272000000001</v>
      </c>
    </row>
    <row r="1920" spans="1:17" ht="15" customHeight="1" x14ac:dyDescent="0.25">
      <c r="A1920" s="371">
        <v>256</v>
      </c>
      <c r="B1920" s="371" t="s">
        <v>600</v>
      </c>
      <c r="C1920" s="371" t="s">
        <v>1303</v>
      </c>
      <c r="D1920" s="377"/>
      <c r="E1920" s="327" t="s">
        <v>1552</v>
      </c>
      <c r="F1920" s="371" t="s">
        <v>188</v>
      </c>
      <c r="G1920" s="337">
        <v>900</v>
      </c>
      <c r="H1920" s="326" t="s">
        <v>85</v>
      </c>
      <c r="I1920" s="306">
        <v>3398</v>
      </c>
      <c r="J1920" s="306">
        <v>11</v>
      </c>
      <c r="K1920" s="337">
        <v>100</v>
      </c>
      <c r="L1920" s="306">
        <f>SUM((I1920*G1920)/10000)</f>
        <v>305.82</v>
      </c>
      <c r="M1920" s="306">
        <f>SUM(L1920*J1920)</f>
        <v>3364.02</v>
      </c>
      <c r="N1920" s="306">
        <f t="shared" si="261"/>
        <v>2691.2159999999999</v>
      </c>
      <c r="O1920" s="307">
        <f t="shared" si="263"/>
        <v>2.6912159999999998</v>
      </c>
      <c r="P1920" s="310">
        <f t="shared" si="262"/>
        <v>2691.2159999999999</v>
      </c>
      <c r="Q1920" s="311">
        <f t="shared" si="264"/>
        <v>2.6912159999999998</v>
      </c>
    </row>
    <row r="1921" spans="1:17" ht="15" customHeight="1" x14ac:dyDescent="0.25">
      <c r="A1921" s="371">
        <v>256</v>
      </c>
      <c r="B1921" s="371" t="s">
        <v>600</v>
      </c>
      <c r="C1921" s="371" t="s">
        <v>1303</v>
      </c>
      <c r="D1921" s="377"/>
      <c r="E1921" s="327">
        <v>3104</v>
      </c>
      <c r="F1921" s="371" t="s">
        <v>188</v>
      </c>
      <c r="G1921" s="337">
        <v>250</v>
      </c>
      <c r="H1921" s="326" t="s">
        <v>367</v>
      </c>
      <c r="I1921" s="306">
        <v>15225</v>
      </c>
      <c r="J1921" s="306">
        <v>22</v>
      </c>
      <c r="K1921" s="337">
        <v>30</v>
      </c>
      <c r="L1921" s="306">
        <f>SUM((I1921*G1921)/10000)</f>
        <v>380.625</v>
      </c>
      <c r="M1921" s="306">
        <f>SUM(L1921*J1921)</f>
        <v>8373.75</v>
      </c>
      <c r="N1921" s="306">
        <f t="shared" si="261"/>
        <v>6699</v>
      </c>
      <c r="O1921" s="307">
        <f t="shared" si="263"/>
        <v>6.6989999999999998</v>
      </c>
      <c r="P1921" s="310">
        <f t="shared" si="262"/>
        <v>2009.7</v>
      </c>
      <c r="Q1921" s="311">
        <f t="shared" si="264"/>
        <v>2.0097</v>
      </c>
    </row>
    <row r="1922" spans="1:17" ht="15" customHeight="1" x14ac:dyDescent="0.25">
      <c r="A1922" s="371">
        <v>256</v>
      </c>
      <c r="B1922" s="371" t="s">
        <v>600</v>
      </c>
      <c r="C1922" s="371" t="s">
        <v>1303</v>
      </c>
      <c r="D1922" s="377"/>
      <c r="E1922" s="327">
        <v>3104</v>
      </c>
      <c r="F1922" s="371" t="s">
        <v>188</v>
      </c>
      <c r="G1922" s="337">
        <v>250</v>
      </c>
      <c r="H1922" s="313" t="s">
        <v>341</v>
      </c>
      <c r="I1922" s="306">
        <v>1231</v>
      </c>
      <c r="J1922" s="306">
        <v>198</v>
      </c>
      <c r="K1922" s="337">
        <v>60</v>
      </c>
      <c r="L1922" s="306">
        <f>SUM((I1922*G1922)/10000)</f>
        <v>30.774999999999999</v>
      </c>
      <c r="M1922" s="306">
        <f>SUM(L1922*J1922)</f>
        <v>6093.45</v>
      </c>
      <c r="N1922" s="306">
        <f t="shared" si="261"/>
        <v>4874.76</v>
      </c>
      <c r="O1922" s="307">
        <f t="shared" si="263"/>
        <v>4.8747600000000002</v>
      </c>
      <c r="P1922" s="310">
        <f t="shared" si="262"/>
        <v>2924.8560000000002</v>
      </c>
      <c r="Q1922" s="311">
        <f t="shared" si="264"/>
        <v>2.9248560000000001</v>
      </c>
    </row>
    <row r="1923" spans="1:17" ht="15" customHeight="1" x14ac:dyDescent="0.25">
      <c r="A1923" s="371">
        <v>256</v>
      </c>
      <c r="B1923" s="371" t="s">
        <v>600</v>
      </c>
      <c r="C1923" s="371" t="s">
        <v>1303</v>
      </c>
      <c r="D1923" s="377"/>
      <c r="E1923" s="327">
        <v>3104</v>
      </c>
      <c r="F1923" s="371" t="s">
        <v>188</v>
      </c>
      <c r="G1923" s="337">
        <v>210</v>
      </c>
      <c r="H1923" s="313" t="s">
        <v>22</v>
      </c>
      <c r="I1923" s="306">
        <v>23137</v>
      </c>
      <c r="J1923" s="306">
        <v>79</v>
      </c>
      <c r="K1923" s="337">
        <v>60</v>
      </c>
      <c r="L1923" s="306">
        <f>SUM((I1923*G1923)/10000)</f>
        <v>485.87700000000001</v>
      </c>
      <c r="M1923" s="306">
        <f>SUM(L1923*J1923)</f>
        <v>38384.283000000003</v>
      </c>
      <c r="N1923" s="306">
        <f t="shared" si="261"/>
        <v>30707.4264</v>
      </c>
      <c r="O1923" s="307">
        <f t="shared" si="263"/>
        <v>30.707426399999999</v>
      </c>
      <c r="P1923" s="310">
        <f t="shared" si="262"/>
        <v>18424.455839999999</v>
      </c>
      <c r="Q1923" s="311">
        <f t="shared" si="264"/>
        <v>18.42445584</v>
      </c>
    </row>
    <row r="1924" spans="1:17" ht="15" customHeight="1" x14ac:dyDescent="0.25">
      <c r="A1924" s="371">
        <v>256</v>
      </c>
      <c r="B1924" s="371" t="s">
        <v>600</v>
      </c>
      <c r="C1924" s="371" t="s">
        <v>1303</v>
      </c>
      <c r="D1924" s="377"/>
      <c r="E1924" s="327">
        <v>3104</v>
      </c>
      <c r="F1924" s="371" t="s">
        <v>188</v>
      </c>
      <c r="G1924" s="337">
        <v>125</v>
      </c>
      <c r="H1924" s="313" t="s">
        <v>48</v>
      </c>
      <c r="I1924" s="306"/>
      <c r="J1924" s="306">
        <v>11</v>
      </c>
      <c r="K1924" s="337">
        <v>100</v>
      </c>
      <c r="L1924" s="306"/>
      <c r="M1924" s="306">
        <f>SUM(G1924*J1924)</f>
        <v>1375</v>
      </c>
      <c r="N1924" s="306">
        <f t="shared" si="261"/>
        <v>1100</v>
      </c>
      <c r="O1924" s="307">
        <f t="shared" si="263"/>
        <v>1.1000000000000001</v>
      </c>
      <c r="P1924" s="310">
        <f t="shared" si="262"/>
        <v>1100</v>
      </c>
      <c r="Q1924" s="311">
        <f t="shared" si="264"/>
        <v>1.1000000000000001</v>
      </c>
    </row>
    <row r="1925" spans="1:17" ht="15" customHeight="1" x14ac:dyDescent="0.25">
      <c r="A1925" s="371">
        <v>256</v>
      </c>
      <c r="B1925" s="371" t="s">
        <v>600</v>
      </c>
      <c r="C1925" s="371" t="s">
        <v>1303</v>
      </c>
      <c r="D1925" s="377"/>
      <c r="E1925" s="327" t="s">
        <v>1553</v>
      </c>
      <c r="F1925" s="371" t="s">
        <v>188</v>
      </c>
      <c r="G1925" s="337">
        <v>40</v>
      </c>
      <c r="H1925" s="326" t="s">
        <v>85</v>
      </c>
      <c r="I1925" s="306">
        <v>3398</v>
      </c>
      <c r="J1925" s="306">
        <v>11</v>
      </c>
      <c r="K1925" s="337">
        <v>100</v>
      </c>
      <c r="L1925" s="306">
        <f>SUM((I1925*G1925)/10000)</f>
        <v>13.592000000000001</v>
      </c>
      <c r="M1925" s="306">
        <f t="shared" ref="M1925:M1932" si="265">SUM(L1925*J1925)</f>
        <v>149.512</v>
      </c>
      <c r="N1925" s="306">
        <f t="shared" si="261"/>
        <v>119.60959999999999</v>
      </c>
      <c r="O1925" s="307">
        <f t="shared" si="263"/>
        <v>0.11960959999999998</v>
      </c>
      <c r="P1925" s="310">
        <f t="shared" si="262"/>
        <v>119.60959999999999</v>
      </c>
      <c r="Q1925" s="311">
        <f t="shared" si="264"/>
        <v>0.11960959999999998</v>
      </c>
    </row>
    <row r="1926" spans="1:17" ht="15" customHeight="1" x14ac:dyDescent="0.25">
      <c r="A1926" s="371">
        <v>256</v>
      </c>
      <c r="B1926" s="371" t="s">
        <v>600</v>
      </c>
      <c r="C1926" s="371" t="s">
        <v>1303</v>
      </c>
      <c r="D1926" s="377"/>
      <c r="E1926" s="327" t="s">
        <v>1554</v>
      </c>
      <c r="F1926" s="371" t="s">
        <v>188</v>
      </c>
      <c r="G1926" s="337">
        <v>460</v>
      </c>
      <c r="H1926" s="326" t="s">
        <v>85</v>
      </c>
      <c r="I1926" s="306">
        <v>3398</v>
      </c>
      <c r="J1926" s="306">
        <v>11</v>
      </c>
      <c r="K1926" s="337">
        <v>100</v>
      </c>
      <c r="L1926" s="306">
        <f>SUM((I1926*G1926)/10000)</f>
        <v>156.30799999999999</v>
      </c>
      <c r="M1926" s="306">
        <f t="shared" si="265"/>
        <v>1719.3879999999999</v>
      </c>
      <c r="N1926" s="306">
        <f t="shared" si="261"/>
        <v>1375.5103999999999</v>
      </c>
      <c r="O1926" s="307">
        <f t="shared" si="263"/>
        <v>1.3755103999999998</v>
      </c>
      <c r="P1926" s="310">
        <f t="shared" si="262"/>
        <v>1375.5103999999999</v>
      </c>
      <c r="Q1926" s="311">
        <f t="shared" si="264"/>
        <v>1.3755103999999998</v>
      </c>
    </row>
    <row r="1927" spans="1:17" ht="15" customHeight="1" x14ac:dyDescent="0.25">
      <c r="A1927" s="371">
        <v>256</v>
      </c>
      <c r="B1927" s="371" t="s">
        <v>600</v>
      </c>
      <c r="C1927" s="371" t="s">
        <v>1303</v>
      </c>
      <c r="D1927" s="377"/>
      <c r="E1927" s="327" t="s">
        <v>1555</v>
      </c>
      <c r="F1927" s="371" t="s">
        <v>374</v>
      </c>
      <c r="G1927" s="337">
        <v>1290</v>
      </c>
      <c r="H1927" s="326" t="s">
        <v>85</v>
      </c>
      <c r="I1927" s="306">
        <v>3398</v>
      </c>
      <c r="J1927" s="306">
        <v>11</v>
      </c>
      <c r="K1927" s="337">
        <v>100</v>
      </c>
      <c r="L1927" s="306">
        <f>SUM((I1927*G1927)/10000)</f>
        <v>438.34199999999998</v>
      </c>
      <c r="M1927" s="306">
        <f t="shared" si="265"/>
        <v>4821.7619999999997</v>
      </c>
      <c r="N1927" s="306">
        <f t="shared" si="261"/>
        <v>3857.4095999999995</v>
      </c>
      <c r="O1927" s="307">
        <f t="shared" si="263"/>
        <v>3.8574095999999995</v>
      </c>
      <c r="P1927" s="310">
        <f t="shared" si="262"/>
        <v>3857.4095999999995</v>
      </c>
      <c r="Q1927" s="311">
        <f t="shared" si="264"/>
        <v>3.8574095999999995</v>
      </c>
    </row>
    <row r="1928" spans="1:17" ht="15" customHeight="1" thickBot="1" x14ac:dyDescent="0.3">
      <c r="A1928" s="371">
        <v>256</v>
      </c>
      <c r="B1928" s="371" t="s">
        <v>600</v>
      </c>
      <c r="C1928" s="371" t="s">
        <v>1303</v>
      </c>
      <c r="D1928" s="377"/>
      <c r="E1928" s="327" t="s">
        <v>1556</v>
      </c>
      <c r="F1928" s="371" t="s">
        <v>374</v>
      </c>
      <c r="G1928" s="337">
        <v>19</v>
      </c>
      <c r="H1928" s="303" t="s">
        <v>334</v>
      </c>
      <c r="I1928" s="306">
        <v>17</v>
      </c>
      <c r="J1928" s="306">
        <v>533</v>
      </c>
      <c r="K1928" s="337">
        <v>60</v>
      </c>
      <c r="L1928" s="306">
        <f>SUM((I1928*G1928))</f>
        <v>323</v>
      </c>
      <c r="M1928" s="306">
        <f t="shared" si="265"/>
        <v>172159</v>
      </c>
      <c r="N1928" s="306">
        <f t="shared" si="261"/>
        <v>137727.20000000001</v>
      </c>
      <c r="O1928" s="307">
        <f t="shared" si="263"/>
        <v>137.72720000000001</v>
      </c>
      <c r="P1928" s="315">
        <f t="shared" si="262"/>
        <v>82636.320000000007</v>
      </c>
      <c r="Q1928" s="316">
        <f t="shared" si="264"/>
        <v>82.636320000000012</v>
      </c>
    </row>
    <row r="1929" spans="1:17" ht="15" customHeight="1" x14ac:dyDescent="0.25">
      <c r="A1929" s="374">
        <v>257</v>
      </c>
      <c r="B1929" s="374" t="s">
        <v>1404</v>
      </c>
      <c r="C1929" s="374" t="s">
        <v>178</v>
      </c>
      <c r="D1929" s="380"/>
      <c r="E1929" s="338">
        <v>19</v>
      </c>
      <c r="F1929" s="374" t="s">
        <v>220</v>
      </c>
      <c r="G1929" s="339">
        <v>3400</v>
      </c>
      <c r="H1929" s="324" t="s">
        <v>26</v>
      </c>
      <c r="I1929" s="325">
        <v>24198</v>
      </c>
      <c r="J1929" s="325">
        <v>19</v>
      </c>
      <c r="K1929" s="339">
        <v>100</v>
      </c>
      <c r="L1929" s="325">
        <f>SUM((I1929*G1929)/10000)</f>
        <v>8227.32</v>
      </c>
      <c r="M1929" s="325">
        <f t="shared" si="265"/>
        <v>156319.07999999999</v>
      </c>
      <c r="N1929" s="325">
        <f t="shared" si="261"/>
        <v>125055.26399999998</v>
      </c>
      <c r="O1929" s="330">
        <f t="shared" si="263"/>
        <v>125.05526399999998</v>
      </c>
      <c r="P1929" s="297">
        <f t="shared" si="262"/>
        <v>125055.26399999998</v>
      </c>
      <c r="Q1929" s="298">
        <f t="shared" si="264"/>
        <v>125.05526399999998</v>
      </c>
    </row>
    <row r="1930" spans="1:17" ht="15" customHeight="1" x14ac:dyDescent="0.25">
      <c r="A1930" s="374">
        <v>257</v>
      </c>
      <c r="B1930" s="374" t="s">
        <v>1404</v>
      </c>
      <c r="C1930" s="374" t="s">
        <v>178</v>
      </c>
      <c r="D1930" s="380"/>
      <c r="E1930" s="338">
        <v>19</v>
      </c>
      <c r="F1930" s="374" t="s">
        <v>220</v>
      </c>
      <c r="G1930" s="339">
        <v>1000</v>
      </c>
      <c r="H1930" s="334" t="s">
        <v>682</v>
      </c>
      <c r="I1930" s="325">
        <v>18036</v>
      </c>
      <c r="J1930" s="325">
        <v>25</v>
      </c>
      <c r="K1930" s="339">
        <v>100</v>
      </c>
      <c r="L1930" s="325">
        <f>SUM((I1930*G1930)/10000)</f>
        <v>1803.6</v>
      </c>
      <c r="M1930" s="325">
        <f t="shared" si="265"/>
        <v>45090</v>
      </c>
      <c r="N1930" s="325">
        <f t="shared" si="261"/>
        <v>36072</v>
      </c>
      <c r="O1930" s="330">
        <f t="shared" si="263"/>
        <v>36.072000000000003</v>
      </c>
      <c r="P1930" s="299">
        <f t="shared" si="262"/>
        <v>36072</v>
      </c>
      <c r="Q1930" s="300">
        <f t="shared" si="264"/>
        <v>36.072000000000003</v>
      </c>
    </row>
    <row r="1931" spans="1:17" ht="15" customHeight="1" x14ac:dyDescent="0.25">
      <c r="A1931" s="374">
        <v>257</v>
      </c>
      <c r="B1931" s="374" t="s">
        <v>1404</v>
      </c>
      <c r="C1931" s="374" t="s">
        <v>178</v>
      </c>
      <c r="D1931" s="380"/>
      <c r="E1931" s="338">
        <v>17</v>
      </c>
      <c r="F1931" s="374" t="s">
        <v>220</v>
      </c>
      <c r="G1931" s="339">
        <v>2200</v>
      </c>
      <c r="H1931" s="324" t="s">
        <v>26</v>
      </c>
      <c r="I1931" s="325">
        <v>24198</v>
      </c>
      <c r="J1931" s="325">
        <v>19</v>
      </c>
      <c r="K1931" s="339">
        <v>100</v>
      </c>
      <c r="L1931" s="325">
        <f>SUM((I1931*G1931)/10000)</f>
        <v>5323.56</v>
      </c>
      <c r="M1931" s="325">
        <f t="shared" si="265"/>
        <v>101147.64000000001</v>
      </c>
      <c r="N1931" s="325">
        <f t="shared" si="261"/>
        <v>80918.112000000008</v>
      </c>
      <c r="O1931" s="330">
        <f t="shared" si="263"/>
        <v>80.918112000000008</v>
      </c>
      <c r="P1931" s="299">
        <f t="shared" si="262"/>
        <v>80918.112000000008</v>
      </c>
      <c r="Q1931" s="300">
        <f t="shared" si="264"/>
        <v>80.918112000000008</v>
      </c>
    </row>
    <row r="1932" spans="1:17" ht="15" customHeight="1" x14ac:dyDescent="0.25">
      <c r="A1932" s="374">
        <v>257</v>
      </c>
      <c r="B1932" s="374" t="s">
        <v>1404</v>
      </c>
      <c r="C1932" s="374" t="s">
        <v>178</v>
      </c>
      <c r="D1932" s="380"/>
      <c r="E1932" s="338">
        <v>14</v>
      </c>
      <c r="F1932" s="374" t="s">
        <v>220</v>
      </c>
      <c r="G1932" s="339">
        <v>3600</v>
      </c>
      <c r="H1932" s="334" t="s">
        <v>19</v>
      </c>
      <c r="I1932" s="325">
        <v>17500</v>
      </c>
      <c r="J1932" s="325">
        <v>47</v>
      </c>
      <c r="K1932" s="339">
        <v>100</v>
      </c>
      <c r="L1932" s="325">
        <f>SUM((I1932*G1932)/10000)</f>
        <v>6300</v>
      </c>
      <c r="M1932" s="325">
        <f t="shared" si="265"/>
        <v>296100</v>
      </c>
      <c r="N1932" s="325">
        <f t="shared" si="261"/>
        <v>236880</v>
      </c>
      <c r="O1932" s="330">
        <f t="shared" si="263"/>
        <v>236.88</v>
      </c>
      <c r="P1932" s="299">
        <f t="shared" si="262"/>
        <v>236880</v>
      </c>
      <c r="Q1932" s="300">
        <f t="shared" si="264"/>
        <v>236.88</v>
      </c>
    </row>
    <row r="1933" spans="1:17" ht="15" customHeight="1" x14ac:dyDescent="0.25">
      <c r="A1933" s="374">
        <v>257</v>
      </c>
      <c r="B1933" s="374" t="s">
        <v>1404</v>
      </c>
      <c r="C1933" s="374" t="s">
        <v>178</v>
      </c>
      <c r="D1933" s="380"/>
      <c r="E1933" s="338">
        <v>14</v>
      </c>
      <c r="F1933" s="374" t="s">
        <v>220</v>
      </c>
      <c r="G1933" s="339">
        <v>1250</v>
      </c>
      <c r="H1933" s="324" t="s">
        <v>48</v>
      </c>
      <c r="I1933" s="325"/>
      <c r="J1933" s="325">
        <v>11</v>
      </c>
      <c r="K1933" s="339">
        <v>100</v>
      </c>
      <c r="L1933" s="325"/>
      <c r="M1933" s="325">
        <f>SUM(G1933*J1933)</f>
        <v>13750</v>
      </c>
      <c r="N1933" s="325">
        <f t="shared" si="261"/>
        <v>11000</v>
      </c>
      <c r="O1933" s="330">
        <f t="shared" si="263"/>
        <v>11</v>
      </c>
      <c r="P1933" s="299">
        <f t="shared" si="262"/>
        <v>11000</v>
      </c>
      <c r="Q1933" s="300">
        <f t="shared" si="264"/>
        <v>11</v>
      </c>
    </row>
    <row r="1934" spans="1:17" ht="15" customHeight="1" x14ac:dyDescent="0.25">
      <c r="A1934" s="374">
        <v>257</v>
      </c>
      <c r="B1934" s="374" t="s">
        <v>1404</v>
      </c>
      <c r="C1934" s="374" t="s">
        <v>178</v>
      </c>
      <c r="D1934" s="380"/>
      <c r="E1934" s="338">
        <v>14</v>
      </c>
      <c r="F1934" s="374" t="s">
        <v>220</v>
      </c>
      <c r="G1934" s="339">
        <v>1000</v>
      </c>
      <c r="H1934" s="334" t="s">
        <v>59</v>
      </c>
      <c r="I1934" s="325">
        <v>1639</v>
      </c>
      <c r="J1934" s="325">
        <v>390</v>
      </c>
      <c r="K1934" s="339">
        <v>60</v>
      </c>
      <c r="L1934" s="325">
        <f>SUM((I1934*G1934)/10000)</f>
        <v>163.9</v>
      </c>
      <c r="M1934" s="325">
        <f>SUM(L1934*J1934)</f>
        <v>63921</v>
      </c>
      <c r="N1934" s="325">
        <f t="shared" si="261"/>
        <v>51136.800000000003</v>
      </c>
      <c r="O1934" s="330">
        <f t="shared" si="263"/>
        <v>51.136800000000001</v>
      </c>
      <c r="P1934" s="299">
        <f t="shared" si="262"/>
        <v>30682.080000000002</v>
      </c>
      <c r="Q1934" s="300">
        <f t="shared" si="264"/>
        <v>30.682080000000003</v>
      </c>
    </row>
    <row r="1935" spans="1:17" ht="15" customHeight="1" x14ac:dyDescent="0.25">
      <c r="A1935" s="374">
        <v>257</v>
      </c>
      <c r="B1935" s="374" t="s">
        <v>1404</v>
      </c>
      <c r="C1935" s="374" t="s">
        <v>178</v>
      </c>
      <c r="D1935" s="380"/>
      <c r="E1935" s="338">
        <v>15</v>
      </c>
      <c r="F1935" s="374" t="s">
        <v>220</v>
      </c>
      <c r="G1935" s="339">
        <v>4000</v>
      </c>
      <c r="H1935" s="334" t="s">
        <v>19</v>
      </c>
      <c r="I1935" s="325">
        <v>17500</v>
      </c>
      <c r="J1935" s="325">
        <v>47</v>
      </c>
      <c r="K1935" s="339">
        <v>100</v>
      </c>
      <c r="L1935" s="325">
        <f>SUM((I1935*G1935)/10000)</f>
        <v>7000</v>
      </c>
      <c r="M1935" s="325">
        <f>SUM(L1935*J1935)</f>
        <v>329000</v>
      </c>
      <c r="N1935" s="325">
        <f t="shared" si="261"/>
        <v>263200</v>
      </c>
      <c r="O1935" s="330">
        <f t="shared" si="263"/>
        <v>263.2</v>
      </c>
      <c r="P1935" s="299">
        <f t="shared" si="262"/>
        <v>263200</v>
      </c>
      <c r="Q1935" s="300">
        <f t="shared" si="264"/>
        <v>263.2</v>
      </c>
    </row>
    <row r="1936" spans="1:17" ht="15" customHeight="1" x14ac:dyDescent="0.25">
      <c r="A1936" s="374">
        <v>257</v>
      </c>
      <c r="B1936" s="374" t="s">
        <v>1404</v>
      </c>
      <c r="C1936" s="374" t="s">
        <v>178</v>
      </c>
      <c r="D1936" s="380"/>
      <c r="E1936" s="338">
        <v>15</v>
      </c>
      <c r="F1936" s="374" t="s">
        <v>220</v>
      </c>
      <c r="G1936" s="339">
        <v>4000</v>
      </c>
      <c r="H1936" s="334" t="s">
        <v>48</v>
      </c>
      <c r="I1936" s="325"/>
      <c r="J1936" s="325">
        <v>11</v>
      </c>
      <c r="K1936" s="339">
        <v>100</v>
      </c>
      <c r="L1936" s="325"/>
      <c r="M1936" s="325">
        <f>SUM(G1936*J1936)</f>
        <v>44000</v>
      </c>
      <c r="N1936" s="325">
        <f t="shared" si="261"/>
        <v>35200</v>
      </c>
      <c r="O1936" s="330">
        <f t="shared" si="263"/>
        <v>35.200000000000003</v>
      </c>
      <c r="P1936" s="299">
        <f t="shared" si="262"/>
        <v>35200</v>
      </c>
      <c r="Q1936" s="300">
        <f t="shared" si="264"/>
        <v>35.200000000000003</v>
      </c>
    </row>
    <row r="1937" spans="1:17" ht="15" customHeight="1" x14ac:dyDescent="0.25">
      <c r="A1937" s="374">
        <v>257</v>
      </c>
      <c r="B1937" s="374" t="s">
        <v>1404</v>
      </c>
      <c r="C1937" s="374" t="s">
        <v>178</v>
      </c>
      <c r="D1937" s="380"/>
      <c r="E1937" s="338" t="s">
        <v>1557</v>
      </c>
      <c r="F1937" s="374" t="s">
        <v>61</v>
      </c>
      <c r="G1937" s="339">
        <v>4000</v>
      </c>
      <c r="H1937" s="334" t="s">
        <v>59</v>
      </c>
      <c r="I1937" s="325">
        <v>1639</v>
      </c>
      <c r="J1937" s="325">
        <v>390</v>
      </c>
      <c r="K1937" s="339">
        <v>60</v>
      </c>
      <c r="L1937" s="325">
        <f>SUM((I1937*G1937)/10000)</f>
        <v>655.6</v>
      </c>
      <c r="M1937" s="325">
        <f>SUM(L1937*J1937)</f>
        <v>255684</v>
      </c>
      <c r="N1937" s="325">
        <f t="shared" si="261"/>
        <v>204547.20000000001</v>
      </c>
      <c r="O1937" s="330">
        <f t="shared" si="263"/>
        <v>204.5472</v>
      </c>
      <c r="P1937" s="299">
        <f t="shared" si="262"/>
        <v>122728.32000000001</v>
      </c>
      <c r="Q1937" s="300">
        <f t="shared" si="264"/>
        <v>122.72832000000001</v>
      </c>
    </row>
    <row r="1938" spans="1:17" ht="15" customHeight="1" thickBot="1" x14ac:dyDescent="0.3">
      <c r="A1938" s="374">
        <v>257</v>
      </c>
      <c r="B1938" s="374" t="s">
        <v>1404</v>
      </c>
      <c r="C1938" s="374" t="s">
        <v>178</v>
      </c>
      <c r="D1938" s="380"/>
      <c r="E1938" s="338">
        <v>319</v>
      </c>
      <c r="F1938" s="374" t="s">
        <v>61</v>
      </c>
      <c r="G1938" s="339">
        <v>6000</v>
      </c>
      <c r="H1938" s="334" t="s">
        <v>59</v>
      </c>
      <c r="I1938" s="325">
        <v>1639</v>
      </c>
      <c r="J1938" s="325">
        <v>390</v>
      </c>
      <c r="K1938" s="339">
        <v>60</v>
      </c>
      <c r="L1938" s="325">
        <f>SUM((I1938*G1938)/10000)</f>
        <v>983.4</v>
      </c>
      <c r="M1938" s="325">
        <f>SUM(L1938*J1938)</f>
        <v>383526</v>
      </c>
      <c r="N1938" s="325">
        <f t="shared" si="261"/>
        <v>306820.8</v>
      </c>
      <c r="O1938" s="330">
        <f t="shared" si="263"/>
        <v>306.82079999999996</v>
      </c>
      <c r="P1938" s="301">
        <f t="shared" si="262"/>
        <v>184092.48</v>
      </c>
      <c r="Q1938" s="302">
        <f t="shared" si="264"/>
        <v>184.09248000000002</v>
      </c>
    </row>
    <row r="1939" spans="1:17" ht="15" customHeight="1" x14ac:dyDescent="0.25">
      <c r="A1939" s="371">
        <v>258</v>
      </c>
      <c r="B1939" s="371" t="s">
        <v>1311</v>
      </c>
      <c r="C1939" s="371" t="s">
        <v>832</v>
      </c>
      <c r="D1939" s="377"/>
      <c r="E1939" s="327" t="s">
        <v>1558</v>
      </c>
      <c r="F1939" s="371" t="s">
        <v>188</v>
      </c>
      <c r="G1939" s="337">
        <v>1000</v>
      </c>
      <c r="H1939" s="313" t="s">
        <v>22</v>
      </c>
      <c r="I1939" s="306">
        <v>23137</v>
      </c>
      <c r="J1939" s="306">
        <v>79</v>
      </c>
      <c r="K1939" s="337">
        <v>60</v>
      </c>
      <c r="L1939" s="306">
        <f>SUM((I1939*G1939)/10000)</f>
        <v>2313.6999999999998</v>
      </c>
      <c r="M1939" s="306">
        <f>SUM(L1939*J1939)</f>
        <v>182782.3</v>
      </c>
      <c r="N1939" s="306">
        <f t="shared" si="261"/>
        <v>146225.84</v>
      </c>
      <c r="O1939" s="307">
        <f t="shared" si="263"/>
        <v>146.22584000000001</v>
      </c>
      <c r="P1939" s="308">
        <f t="shared" si="262"/>
        <v>87735.504000000001</v>
      </c>
      <c r="Q1939" s="309">
        <f t="shared" si="264"/>
        <v>87.735504000000006</v>
      </c>
    </row>
    <row r="1940" spans="1:17" ht="15" customHeight="1" x14ac:dyDescent="0.25">
      <c r="A1940" s="371">
        <v>258</v>
      </c>
      <c r="B1940" s="371" t="s">
        <v>1311</v>
      </c>
      <c r="C1940" s="371" t="s">
        <v>832</v>
      </c>
      <c r="D1940" s="377"/>
      <c r="E1940" s="327" t="s">
        <v>1558</v>
      </c>
      <c r="F1940" s="371" t="s">
        <v>188</v>
      </c>
      <c r="G1940" s="337">
        <v>1250</v>
      </c>
      <c r="H1940" s="313" t="s">
        <v>48</v>
      </c>
      <c r="I1940" s="306"/>
      <c r="J1940" s="306">
        <v>11</v>
      </c>
      <c r="K1940" s="337">
        <v>100</v>
      </c>
      <c r="L1940" s="306"/>
      <c r="M1940" s="306">
        <f>SUM(G1940*J1940)</f>
        <v>13750</v>
      </c>
      <c r="N1940" s="306">
        <f t="shared" si="261"/>
        <v>11000</v>
      </c>
      <c r="O1940" s="307">
        <f t="shared" si="263"/>
        <v>11</v>
      </c>
      <c r="P1940" s="310">
        <f t="shared" si="262"/>
        <v>11000</v>
      </c>
      <c r="Q1940" s="311">
        <f t="shared" si="264"/>
        <v>11</v>
      </c>
    </row>
    <row r="1941" spans="1:17" ht="15" customHeight="1" x14ac:dyDescent="0.25">
      <c r="A1941" s="371">
        <v>258</v>
      </c>
      <c r="B1941" s="371" t="s">
        <v>1311</v>
      </c>
      <c r="C1941" s="371" t="s">
        <v>832</v>
      </c>
      <c r="D1941" s="377"/>
      <c r="E1941" s="327" t="s">
        <v>1558</v>
      </c>
      <c r="F1941" s="371" t="s">
        <v>188</v>
      </c>
      <c r="G1941" s="337">
        <v>125</v>
      </c>
      <c r="H1941" s="326" t="s">
        <v>25</v>
      </c>
      <c r="I1941" s="306">
        <v>27692</v>
      </c>
      <c r="J1941" s="306">
        <v>60</v>
      </c>
      <c r="K1941" s="337">
        <v>100</v>
      </c>
      <c r="L1941" s="306">
        <f>SUM((I1941*G1941)/10000)</f>
        <v>346.15</v>
      </c>
      <c r="M1941" s="306">
        <f>SUM(L1941*J1941)</f>
        <v>20769</v>
      </c>
      <c r="N1941" s="306">
        <f t="shared" si="261"/>
        <v>16615.2</v>
      </c>
      <c r="O1941" s="307">
        <f t="shared" si="263"/>
        <v>16.615200000000002</v>
      </c>
      <c r="P1941" s="310">
        <f t="shared" si="262"/>
        <v>16615.2</v>
      </c>
      <c r="Q1941" s="311">
        <f t="shared" si="264"/>
        <v>16.615200000000002</v>
      </c>
    </row>
    <row r="1942" spans="1:17" ht="15" customHeight="1" x14ac:dyDescent="0.25">
      <c r="A1942" s="371">
        <v>258</v>
      </c>
      <c r="B1942" s="371" t="s">
        <v>1311</v>
      </c>
      <c r="C1942" s="371" t="s">
        <v>832</v>
      </c>
      <c r="D1942" s="377"/>
      <c r="E1942" s="327" t="s">
        <v>1558</v>
      </c>
      <c r="F1942" s="371" t="s">
        <v>188</v>
      </c>
      <c r="G1942" s="337">
        <v>125</v>
      </c>
      <c r="H1942" s="313" t="s">
        <v>361</v>
      </c>
      <c r="I1942" s="306">
        <v>11593</v>
      </c>
      <c r="J1942" s="306">
        <v>53</v>
      </c>
      <c r="K1942" s="337">
        <v>100</v>
      </c>
      <c r="L1942" s="306">
        <f>SUM((I1942*G1942)/10000)</f>
        <v>144.91249999999999</v>
      </c>
      <c r="M1942" s="306">
        <f>SUM(L1942*J1942)</f>
        <v>7680.3624999999993</v>
      </c>
      <c r="N1942" s="306">
        <f t="shared" si="261"/>
        <v>6144.29</v>
      </c>
      <c r="O1942" s="307">
        <f t="shared" si="263"/>
        <v>6.1442899999999998</v>
      </c>
      <c r="P1942" s="310">
        <f t="shared" si="262"/>
        <v>6144.29</v>
      </c>
      <c r="Q1942" s="311">
        <f t="shared" si="264"/>
        <v>6.1442899999999998</v>
      </c>
    </row>
    <row r="1943" spans="1:17" ht="15" customHeight="1" x14ac:dyDescent="0.25">
      <c r="A1943" s="371">
        <v>258</v>
      </c>
      <c r="B1943" s="371" t="s">
        <v>1311</v>
      </c>
      <c r="C1943" s="371" t="s">
        <v>832</v>
      </c>
      <c r="D1943" s="377"/>
      <c r="E1943" s="327" t="s">
        <v>1558</v>
      </c>
      <c r="F1943" s="371" t="s">
        <v>188</v>
      </c>
      <c r="G1943" s="337">
        <v>2000</v>
      </c>
      <c r="H1943" s="313" t="s">
        <v>735</v>
      </c>
      <c r="I1943" s="306">
        <v>16</v>
      </c>
      <c r="J1943" s="306">
        <v>20</v>
      </c>
      <c r="K1943" s="337">
        <v>100</v>
      </c>
      <c r="L1943" s="306">
        <f>SUM((I1943*G1943))</f>
        <v>32000</v>
      </c>
      <c r="M1943" s="306">
        <f>SUM(L1943*J1943)</f>
        <v>640000</v>
      </c>
      <c r="N1943" s="306">
        <f t="shared" si="261"/>
        <v>512000</v>
      </c>
      <c r="O1943" s="307">
        <f t="shared" si="263"/>
        <v>512</v>
      </c>
      <c r="P1943" s="310">
        <f t="shared" si="262"/>
        <v>512000</v>
      </c>
      <c r="Q1943" s="311">
        <f t="shared" si="264"/>
        <v>512</v>
      </c>
    </row>
    <row r="1944" spans="1:17" ht="15" customHeight="1" x14ac:dyDescent="0.25">
      <c r="A1944" s="371">
        <v>258</v>
      </c>
      <c r="B1944" s="371" t="s">
        <v>1311</v>
      </c>
      <c r="C1944" s="371" t="s">
        <v>832</v>
      </c>
      <c r="D1944" s="377"/>
      <c r="E1944" s="327" t="s">
        <v>1558</v>
      </c>
      <c r="F1944" s="371" t="s">
        <v>188</v>
      </c>
      <c r="G1944" s="337">
        <v>2500</v>
      </c>
      <c r="H1944" s="326" t="s">
        <v>77</v>
      </c>
      <c r="I1944" s="306">
        <v>3164</v>
      </c>
      <c r="J1944" s="306">
        <v>9</v>
      </c>
      <c r="K1944" s="337">
        <v>100</v>
      </c>
      <c r="L1944" s="306">
        <f>SUM((I1944*G1944)/10000)</f>
        <v>791</v>
      </c>
      <c r="M1944" s="306">
        <f>SUM(L1944*J1944)</f>
        <v>7119</v>
      </c>
      <c r="N1944" s="306">
        <f t="shared" si="261"/>
        <v>5695.2</v>
      </c>
      <c r="O1944" s="307">
        <f t="shared" si="263"/>
        <v>5.6951999999999998</v>
      </c>
      <c r="P1944" s="310">
        <f t="shared" si="262"/>
        <v>5695.2</v>
      </c>
      <c r="Q1944" s="311">
        <f t="shared" si="264"/>
        <v>5.6951999999999998</v>
      </c>
    </row>
    <row r="1945" spans="1:17" ht="15" customHeight="1" x14ac:dyDescent="0.25">
      <c r="A1945" s="371">
        <v>258</v>
      </c>
      <c r="B1945" s="371" t="s">
        <v>1311</v>
      </c>
      <c r="C1945" s="371" t="s">
        <v>832</v>
      </c>
      <c r="D1945" s="377"/>
      <c r="E1945" s="327" t="s">
        <v>1558</v>
      </c>
      <c r="F1945" s="371" t="s">
        <v>188</v>
      </c>
      <c r="G1945" s="337">
        <v>250</v>
      </c>
      <c r="H1945" s="313" t="s">
        <v>26</v>
      </c>
      <c r="I1945" s="306">
        <v>24198</v>
      </c>
      <c r="J1945" s="306">
        <v>19</v>
      </c>
      <c r="K1945" s="337">
        <v>100</v>
      </c>
      <c r="L1945" s="306">
        <f>SUM((I1945*G1945)/10000)</f>
        <v>604.95000000000005</v>
      </c>
      <c r="M1945" s="306">
        <f>SUM(L1945*J1945)</f>
        <v>11494.050000000001</v>
      </c>
      <c r="N1945" s="306">
        <f t="shared" si="261"/>
        <v>9195.2400000000016</v>
      </c>
      <c r="O1945" s="307">
        <f t="shared" si="263"/>
        <v>9.1952400000000019</v>
      </c>
      <c r="P1945" s="310">
        <f t="shared" si="262"/>
        <v>9195.2400000000016</v>
      </c>
      <c r="Q1945" s="311">
        <f t="shared" si="264"/>
        <v>9.1952400000000019</v>
      </c>
    </row>
    <row r="1946" spans="1:17" ht="15" customHeight="1" x14ac:dyDescent="0.25">
      <c r="A1946" s="371">
        <v>258</v>
      </c>
      <c r="B1946" s="371" t="s">
        <v>1311</v>
      </c>
      <c r="C1946" s="371" t="s">
        <v>832</v>
      </c>
      <c r="D1946" s="377"/>
      <c r="E1946" s="327" t="s">
        <v>1558</v>
      </c>
      <c r="F1946" s="371" t="s">
        <v>188</v>
      </c>
      <c r="G1946" s="337">
        <v>250</v>
      </c>
      <c r="H1946" s="326" t="s">
        <v>48</v>
      </c>
      <c r="I1946" s="306"/>
      <c r="J1946" s="306">
        <v>11</v>
      </c>
      <c r="K1946" s="337">
        <v>100</v>
      </c>
      <c r="L1946" s="306"/>
      <c r="M1946" s="306">
        <f>SUM(G1946*J1946)</f>
        <v>2750</v>
      </c>
      <c r="N1946" s="306">
        <f t="shared" si="261"/>
        <v>2200</v>
      </c>
      <c r="O1946" s="307">
        <f t="shared" si="263"/>
        <v>2.2000000000000002</v>
      </c>
      <c r="P1946" s="310">
        <f t="shared" si="262"/>
        <v>2200</v>
      </c>
      <c r="Q1946" s="311">
        <f t="shared" si="264"/>
        <v>2.2000000000000002</v>
      </c>
    </row>
    <row r="1947" spans="1:17" ht="15" customHeight="1" x14ac:dyDescent="0.25">
      <c r="A1947" s="371">
        <v>258</v>
      </c>
      <c r="B1947" s="371" t="s">
        <v>1311</v>
      </c>
      <c r="C1947" s="371" t="s">
        <v>832</v>
      </c>
      <c r="D1947" s="377"/>
      <c r="E1947" s="327">
        <v>3355</v>
      </c>
      <c r="F1947" s="371" t="s">
        <v>188</v>
      </c>
      <c r="G1947" s="337">
        <v>10</v>
      </c>
      <c r="H1947" s="326" t="s">
        <v>436</v>
      </c>
      <c r="I1947" s="306">
        <v>27</v>
      </c>
      <c r="J1947" s="306">
        <v>45</v>
      </c>
      <c r="K1947" s="337">
        <v>60</v>
      </c>
      <c r="L1947" s="306">
        <f>SUM((I1947*G1947))</f>
        <v>270</v>
      </c>
      <c r="M1947" s="306">
        <f t="shared" ref="M1947:M1958" si="266">SUM(L1947*J1947)</f>
        <v>12150</v>
      </c>
      <c r="N1947" s="306">
        <f t="shared" si="261"/>
        <v>9720</v>
      </c>
      <c r="O1947" s="307">
        <f t="shared" si="263"/>
        <v>9.7200000000000006</v>
      </c>
      <c r="P1947" s="310">
        <f t="shared" si="262"/>
        <v>5832</v>
      </c>
      <c r="Q1947" s="311">
        <f t="shared" si="264"/>
        <v>5.8319999999999999</v>
      </c>
    </row>
    <row r="1948" spans="1:17" ht="15" customHeight="1" x14ac:dyDescent="0.25">
      <c r="A1948" s="371">
        <v>258</v>
      </c>
      <c r="B1948" s="371" t="s">
        <v>1311</v>
      </c>
      <c r="C1948" s="371" t="s">
        <v>832</v>
      </c>
      <c r="D1948" s="377"/>
      <c r="E1948" s="327">
        <v>3355</v>
      </c>
      <c r="F1948" s="371" t="s">
        <v>188</v>
      </c>
      <c r="G1948" s="337">
        <v>4</v>
      </c>
      <c r="H1948" s="326" t="s">
        <v>334</v>
      </c>
      <c r="I1948" s="306">
        <v>17</v>
      </c>
      <c r="J1948" s="306">
        <v>533</v>
      </c>
      <c r="K1948" s="337">
        <v>60</v>
      </c>
      <c r="L1948" s="306">
        <f>SUM((I1948*G1948))</f>
        <v>68</v>
      </c>
      <c r="M1948" s="306">
        <f t="shared" si="266"/>
        <v>36244</v>
      </c>
      <c r="N1948" s="306">
        <f t="shared" si="261"/>
        <v>28995.200000000001</v>
      </c>
      <c r="O1948" s="307">
        <f t="shared" si="263"/>
        <v>28.995200000000001</v>
      </c>
      <c r="P1948" s="310">
        <f t="shared" si="262"/>
        <v>17397.12</v>
      </c>
      <c r="Q1948" s="311">
        <f t="shared" si="264"/>
        <v>17.397119999999997</v>
      </c>
    </row>
    <row r="1949" spans="1:17" ht="15" customHeight="1" x14ac:dyDescent="0.25">
      <c r="A1949" s="371">
        <v>258</v>
      </c>
      <c r="B1949" s="371" t="s">
        <v>1311</v>
      </c>
      <c r="C1949" s="371" t="s">
        <v>832</v>
      </c>
      <c r="D1949" s="377"/>
      <c r="E1949" s="327">
        <v>3625</v>
      </c>
      <c r="F1949" s="371" t="s">
        <v>188</v>
      </c>
      <c r="G1949" s="337">
        <v>1800</v>
      </c>
      <c r="H1949" s="326" t="s">
        <v>85</v>
      </c>
      <c r="I1949" s="306">
        <v>3398</v>
      </c>
      <c r="J1949" s="306">
        <v>11</v>
      </c>
      <c r="K1949" s="337">
        <v>60</v>
      </c>
      <c r="L1949" s="306">
        <f t="shared" ref="L1949:L1958" si="267">SUM((I1949*G1949)/10000)</f>
        <v>611.64</v>
      </c>
      <c r="M1949" s="306">
        <f t="shared" si="266"/>
        <v>6728.04</v>
      </c>
      <c r="N1949" s="306">
        <f t="shared" si="261"/>
        <v>5382.4319999999998</v>
      </c>
      <c r="O1949" s="307">
        <f t="shared" si="263"/>
        <v>5.3824319999999997</v>
      </c>
      <c r="P1949" s="310">
        <f t="shared" si="262"/>
        <v>3229.4591999999998</v>
      </c>
      <c r="Q1949" s="311">
        <f t="shared" si="264"/>
        <v>3.2294592</v>
      </c>
    </row>
    <row r="1950" spans="1:17" ht="15" customHeight="1" x14ac:dyDescent="0.25">
      <c r="A1950" s="371">
        <v>258</v>
      </c>
      <c r="B1950" s="371" t="s">
        <v>1311</v>
      </c>
      <c r="C1950" s="371" t="s">
        <v>832</v>
      </c>
      <c r="D1950" s="377"/>
      <c r="E1950" s="327">
        <v>3632</v>
      </c>
      <c r="F1950" s="371" t="s">
        <v>188</v>
      </c>
      <c r="G1950" s="337">
        <v>2200</v>
      </c>
      <c r="H1950" s="326" t="s">
        <v>77</v>
      </c>
      <c r="I1950" s="306">
        <v>3164</v>
      </c>
      <c r="J1950" s="306">
        <v>9</v>
      </c>
      <c r="K1950" s="337">
        <v>100</v>
      </c>
      <c r="L1950" s="306">
        <f t="shared" si="267"/>
        <v>696.08</v>
      </c>
      <c r="M1950" s="306">
        <f t="shared" si="266"/>
        <v>6264.72</v>
      </c>
      <c r="N1950" s="306">
        <f t="shared" si="261"/>
        <v>5011.7760000000007</v>
      </c>
      <c r="O1950" s="307">
        <f t="shared" si="263"/>
        <v>5.0117760000000011</v>
      </c>
      <c r="P1950" s="310">
        <f t="shared" si="262"/>
        <v>5011.7760000000007</v>
      </c>
      <c r="Q1950" s="311">
        <f t="shared" si="264"/>
        <v>5.0117760000000011</v>
      </c>
    </row>
    <row r="1951" spans="1:17" ht="15" customHeight="1" x14ac:dyDescent="0.25">
      <c r="A1951" s="371">
        <v>258</v>
      </c>
      <c r="B1951" s="371" t="s">
        <v>1311</v>
      </c>
      <c r="C1951" s="371" t="s">
        <v>832</v>
      </c>
      <c r="D1951" s="377"/>
      <c r="E1951" s="327">
        <v>2638</v>
      </c>
      <c r="F1951" s="371" t="s">
        <v>188</v>
      </c>
      <c r="G1951" s="337">
        <v>2300</v>
      </c>
      <c r="H1951" s="326" t="s">
        <v>77</v>
      </c>
      <c r="I1951" s="306">
        <v>3164</v>
      </c>
      <c r="J1951" s="306">
        <v>9</v>
      </c>
      <c r="K1951" s="337">
        <v>100</v>
      </c>
      <c r="L1951" s="306">
        <f t="shared" si="267"/>
        <v>727.72</v>
      </c>
      <c r="M1951" s="306">
        <f t="shared" si="266"/>
        <v>6549.4800000000005</v>
      </c>
      <c r="N1951" s="306">
        <f t="shared" si="261"/>
        <v>5239.5839999999998</v>
      </c>
      <c r="O1951" s="307">
        <f t="shared" si="263"/>
        <v>5.2395839999999998</v>
      </c>
      <c r="P1951" s="310">
        <f t="shared" si="262"/>
        <v>5239.5839999999998</v>
      </c>
      <c r="Q1951" s="311">
        <f t="shared" si="264"/>
        <v>5.2395839999999998</v>
      </c>
    </row>
    <row r="1952" spans="1:17" ht="15" customHeight="1" thickBot="1" x14ac:dyDescent="0.3">
      <c r="A1952" s="371">
        <v>258</v>
      </c>
      <c r="B1952" s="371" t="s">
        <v>1311</v>
      </c>
      <c r="C1952" s="371" t="s">
        <v>832</v>
      </c>
      <c r="D1952" s="377"/>
      <c r="E1952" s="327">
        <v>2642</v>
      </c>
      <c r="F1952" s="371" t="s">
        <v>188</v>
      </c>
      <c r="G1952" s="337">
        <v>1900</v>
      </c>
      <c r="H1952" s="326" t="s">
        <v>77</v>
      </c>
      <c r="I1952" s="306">
        <v>3164</v>
      </c>
      <c r="J1952" s="306">
        <v>9</v>
      </c>
      <c r="K1952" s="337">
        <v>100</v>
      </c>
      <c r="L1952" s="306">
        <f t="shared" si="267"/>
        <v>601.16</v>
      </c>
      <c r="M1952" s="306">
        <f t="shared" si="266"/>
        <v>5410.44</v>
      </c>
      <c r="N1952" s="306">
        <f t="shared" si="261"/>
        <v>4328.3519999999999</v>
      </c>
      <c r="O1952" s="307">
        <f t="shared" si="263"/>
        <v>4.3283519999999998</v>
      </c>
      <c r="P1952" s="315">
        <f t="shared" si="262"/>
        <v>4328.3519999999999</v>
      </c>
      <c r="Q1952" s="316">
        <f t="shared" si="264"/>
        <v>4.3283519999999998</v>
      </c>
    </row>
    <row r="1953" spans="1:17" ht="15" customHeight="1" x14ac:dyDescent="0.25">
      <c r="A1953" s="374">
        <v>259</v>
      </c>
      <c r="B1953" s="374" t="s">
        <v>1296</v>
      </c>
      <c r="C1953" s="374" t="s">
        <v>338</v>
      </c>
      <c r="D1953" s="380"/>
      <c r="E1953" s="338" t="s">
        <v>1559</v>
      </c>
      <c r="F1953" s="374" t="s">
        <v>220</v>
      </c>
      <c r="G1953" s="339">
        <v>1800</v>
      </c>
      <c r="H1953" s="334" t="s">
        <v>85</v>
      </c>
      <c r="I1953" s="325">
        <v>3398</v>
      </c>
      <c r="J1953" s="325">
        <v>11</v>
      </c>
      <c r="K1953" s="339">
        <v>60</v>
      </c>
      <c r="L1953" s="325">
        <f t="shared" si="267"/>
        <v>611.64</v>
      </c>
      <c r="M1953" s="325">
        <f t="shared" si="266"/>
        <v>6728.04</v>
      </c>
      <c r="N1953" s="325">
        <f t="shared" si="261"/>
        <v>5382.4319999999998</v>
      </c>
      <c r="O1953" s="330">
        <f t="shared" si="263"/>
        <v>5.3824319999999997</v>
      </c>
      <c r="P1953" s="297">
        <f t="shared" si="262"/>
        <v>3229.4591999999998</v>
      </c>
      <c r="Q1953" s="298">
        <f t="shared" si="264"/>
        <v>3.2294592</v>
      </c>
    </row>
    <row r="1954" spans="1:17" ht="15" customHeight="1" x14ac:dyDescent="0.25">
      <c r="A1954" s="374">
        <v>259</v>
      </c>
      <c r="B1954" s="374" t="s">
        <v>1296</v>
      </c>
      <c r="C1954" s="374" t="s">
        <v>338</v>
      </c>
      <c r="D1954" s="380"/>
      <c r="E1954" s="338" t="s">
        <v>1560</v>
      </c>
      <c r="F1954" s="374" t="s">
        <v>220</v>
      </c>
      <c r="G1954" s="339">
        <v>4000</v>
      </c>
      <c r="H1954" s="334" t="s">
        <v>85</v>
      </c>
      <c r="I1954" s="325">
        <v>3398</v>
      </c>
      <c r="J1954" s="325">
        <v>11</v>
      </c>
      <c r="K1954" s="339">
        <v>60</v>
      </c>
      <c r="L1954" s="325">
        <f t="shared" si="267"/>
        <v>1359.2</v>
      </c>
      <c r="M1954" s="325">
        <f t="shared" si="266"/>
        <v>14951.2</v>
      </c>
      <c r="N1954" s="325">
        <f t="shared" si="261"/>
        <v>11960.96</v>
      </c>
      <c r="O1954" s="330">
        <f t="shared" si="263"/>
        <v>11.960959999999998</v>
      </c>
      <c r="P1954" s="299">
        <f t="shared" si="262"/>
        <v>7176.576</v>
      </c>
      <c r="Q1954" s="300">
        <f t="shared" si="264"/>
        <v>7.1765759999999998</v>
      </c>
    </row>
    <row r="1955" spans="1:17" ht="15" customHeight="1" x14ac:dyDescent="0.25">
      <c r="A1955" s="374">
        <v>259</v>
      </c>
      <c r="B1955" s="374" t="s">
        <v>1296</v>
      </c>
      <c r="C1955" s="374" t="s">
        <v>338</v>
      </c>
      <c r="D1955" s="380"/>
      <c r="E1955" s="338" t="s">
        <v>1561</v>
      </c>
      <c r="F1955" s="374" t="s">
        <v>220</v>
      </c>
      <c r="G1955" s="339">
        <v>2500</v>
      </c>
      <c r="H1955" s="334" t="s">
        <v>85</v>
      </c>
      <c r="I1955" s="325">
        <v>3398</v>
      </c>
      <c r="J1955" s="325">
        <v>11</v>
      </c>
      <c r="K1955" s="339">
        <v>60</v>
      </c>
      <c r="L1955" s="325">
        <f t="shared" si="267"/>
        <v>849.5</v>
      </c>
      <c r="M1955" s="325">
        <f t="shared" si="266"/>
        <v>9344.5</v>
      </c>
      <c r="N1955" s="325">
        <f t="shared" si="261"/>
        <v>7475.6</v>
      </c>
      <c r="O1955" s="330">
        <f t="shared" si="263"/>
        <v>7.4756</v>
      </c>
      <c r="P1955" s="299">
        <f t="shared" si="262"/>
        <v>4485.3599999999997</v>
      </c>
      <c r="Q1955" s="300">
        <f t="shared" si="264"/>
        <v>4.48536</v>
      </c>
    </row>
    <row r="1956" spans="1:17" ht="15" customHeight="1" x14ac:dyDescent="0.25">
      <c r="A1956" s="374">
        <v>259</v>
      </c>
      <c r="B1956" s="374" t="s">
        <v>1296</v>
      </c>
      <c r="C1956" s="374" t="s">
        <v>338</v>
      </c>
      <c r="D1956" s="380"/>
      <c r="E1956" s="338" t="s">
        <v>1562</v>
      </c>
      <c r="F1956" s="374" t="s">
        <v>220</v>
      </c>
      <c r="G1956" s="339">
        <v>500</v>
      </c>
      <c r="H1956" s="334" t="s">
        <v>19</v>
      </c>
      <c r="I1956" s="325">
        <v>17500</v>
      </c>
      <c r="J1956" s="325">
        <v>47</v>
      </c>
      <c r="K1956" s="339">
        <v>100</v>
      </c>
      <c r="L1956" s="325">
        <f t="shared" si="267"/>
        <v>875</v>
      </c>
      <c r="M1956" s="325">
        <f t="shared" si="266"/>
        <v>41125</v>
      </c>
      <c r="N1956" s="325">
        <f t="shared" si="261"/>
        <v>32900</v>
      </c>
      <c r="O1956" s="330">
        <f t="shared" si="263"/>
        <v>32.9</v>
      </c>
      <c r="P1956" s="299">
        <f t="shared" si="262"/>
        <v>32900</v>
      </c>
      <c r="Q1956" s="300">
        <f t="shared" si="264"/>
        <v>32.9</v>
      </c>
    </row>
    <row r="1957" spans="1:17" ht="15" customHeight="1" x14ac:dyDescent="0.25">
      <c r="A1957" s="374">
        <v>259</v>
      </c>
      <c r="B1957" s="374" t="s">
        <v>1296</v>
      </c>
      <c r="C1957" s="374" t="s">
        <v>338</v>
      </c>
      <c r="D1957" s="380"/>
      <c r="E1957" s="338" t="s">
        <v>1562</v>
      </c>
      <c r="F1957" s="374" t="s">
        <v>220</v>
      </c>
      <c r="G1957" s="339">
        <v>500</v>
      </c>
      <c r="H1957" s="334" t="s">
        <v>1383</v>
      </c>
      <c r="I1957" s="325">
        <v>60000</v>
      </c>
      <c r="J1957" s="325">
        <v>120</v>
      </c>
      <c r="K1957" s="339">
        <v>100</v>
      </c>
      <c r="L1957" s="325">
        <f t="shared" si="267"/>
        <v>3000</v>
      </c>
      <c r="M1957" s="325">
        <f t="shared" si="266"/>
        <v>360000</v>
      </c>
      <c r="N1957" s="325">
        <f t="shared" si="261"/>
        <v>288000</v>
      </c>
      <c r="O1957" s="330">
        <f t="shared" si="263"/>
        <v>288</v>
      </c>
      <c r="P1957" s="299">
        <f t="shared" si="262"/>
        <v>288000</v>
      </c>
      <c r="Q1957" s="300">
        <f t="shared" si="264"/>
        <v>288</v>
      </c>
    </row>
    <row r="1958" spans="1:17" ht="15" customHeight="1" x14ac:dyDescent="0.25">
      <c r="A1958" s="374">
        <v>259</v>
      </c>
      <c r="B1958" s="374" t="s">
        <v>1296</v>
      </c>
      <c r="C1958" s="374" t="s">
        <v>338</v>
      </c>
      <c r="D1958" s="380"/>
      <c r="E1958" s="338" t="s">
        <v>1561</v>
      </c>
      <c r="F1958" s="374" t="s">
        <v>220</v>
      </c>
      <c r="G1958" s="339">
        <v>375</v>
      </c>
      <c r="H1958" s="324" t="s">
        <v>22</v>
      </c>
      <c r="I1958" s="325">
        <v>23137</v>
      </c>
      <c r="J1958" s="325">
        <v>79</v>
      </c>
      <c r="K1958" s="339">
        <v>100</v>
      </c>
      <c r="L1958" s="325">
        <f t="shared" si="267"/>
        <v>867.63750000000005</v>
      </c>
      <c r="M1958" s="325">
        <f t="shared" si="266"/>
        <v>68543.362500000003</v>
      </c>
      <c r="N1958" s="325">
        <f t="shared" si="261"/>
        <v>54834.69</v>
      </c>
      <c r="O1958" s="330">
        <f t="shared" si="263"/>
        <v>54.834690000000002</v>
      </c>
      <c r="P1958" s="299">
        <f t="shared" si="262"/>
        <v>54834.69</v>
      </c>
      <c r="Q1958" s="300">
        <f t="shared" si="264"/>
        <v>54.834690000000002</v>
      </c>
    </row>
    <row r="1959" spans="1:17" ht="15" customHeight="1" thickBot="1" x14ac:dyDescent="0.3">
      <c r="A1959" s="374">
        <v>259</v>
      </c>
      <c r="B1959" s="374" t="s">
        <v>1296</v>
      </c>
      <c r="C1959" s="374" t="s">
        <v>338</v>
      </c>
      <c r="D1959" s="380"/>
      <c r="E1959" s="338" t="s">
        <v>1561</v>
      </c>
      <c r="F1959" s="374" t="s">
        <v>220</v>
      </c>
      <c r="G1959" s="339">
        <v>375</v>
      </c>
      <c r="H1959" s="324" t="s">
        <v>48</v>
      </c>
      <c r="I1959" s="325"/>
      <c r="J1959" s="325">
        <v>11</v>
      </c>
      <c r="K1959" s="339">
        <v>100</v>
      </c>
      <c r="L1959" s="325"/>
      <c r="M1959" s="325">
        <f>SUM(G1959*J1959)</f>
        <v>4125</v>
      </c>
      <c r="N1959" s="325">
        <f t="shared" si="261"/>
        <v>3300</v>
      </c>
      <c r="O1959" s="330">
        <f t="shared" si="263"/>
        <v>3.3</v>
      </c>
      <c r="P1959" s="301">
        <f t="shared" si="262"/>
        <v>3300</v>
      </c>
      <c r="Q1959" s="302">
        <f t="shared" si="264"/>
        <v>3.3</v>
      </c>
    </row>
    <row r="1960" spans="1:17" ht="15" customHeight="1" x14ac:dyDescent="0.25">
      <c r="A1960" s="371">
        <v>260</v>
      </c>
      <c r="B1960" s="371" t="s">
        <v>1403</v>
      </c>
      <c r="C1960" s="371" t="s">
        <v>618</v>
      </c>
      <c r="D1960" s="377"/>
      <c r="E1960" s="327" t="s">
        <v>1563</v>
      </c>
      <c r="F1960" s="371" t="s">
        <v>220</v>
      </c>
      <c r="G1960" s="337">
        <v>1600</v>
      </c>
      <c r="H1960" s="313" t="s">
        <v>22</v>
      </c>
      <c r="I1960" s="306">
        <v>23137</v>
      </c>
      <c r="J1960" s="306">
        <v>79</v>
      </c>
      <c r="K1960" s="337">
        <v>60</v>
      </c>
      <c r="L1960" s="306">
        <f>SUM((I1960*G1960)/10000)</f>
        <v>3701.92</v>
      </c>
      <c r="M1960" s="306">
        <f>SUM(L1960*J1960)</f>
        <v>292451.68</v>
      </c>
      <c r="N1960" s="306">
        <f t="shared" si="261"/>
        <v>233961.34399999998</v>
      </c>
      <c r="O1960" s="307">
        <f t="shared" si="263"/>
        <v>233.961344</v>
      </c>
      <c r="P1960" s="308">
        <f t="shared" si="262"/>
        <v>140376.8064</v>
      </c>
      <c r="Q1960" s="309">
        <f t="shared" si="264"/>
        <v>140.37680639999999</v>
      </c>
    </row>
    <row r="1961" spans="1:17" ht="15" customHeight="1" x14ac:dyDescent="0.25">
      <c r="A1961" s="371">
        <v>260</v>
      </c>
      <c r="B1961" s="371" t="s">
        <v>1403</v>
      </c>
      <c r="C1961" s="371" t="s">
        <v>618</v>
      </c>
      <c r="D1961" s="377"/>
      <c r="E1961" s="327" t="s">
        <v>1563</v>
      </c>
      <c r="F1961" s="371" t="s">
        <v>220</v>
      </c>
      <c r="G1961" s="337">
        <v>1600</v>
      </c>
      <c r="H1961" s="313" t="s">
        <v>48</v>
      </c>
      <c r="I1961" s="306"/>
      <c r="J1961" s="306">
        <v>11</v>
      </c>
      <c r="K1961" s="337">
        <v>100</v>
      </c>
      <c r="L1961" s="306"/>
      <c r="M1961" s="306">
        <f>SUM(G1961*J1961)</f>
        <v>17600</v>
      </c>
      <c r="N1961" s="306">
        <f t="shared" si="261"/>
        <v>14080</v>
      </c>
      <c r="O1961" s="307">
        <f t="shared" si="263"/>
        <v>14.08</v>
      </c>
      <c r="P1961" s="310">
        <f t="shared" si="262"/>
        <v>14080</v>
      </c>
      <c r="Q1961" s="311">
        <f t="shared" si="264"/>
        <v>14.08</v>
      </c>
    </row>
    <row r="1962" spans="1:17" ht="15" customHeight="1" x14ac:dyDescent="0.25">
      <c r="A1962" s="371">
        <v>260</v>
      </c>
      <c r="B1962" s="371" t="s">
        <v>1403</v>
      </c>
      <c r="C1962" s="371" t="s">
        <v>618</v>
      </c>
      <c r="D1962" s="377"/>
      <c r="E1962" s="327">
        <v>537</v>
      </c>
      <c r="F1962" s="371" t="s">
        <v>220</v>
      </c>
      <c r="G1962" s="337">
        <v>7000</v>
      </c>
      <c r="H1962" s="326" t="s">
        <v>85</v>
      </c>
      <c r="I1962" s="306">
        <v>3398</v>
      </c>
      <c r="J1962" s="306">
        <v>11</v>
      </c>
      <c r="K1962" s="337">
        <v>60</v>
      </c>
      <c r="L1962" s="306">
        <f>SUM((I1962*G1962)/10000)</f>
        <v>2378.6</v>
      </c>
      <c r="M1962" s="306">
        <f>SUM(L1962*J1962)</f>
        <v>26164.6</v>
      </c>
      <c r="N1962" s="306">
        <f t="shared" si="261"/>
        <v>20931.68</v>
      </c>
      <c r="O1962" s="307">
        <f t="shared" si="263"/>
        <v>20.93168</v>
      </c>
      <c r="P1962" s="310">
        <f t="shared" si="262"/>
        <v>12559.008</v>
      </c>
      <c r="Q1962" s="311">
        <f t="shared" si="264"/>
        <v>12.559008</v>
      </c>
    </row>
    <row r="1963" spans="1:17" ht="15" customHeight="1" x14ac:dyDescent="0.25">
      <c r="A1963" s="371">
        <v>260</v>
      </c>
      <c r="B1963" s="371" t="s">
        <v>1403</v>
      </c>
      <c r="C1963" s="371" t="s">
        <v>618</v>
      </c>
      <c r="D1963" s="377"/>
      <c r="E1963" s="327">
        <v>537</v>
      </c>
      <c r="F1963" s="371" t="s">
        <v>220</v>
      </c>
      <c r="G1963" s="337">
        <v>3000</v>
      </c>
      <c r="H1963" s="313" t="s">
        <v>1460</v>
      </c>
      <c r="I1963" s="306">
        <v>4551</v>
      </c>
      <c r="J1963" s="306">
        <v>11</v>
      </c>
      <c r="K1963" s="337">
        <v>100</v>
      </c>
      <c r="L1963" s="306">
        <f>SUM((I1963*G1963)/10000)</f>
        <v>1365.3</v>
      </c>
      <c r="M1963" s="306">
        <f>SUM(L1963*J1963)</f>
        <v>15018.3</v>
      </c>
      <c r="N1963" s="306">
        <f t="shared" si="261"/>
        <v>12014.64</v>
      </c>
      <c r="O1963" s="307">
        <f t="shared" si="263"/>
        <v>12.01464</v>
      </c>
      <c r="P1963" s="310">
        <f t="shared" si="262"/>
        <v>12014.64</v>
      </c>
      <c r="Q1963" s="311">
        <f t="shared" si="264"/>
        <v>12.01464</v>
      </c>
    </row>
    <row r="1964" spans="1:17" ht="15" customHeight="1" x14ac:dyDescent="0.25">
      <c r="A1964" s="371">
        <v>260</v>
      </c>
      <c r="B1964" s="371" t="s">
        <v>1403</v>
      </c>
      <c r="C1964" s="371" t="s">
        <v>618</v>
      </c>
      <c r="D1964" s="377"/>
      <c r="E1964" s="327" t="s">
        <v>1564</v>
      </c>
      <c r="F1964" s="371" t="s">
        <v>220</v>
      </c>
      <c r="G1964" s="337">
        <v>2000</v>
      </c>
      <c r="H1964" s="313" t="s">
        <v>1460</v>
      </c>
      <c r="I1964" s="306">
        <v>4551</v>
      </c>
      <c r="J1964" s="306">
        <v>11</v>
      </c>
      <c r="K1964" s="337">
        <v>100</v>
      </c>
      <c r="L1964" s="306">
        <f>SUM((I1964*G1964)/10000)</f>
        <v>910.2</v>
      </c>
      <c r="M1964" s="306">
        <f>SUM(L1964*J1964)</f>
        <v>10012.200000000001</v>
      </c>
      <c r="N1964" s="306">
        <f t="shared" si="261"/>
        <v>8009.76</v>
      </c>
      <c r="O1964" s="307">
        <f t="shared" si="263"/>
        <v>8.00976</v>
      </c>
      <c r="P1964" s="310">
        <f t="shared" si="262"/>
        <v>8009.76</v>
      </c>
      <c r="Q1964" s="311">
        <f t="shared" si="264"/>
        <v>8.00976</v>
      </c>
    </row>
    <row r="1965" spans="1:17" ht="15" customHeight="1" x14ac:dyDescent="0.25">
      <c r="A1965" s="371">
        <v>260</v>
      </c>
      <c r="B1965" s="371" t="s">
        <v>1403</v>
      </c>
      <c r="C1965" s="371" t="s">
        <v>618</v>
      </c>
      <c r="D1965" s="377"/>
      <c r="E1965" s="327" t="s">
        <v>1564</v>
      </c>
      <c r="F1965" s="371" t="s">
        <v>220</v>
      </c>
      <c r="G1965" s="337">
        <v>850</v>
      </c>
      <c r="H1965" s="313" t="s">
        <v>22</v>
      </c>
      <c r="I1965" s="306">
        <v>23137</v>
      </c>
      <c r="J1965" s="306">
        <v>79</v>
      </c>
      <c r="K1965" s="337">
        <v>60</v>
      </c>
      <c r="L1965" s="306">
        <f>SUM((I1965*G1965)/10000)</f>
        <v>1966.645</v>
      </c>
      <c r="M1965" s="306">
        <f>SUM(L1965*J1965)</f>
        <v>155364.95499999999</v>
      </c>
      <c r="N1965" s="306">
        <f t="shared" si="261"/>
        <v>124291.96399999998</v>
      </c>
      <c r="O1965" s="307">
        <f t="shared" si="263"/>
        <v>124.29196399999998</v>
      </c>
      <c r="P1965" s="310">
        <f t="shared" si="262"/>
        <v>74575.17839999999</v>
      </c>
      <c r="Q1965" s="311">
        <f t="shared" si="264"/>
        <v>74.575178399999984</v>
      </c>
    </row>
    <row r="1966" spans="1:17" ht="15" customHeight="1" x14ac:dyDescent="0.25">
      <c r="A1966" s="371">
        <v>260</v>
      </c>
      <c r="B1966" s="371" t="s">
        <v>1403</v>
      </c>
      <c r="C1966" s="371" t="s">
        <v>618</v>
      </c>
      <c r="D1966" s="377"/>
      <c r="E1966" s="327" t="s">
        <v>1564</v>
      </c>
      <c r="F1966" s="371" t="s">
        <v>220</v>
      </c>
      <c r="G1966" s="337">
        <v>1000</v>
      </c>
      <c r="H1966" s="313" t="s">
        <v>48</v>
      </c>
      <c r="I1966" s="306"/>
      <c r="J1966" s="306">
        <v>11</v>
      </c>
      <c r="K1966" s="337">
        <v>100</v>
      </c>
      <c r="L1966" s="306"/>
      <c r="M1966" s="306">
        <f>SUM(G1966*J1966)</f>
        <v>11000</v>
      </c>
      <c r="N1966" s="306">
        <f t="shared" si="261"/>
        <v>8800</v>
      </c>
      <c r="O1966" s="307">
        <f t="shared" si="263"/>
        <v>8.8000000000000007</v>
      </c>
      <c r="P1966" s="310">
        <f t="shared" si="262"/>
        <v>8800</v>
      </c>
      <c r="Q1966" s="311">
        <f t="shared" si="264"/>
        <v>8.8000000000000007</v>
      </c>
    </row>
    <row r="1967" spans="1:17" ht="15" customHeight="1" x14ac:dyDescent="0.25">
      <c r="A1967" s="371">
        <v>260</v>
      </c>
      <c r="B1967" s="371" t="s">
        <v>1403</v>
      </c>
      <c r="C1967" s="371" t="s">
        <v>618</v>
      </c>
      <c r="D1967" s="377"/>
      <c r="E1967" s="327" t="s">
        <v>1564</v>
      </c>
      <c r="F1967" s="371" t="s">
        <v>220</v>
      </c>
      <c r="G1967" s="337">
        <v>120</v>
      </c>
      <c r="H1967" s="326" t="s">
        <v>19</v>
      </c>
      <c r="I1967" s="306">
        <v>17500</v>
      </c>
      <c r="J1967" s="306">
        <v>47</v>
      </c>
      <c r="K1967" s="337">
        <v>100</v>
      </c>
      <c r="L1967" s="306">
        <f t="shared" ref="L1967:L1973" si="268">SUM((I1967*G1967)/10000)</f>
        <v>210</v>
      </c>
      <c r="M1967" s="306">
        <f t="shared" ref="M1967:M1975" si="269">SUM(L1967*J1967)</f>
        <v>9870</v>
      </c>
      <c r="N1967" s="306">
        <f t="shared" si="261"/>
        <v>7896</v>
      </c>
      <c r="O1967" s="307">
        <f t="shared" si="263"/>
        <v>7.8959999999999999</v>
      </c>
      <c r="P1967" s="310">
        <f t="shared" si="262"/>
        <v>7896</v>
      </c>
      <c r="Q1967" s="311">
        <f t="shared" si="264"/>
        <v>7.8959999999999999</v>
      </c>
    </row>
    <row r="1968" spans="1:17" ht="15" customHeight="1" x14ac:dyDescent="0.25">
      <c r="A1968" s="371">
        <v>260</v>
      </c>
      <c r="B1968" s="371" t="s">
        <v>1403</v>
      </c>
      <c r="C1968" s="371" t="s">
        <v>618</v>
      </c>
      <c r="D1968" s="377"/>
      <c r="E1968" s="327">
        <v>2647</v>
      </c>
      <c r="F1968" s="371" t="s">
        <v>188</v>
      </c>
      <c r="G1968" s="337">
        <v>1900</v>
      </c>
      <c r="H1968" s="326" t="s">
        <v>85</v>
      </c>
      <c r="I1968" s="306">
        <v>3398</v>
      </c>
      <c r="J1968" s="306">
        <v>11</v>
      </c>
      <c r="K1968" s="337">
        <v>60</v>
      </c>
      <c r="L1968" s="306">
        <f t="shared" si="268"/>
        <v>645.62</v>
      </c>
      <c r="M1968" s="306">
        <f t="shared" si="269"/>
        <v>7101.82</v>
      </c>
      <c r="N1968" s="306">
        <f t="shared" si="261"/>
        <v>5681.4560000000001</v>
      </c>
      <c r="O1968" s="307">
        <f t="shared" si="263"/>
        <v>5.6814559999999998</v>
      </c>
      <c r="P1968" s="310">
        <f t="shared" si="262"/>
        <v>3408.8735999999999</v>
      </c>
      <c r="Q1968" s="311">
        <f t="shared" si="264"/>
        <v>3.4088735999999997</v>
      </c>
    </row>
    <row r="1969" spans="1:17" ht="15" customHeight="1" x14ac:dyDescent="0.25">
      <c r="A1969" s="371">
        <v>260</v>
      </c>
      <c r="B1969" s="371" t="s">
        <v>1403</v>
      </c>
      <c r="C1969" s="371" t="s">
        <v>618</v>
      </c>
      <c r="D1969" s="377"/>
      <c r="E1969" s="327" t="s">
        <v>1565</v>
      </c>
      <c r="F1969" s="371" t="s">
        <v>188</v>
      </c>
      <c r="G1969" s="337">
        <v>3000</v>
      </c>
      <c r="H1969" s="326" t="s">
        <v>85</v>
      </c>
      <c r="I1969" s="306">
        <v>3398</v>
      </c>
      <c r="J1969" s="306">
        <v>11</v>
      </c>
      <c r="K1969" s="337">
        <v>60</v>
      </c>
      <c r="L1969" s="306">
        <f t="shared" si="268"/>
        <v>1019.4</v>
      </c>
      <c r="M1969" s="306">
        <f t="shared" si="269"/>
        <v>11213.4</v>
      </c>
      <c r="N1969" s="306">
        <f t="shared" si="261"/>
        <v>8970.7199999999993</v>
      </c>
      <c r="O1969" s="307">
        <f t="shared" si="263"/>
        <v>8.97072</v>
      </c>
      <c r="P1969" s="310">
        <f t="shared" si="262"/>
        <v>5382.4319999999998</v>
      </c>
      <c r="Q1969" s="311">
        <f t="shared" si="264"/>
        <v>5.3824319999999997</v>
      </c>
    </row>
    <row r="1970" spans="1:17" ht="15" customHeight="1" x14ac:dyDescent="0.25">
      <c r="A1970" s="371">
        <v>260</v>
      </c>
      <c r="B1970" s="371" t="s">
        <v>1403</v>
      </c>
      <c r="C1970" s="371" t="s">
        <v>618</v>
      </c>
      <c r="D1970" s="377"/>
      <c r="E1970" s="327">
        <v>2648</v>
      </c>
      <c r="F1970" s="371" t="s">
        <v>188</v>
      </c>
      <c r="G1970" s="337">
        <v>1100</v>
      </c>
      <c r="H1970" s="326" t="s">
        <v>85</v>
      </c>
      <c r="I1970" s="306">
        <v>3398</v>
      </c>
      <c r="J1970" s="306">
        <v>11</v>
      </c>
      <c r="K1970" s="337">
        <v>60</v>
      </c>
      <c r="L1970" s="306">
        <f t="shared" si="268"/>
        <v>373.78</v>
      </c>
      <c r="M1970" s="306">
        <f t="shared" si="269"/>
        <v>4111.58</v>
      </c>
      <c r="N1970" s="306">
        <f t="shared" si="261"/>
        <v>3289.2640000000001</v>
      </c>
      <c r="O1970" s="307">
        <f t="shared" si="263"/>
        <v>3.2892640000000002</v>
      </c>
      <c r="P1970" s="310">
        <f t="shared" si="262"/>
        <v>1973.5583999999999</v>
      </c>
      <c r="Q1970" s="311">
        <f t="shared" si="264"/>
        <v>1.9735583999999999</v>
      </c>
    </row>
    <row r="1971" spans="1:17" ht="15" customHeight="1" x14ac:dyDescent="0.25">
      <c r="A1971" s="371">
        <v>260</v>
      </c>
      <c r="B1971" s="371" t="s">
        <v>1403</v>
      </c>
      <c r="C1971" s="371" t="s">
        <v>618</v>
      </c>
      <c r="D1971" s="377"/>
      <c r="E1971" s="327">
        <v>2874</v>
      </c>
      <c r="F1971" s="371" t="s">
        <v>188</v>
      </c>
      <c r="G1971" s="337">
        <v>3200</v>
      </c>
      <c r="H1971" s="326" t="s">
        <v>85</v>
      </c>
      <c r="I1971" s="306">
        <v>3398</v>
      </c>
      <c r="J1971" s="306">
        <v>11</v>
      </c>
      <c r="K1971" s="337">
        <v>60</v>
      </c>
      <c r="L1971" s="306">
        <f t="shared" si="268"/>
        <v>1087.3599999999999</v>
      </c>
      <c r="M1971" s="306">
        <f t="shared" si="269"/>
        <v>11960.96</v>
      </c>
      <c r="N1971" s="306">
        <f t="shared" si="261"/>
        <v>9568.768</v>
      </c>
      <c r="O1971" s="307">
        <f t="shared" si="263"/>
        <v>9.5687680000000004</v>
      </c>
      <c r="P1971" s="310">
        <f t="shared" si="262"/>
        <v>5741.2608</v>
      </c>
      <c r="Q1971" s="311">
        <f t="shared" si="264"/>
        <v>5.7412608000000001</v>
      </c>
    </row>
    <row r="1972" spans="1:17" ht="15" customHeight="1" x14ac:dyDescent="0.25">
      <c r="A1972" s="371">
        <v>260</v>
      </c>
      <c r="B1972" s="371" t="s">
        <v>1403</v>
      </c>
      <c r="C1972" s="371" t="s">
        <v>618</v>
      </c>
      <c r="D1972" s="377"/>
      <c r="E1972" s="327">
        <v>3359</v>
      </c>
      <c r="F1972" s="371" t="s">
        <v>188</v>
      </c>
      <c r="G1972" s="337">
        <v>1600</v>
      </c>
      <c r="H1972" s="326" t="s">
        <v>85</v>
      </c>
      <c r="I1972" s="306">
        <v>3398</v>
      </c>
      <c r="J1972" s="306">
        <v>11</v>
      </c>
      <c r="K1972" s="337">
        <v>60</v>
      </c>
      <c r="L1972" s="306">
        <f t="shared" si="268"/>
        <v>543.67999999999995</v>
      </c>
      <c r="M1972" s="306">
        <f t="shared" si="269"/>
        <v>5980.48</v>
      </c>
      <c r="N1972" s="306">
        <f t="shared" si="261"/>
        <v>4784.384</v>
      </c>
      <c r="O1972" s="307">
        <f t="shared" si="263"/>
        <v>4.7843840000000002</v>
      </c>
      <c r="P1972" s="310">
        <f t="shared" si="262"/>
        <v>2870.6304</v>
      </c>
      <c r="Q1972" s="311">
        <f t="shared" si="264"/>
        <v>2.8706304</v>
      </c>
    </row>
    <row r="1973" spans="1:17" ht="15" customHeight="1" thickBot="1" x14ac:dyDescent="0.3">
      <c r="A1973" s="371">
        <v>260</v>
      </c>
      <c r="B1973" s="371" t="s">
        <v>1403</v>
      </c>
      <c r="C1973" s="371" t="s">
        <v>618</v>
      </c>
      <c r="D1973" s="377"/>
      <c r="E1973" s="327">
        <v>2872</v>
      </c>
      <c r="F1973" s="371" t="s">
        <v>188</v>
      </c>
      <c r="G1973" s="337">
        <v>1600</v>
      </c>
      <c r="H1973" s="326" t="s">
        <v>85</v>
      </c>
      <c r="I1973" s="306">
        <v>3398</v>
      </c>
      <c r="J1973" s="306">
        <v>11</v>
      </c>
      <c r="K1973" s="337">
        <v>60</v>
      </c>
      <c r="L1973" s="306">
        <f t="shared" si="268"/>
        <v>543.67999999999995</v>
      </c>
      <c r="M1973" s="306">
        <f t="shared" si="269"/>
        <v>5980.48</v>
      </c>
      <c r="N1973" s="306">
        <f t="shared" si="261"/>
        <v>4784.384</v>
      </c>
      <c r="O1973" s="307">
        <f t="shared" si="263"/>
        <v>4.7843840000000002</v>
      </c>
      <c r="P1973" s="315">
        <f t="shared" si="262"/>
        <v>2870.6304</v>
      </c>
      <c r="Q1973" s="316">
        <f t="shared" si="264"/>
        <v>2.8706304</v>
      </c>
    </row>
    <row r="1974" spans="1:17" ht="15" customHeight="1" thickBot="1" x14ac:dyDescent="0.3">
      <c r="A1974" s="374">
        <v>261</v>
      </c>
      <c r="B1974" s="374" t="s">
        <v>1009</v>
      </c>
      <c r="C1974" s="374" t="s">
        <v>518</v>
      </c>
      <c r="D1974" s="380"/>
      <c r="E1974" s="338" t="s">
        <v>1566</v>
      </c>
      <c r="F1974" s="374" t="s">
        <v>220</v>
      </c>
      <c r="G1974" s="339">
        <v>200</v>
      </c>
      <c r="H1974" s="334" t="s">
        <v>247</v>
      </c>
      <c r="I1974" s="325">
        <v>19</v>
      </c>
      <c r="J1974" s="325">
        <v>70</v>
      </c>
      <c r="K1974" s="339">
        <v>100</v>
      </c>
      <c r="L1974" s="325">
        <f>SUM((I1974*G1974))</f>
        <v>3800</v>
      </c>
      <c r="M1974" s="325">
        <f t="shared" si="269"/>
        <v>266000</v>
      </c>
      <c r="N1974" s="325">
        <f t="shared" ref="N1974:N2037" si="270">SUM(M1974*80)/100</f>
        <v>212800</v>
      </c>
      <c r="O1974" s="330">
        <f t="shared" si="263"/>
        <v>212.8</v>
      </c>
      <c r="P1974" s="350">
        <f t="shared" si="262"/>
        <v>212800</v>
      </c>
      <c r="Q1974" s="351">
        <f t="shared" si="264"/>
        <v>212.8</v>
      </c>
    </row>
    <row r="1975" spans="1:17" ht="15" customHeight="1" x14ac:dyDescent="0.25">
      <c r="A1975" s="371">
        <v>262</v>
      </c>
      <c r="B1975" s="371" t="s">
        <v>1402</v>
      </c>
      <c r="C1975" s="371" t="s">
        <v>1401</v>
      </c>
      <c r="D1975" s="377"/>
      <c r="E1975" s="327" t="s">
        <v>1567</v>
      </c>
      <c r="F1975" s="371" t="s">
        <v>188</v>
      </c>
      <c r="G1975" s="337">
        <v>300</v>
      </c>
      <c r="H1975" s="313" t="s">
        <v>26</v>
      </c>
      <c r="I1975" s="306">
        <v>24198</v>
      </c>
      <c r="J1975" s="306">
        <v>19</v>
      </c>
      <c r="K1975" s="337">
        <v>100</v>
      </c>
      <c r="L1975" s="306">
        <f>SUM((I1975*G1975)/10000)</f>
        <v>725.94</v>
      </c>
      <c r="M1975" s="306">
        <f t="shared" si="269"/>
        <v>13792.86</v>
      </c>
      <c r="N1975" s="306">
        <f t="shared" si="270"/>
        <v>11034.288</v>
      </c>
      <c r="O1975" s="307">
        <f t="shared" si="263"/>
        <v>11.034288</v>
      </c>
      <c r="P1975" s="308">
        <f t="shared" si="262"/>
        <v>11034.288</v>
      </c>
      <c r="Q1975" s="309">
        <f t="shared" si="264"/>
        <v>11.034288</v>
      </c>
    </row>
    <row r="1976" spans="1:17" ht="15" customHeight="1" x14ac:dyDescent="0.25">
      <c r="A1976" s="371">
        <v>262</v>
      </c>
      <c r="B1976" s="371" t="s">
        <v>1402</v>
      </c>
      <c r="C1976" s="371" t="s">
        <v>1401</v>
      </c>
      <c r="D1976" s="377"/>
      <c r="E1976" s="327" t="s">
        <v>1567</v>
      </c>
      <c r="F1976" s="371" t="s">
        <v>188</v>
      </c>
      <c r="G1976" s="337">
        <v>300</v>
      </c>
      <c r="H1976" s="326" t="s">
        <v>48</v>
      </c>
      <c r="I1976" s="306"/>
      <c r="J1976" s="306">
        <v>11</v>
      </c>
      <c r="K1976" s="337">
        <v>100</v>
      </c>
      <c r="L1976" s="306"/>
      <c r="M1976" s="306">
        <f>SUM(G1976*J1976)</f>
        <v>3300</v>
      </c>
      <c r="N1976" s="306">
        <f t="shared" si="270"/>
        <v>2640</v>
      </c>
      <c r="O1976" s="307">
        <f t="shared" si="263"/>
        <v>2.64</v>
      </c>
      <c r="P1976" s="310">
        <f t="shared" si="262"/>
        <v>2640</v>
      </c>
      <c r="Q1976" s="311">
        <f t="shared" si="264"/>
        <v>2.64</v>
      </c>
    </row>
    <row r="1977" spans="1:17" ht="15" customHeight="1" x14ac:dyDescent="0.25">
      <c r="A1977" s="371">
        <v>262</v>
      </c>
      <c r="B1977" s="371" t="s">
        <v>1402</v>
      </c>
      <c r="C1977" s="371" t="s">
        <v>1401</v>
      </c>
      <c r="D1977" s="377"/>
      <c r="E1977" s="327" t="s">
        <v>1567</v>
      </c>
      <c r="F1977" s="371" t="s">
        <v>188</v>
      </c>
      <c r="G1977" s="337">
        <v>1120</v>
      </c>
      <c r="H1977" s="326" t="s">
        <v>395</v>
      </c>
      <c r="I1977" s="306">
        <v>17500</v>
      </c>
      <c r="J1977" s="306">
        <v>120</v>
      </c>
      <c r="K1977" s="337">
        <v>100</v>
      </c>
      <c r="L1977" s="306">
        <f>SUM((I1977*G1977)/10000)</f>
        <v>1960</v>
      </c>
      <c r="M1977" s="306">
        <f>SUM(L1977*J1977)</f>
        <v>235200</v>
      </c>
      <c r="N1977" s="306">
        <f t="shared" si="270"/>
        <v>188160</v>
      </c>
      <c r="O1977" s="307">
        <f t="shared" si="263"/>
        <v>188.16</v>
      </c>
      <c r="P1977" s="310">
        <f t="shared" si="262"/>
        <v>188160</v>
      </c>
      <c r="Q1977" s="311">
        <f t="shared" si="264"/>
        <v>188.16</v>
      </c>
    </row>
    <row r="1978" spans="1:17" ht="15" customHeight="1" x14ac:dyDescent="0.25">
      <c r="A1978" s="371">
        <v>262</v>
      </c>
      <c r="B1978" s="371" t="s">
        <v>1402</v>
      </c>
      <c r="C1978" s="371" t="s">
        <v>1401</v>
      </c>
      <c r="D1978" s="377"/>
      <c r="E1978" s="327" t="s">
        <v>1567</v>
      </c>
      <c r="F1978" s="371" t="s">
        <v>188</v>
      </c>
      <c r="G1978" s="337">
        <v>1120</v>
      </c>
      <c r="H1978" s="313" t="s">
        <v>48</v>
      </c>
      <c r="I1978" s="306"/>
      <c r="J1978" s="306">
        <v>11</v>
      </c>
      <c r="K1978" s="337">
        <v>100</v>
      </c>
      <c r="L1978" s="306"/>
      <c r="M1978" s="306">
        <f>SUM(G1978*J1978)</f>
        <v>12320</v>
      </c>
      <c r="N1978" s="306">
        <f t="shared" si="270"/>
        <v>9856</v>
      </c>
      <c r="O1978" s="307">
        <f t="shared" si="263"/>
        <v>9.8559999999999999</v>
      </c>
      <c r="P1978" s="310">
        <f t="shared" si="262"/>
        <v>9856</v>
      </c>
      <c r="Q1978" s="311">
        <f t="shared" si="264"/>
        <v>9.8559999999999999</v>
      </c>
    </row>
    <row r="1979" spans="1:17" ht="15" customHeight="1" x14ac:dyDescent="0.25">
      <c r="A1979" s="371">
        <v>262</v>
      </c>
      <c r="B1979" s="371" t="s">
        <v>1402</v>
      </c>
      <c r="C1979" s="371" t="s">
        <v>1401</v>
      </c>
      <c r="D1979" s="377"/>
      <c r="E1979" s="327" t="s">
        <v>1567</v>
      </c>
      <c r="F1979" s="371" t="s">
        <v>188</v>
      </c>
      <c r="G1979" s="337">
        <v>125</v>
      </c>
      <c r="H1979" s="326" t="s">
        <v>25</v>
      </c>
      <c r="I1979" s="306">
        <v>27692</v>
      </c>
      <c r="J1979" s="306">
        <v>60</v>
      </c>
      <c r="K1979" s="337">
        <v>100</v>
      </c>
      <c r="L1979" s="306">
        <f>SUM((I1979*G1979)/10000)</f>
        <v>346.15</v>
      </c>
      <c r="M1979" s="306">
        <f>SUM(L1979*J1979)</f>
        <v>20769</v>
      </c>
      <c r="N1979" s="306">
        <f t="shared" si="270"/>
        <v>16615.2</v>
      </c>
      <c r="O1979" s="307">
        <f t="shared" si="263"/>
        <v>16.615200000000002</v>
      </c>
      <c r="P1979" s="310">
        <f t="shared" si="262"/>
        <v>16615.2</v>
      </c>
      <c r="Q1979" s="311">
        <f t="shared" si="264"/>
        <v>16.615200000000002</v>
      </c>
    </row>
    <row r="1980" spans="1:17" ht="15" customHeight="1" x14ac:dyDescent="0.25">
      <c r="A1980" s="371">
        <v>262</v>
      </c>
      <c r="B1980" s="371" t="s">
        <v>1402</v>
      </c>
      <c r="C1980" s="371" t="s">
        <v>1401</v>
      </c>
      <c r="D1980" s="377"/>
      <c r="E1980" s="327" t="s">
        <v>1567</v>
      </c>
      <c r="F1980" s="371" t="s">
        <v>188</v>
      </c>
      <c r="G1980" s="337">
        <v>250</v>
      </c>
      <c r="H1980" s="313" t="s">
        <v>341</v>
      </c>
      <c r="I1980" s="306">
        <v>1231</v>
      </c>
      <c r="J1980" s="306">
        <v>198</v>
      </c>
      <c r="K1980" s="337">
        <v>100</v>
      </c>
      <c r="L1980" s="306">
        <f>SUM((I1980*G1980)/10000)</f>
        <v>30.774999999999999</v>
      </c>
      <c r="M1980" s="306">
        <f>SUM(L1980*J1980)</f>
        <v>6093.45</v>
      </c>
      <c r="N1980" s="306">
        <f t="shared" si="270"/>
        <v>4874.76</v>
      </c>
      <c r="O1980" s="307">
        <f t="shared" si="263"/>
        <v>4.8747600000000002</v>
      </c>
      <c r="P1980" s="310">
        <f t="shared" si="262"/>
        <v>4874.76</v>
      </c>
      <c r="Q1980" s="311">
        <f t="shared" si="264"/>
        <v>4.8747600000000002</v>
      </c>
    </row>
    <row r="1981" spans="1:17" ht="15" customHeight="1" x14ac:dyDescent="0.25">
      <c r="A1981" s="371">
        <v>262</v>
      </c>
      <c r="B1981" s="371" t="s">
        <v>1402</v>
      </c>
      <c r="C1981" s="371" t="s">
        <v>1401</v>
      </c>
      <c r="D1981" s="377"/>
      <c r="E1981" s="327" t="s">
        <v>1567</v>
      </c>
      <c r="F1981" s="371" t="s">
        <v>188</v>
      </c>
      <c r="G1981" s="337">
        <v>250</v>
      </c>
      <c r="H1981" s="326" t="s">
        <v>747</v>
      </c>
      <c r="I1981" s="306">
        <v>10</v>
      </c>
      <c r="J1981" s="306">
        <v>13</v>
      </c>
      <c r="K1981" s="337">
        <v>100</v>
      </c>
      <c r="L1981" s="306">
        <f>SUM((I1981*G1981))</f>
        <v>2500</v>
      </c>
      <c r="M1981" s="306">
        <f>SUM(L1981*J1981)</f>
        <v>32500</v>
      </c>
      <c r="N1981" s="306">
        <f t="shared" si="270"/>
        <v>26000</v>
      </c>
      <c r="O1981" s="307">
        <f t="shared" si="263"/>
        <v>26</v>
      </c>
      <c r="P1981" s="310">
        <f t="shared" si="262"/>
        <v>26000</v>
      </c>
      <c r="Q1981" s="311">
        <f t="shared" si="264"/>
        <v>26</v>
      </c>
    </row>
    <row r="1982" spans="1:17" ht="15" customHeight="1" thickBot="1" x14ac:dyDescent="0.3">
      <c r="A1982" s="371">
        <v>262</v>
      </c>
      <c r="B1982" s="371" t="s">
        <v>1402</v>
      </c>
      <c r="C1982" s="371" t="s">
        <v>1401</v>
      </c>
      <c r="D1982" s="377"/>
      <c r="E1982" s="327" t="s">
        <v>1568</v>
      </c>
      <c r="F1982" s="371" t="s">
        <v>188</v>
      </c>
      <c r="G1982" s="337">
        <v>6</v>
      </c>
      <c r="H1982" s="326" t="s">
        <v>247</v>
      </c>
      <c r="I1982" s="306">
        <v>19</v>
      </c>
      <c r="J1982" s="306">
        <v>70</v>
      </c>
      <c r="K1982" s="337">
        <v>60</v>
      </c>
      <c r="L1982" s="306">
        <f>SUM((I1982*G1982))</f>
        <v>114</v>
      </c>
      <c r="M1982" s="306">
        <f>SUM(L1982*J1982)</f>
        <v>7980</v>
      </c>
      <c r="N1982" s="306">
        <f t="shared" si="270"/>
        <v>6384</v>
      </c>
      <c r="O1982" s="307">
        <f t="shared" si="263"/>
        <v>6.3840000000000003</v>
      </c>
      <c r="P1982" s="315">
        <f t="shared" ref="P1982:P2045" si="271">SUM(N1982*K1982)/100</f>
        <v>3830.4</v>
      </c>
      <c r="Q1982" s="316">
        <f t="shared" si="264"/>
        <v>3.8304</v>
      </c>
    </row>
    <row r="1983" spans="1:17" ht="15" customHeight="1" x14ac:dyDescent="0.25">
      <c r="A1983" s="374">
        <v>263</v>
      </c>
      <c r="B1983" s="374" t="s">
        <v>605</v>
      </c>
      <c r="C1983" s="374" t="s">
        <v>358</v>
      </c>
      <c r="D1983" s="380"/>
      <c r="E1983" s="338">
        <v>947</v>
      </c>
      <c r="F1983" s="374" t="s">
        <v>47</v>
      </c>
      <c r="G1983" s="339">
        <v>3400</v>
      </c>
      <c r="H1983" s="334" t="s">
        <v>802</v>
      </c>
      <c r="I1983" s="325">
        <v>20000</v>
      </c>
      <c r="J1983" s="325">
        <v>234</v>
      </c>
      <c r="K1983" s="339">
        <v>60</v>
      </c>
      <c r="L1983" s="325">
        <f>SUM((I1983*G1983)/10000)</f>
        <v>6800</v>
      </c>
      <c r="M1983" s="325">
        <f>SUM(L1983*J1983)</f>
        <v>1591200</v>
      </c>
      <c r="N1983" s="325">
        <f t="shared" si="270"/>
        <v>1272960</v>
      </c>
      <c r="O1983" s="330">
        <f t="shared" ref="O1983:O2046" si="272">SUM(N1983/1000)</f>
        <v>1272.96</v>
      </c>
      <c r="P1983" s="297">
        <f t="shared" si="271"/>
        <v>763776</v>
      </c>
      <c r="Q1983" s="298">
        <f t="shared" ref="Q1983:Q2046" si="273">SUM(P1983/1000)</f>
        <v>763.77599999999995</v>
      </c>
    </row>
    <row r="1984" spans="1:17" ht="15" customHeight="1" x14ac:dyDescent="0.25">
      <c r="A1984" s="374">
        <v>263</v>
      </c>
      <c r="B1984" s="374" t="s">
        <v>605</v>
      </c>
      <c r="C1984" s="374" t="s">
        <v>358</v>
      </c>
      <c r="D1984" s="380"/>
      <c r="E1984" s="338">
        <v>947</v>
      </c>
      <c r="F1984" s="374" t="s">
        <v>47</v>
      </c>
      <c r="G1984" s="339">
        <v>3400</v>
      </c>
      <c r="H1984" s="334" t="s">
        <v>48</v>
      </c>
      <c r="I1984" s="325"/>
      <c r="J1984" s="325">
        <v>11</v>
      </c>
      <c r="K1984" s="339">
        <v>100</v>
      </c>
      <c r="L1984" s="325"/>
      <c r="M1984" s="325">
        <f>SUM(G1984*J1984)</f>
        <v>37400</v>
      </c>
      <c r="N1984" s="325">
        <f t="shared" si="270"/>
        <v>29920</v>
      </c>
      <c r="O1984" s="330">
        <f t="shared" si="272"/>
        <v>29.92</v>
      </c>
      <c r="P1984" s="299">
        <f t="shared" si="271"/>
        <v>29920</v>
      </c>
      <c r="Q1984" s="300">
        <f t="shared" si="273"/>
        <v>29.92</v>
      </c>
    </row>
    <row r="1985" spans="1:17" ht="15" customHeight="1" x14ac:dyDescent="0.25">
      <c r="A1985" s="374">
        <v>263</v>
      </c>
      <c r="B1985" s="374" t="s">
        <v>605</v>
      </c>
      <c r="C1985" s="374" t="s">
        <v>358</v>
      </c>
      <c r="D1985" s="380"/>
      <c r="E1985" s="338" t="s">
        <v>1569</v>
      </c>
      <c r="F1985" s="374" t="s">
        <v>47</v>
      </c>
      <c r="G1985" s="339">
        <v>2400</v>
      </c>
      <c r="H1985" s="324" t="s">
        <v>22</v>
      </c>
      <c r="I1985" s="325">
        <v>23137</v>
      </c>
      <c r="J1985" s="325">
        <v>79</v>
      </c>
      <c r="K1985" s="339">
        <v>60</v>
      </c>
      <c r="L1985" s="325">
        <f>SUM((I1985*G1985)/10000)</f>
        <v>5552.88</v>
      </c>
      <c r="M1985" s="325">
        <f>SUM(L1985*J1985)</f>
        <v>438677.52</v>
      </c>
      <c r="N1985" s="325">
        <f t="shared" si="270"/>
        <v>350942.016</v>
      </c>
      <c r="O1985" s="330">
        <f t="shared" si="272"/>
        <v>350.94201600000002</v>
      </c>
      <c r="P1985" s="299">
        <f t="shared" si="271"/>
        <v>210565.2096</v>
      </c>
      <c r="Q1985" s="300">
        <f t="shared" si="273"/>
        <v>210.5652096</v>
      </c>
    </row>
    <row r="1986" spans="1:17" ht="15" customHeight="1" x14ac:dyDescent="0.25">
      <c r="A1986" s="374">
        <v>263</v>
      </c>
      <c r="B1986" s="374" t="s">
        <v>605</v>
      </c>
      <c r="C1986" s="374" t="s">
        <v>358</v>
      </c>
      <c r="D1986" s="380"/>
      <c r="E1986" s="338" t="s">
        <v>1569</v>
      </c>
      <c r="F1986" s="374" t="s">
        <v>47</v>
      </c>
      <c r="G1986" s="339">
        <v>2200</v>
      </c>
      <c r="H1986" s="324" t="s">
        <v>48</v>
      </c>
      <c r="I1986" s="325"/>
      <c r="J1986" s="325">
        <v>11</v>
      </c>
      <c r="K1986" s="339">
        <v>100</v>
      </c>
      <c r="L1986" s="325"/>
      <c r="M1986" s="325">
        <f>SUM(G1986*J1986)</f>
        <v>24200</v>
      </c>
      <c r="N1986" s="325">
        <f t="shared" si="270"/>
        <v>19360</v>
      </c>
      <c r="O1986" s="330">
        <f t="shared" si="272"/>
        <v>19.36</v>
      </c>
      <c r="P1986" s="299">
        <f t="shared" si="271"/>
        <v>19360</v>
      </c>
      <c r="Q1986" s="300">
        <f t="shared" si="273"/>
        <v>19.36</v>
      </c>
    </row>
    <row r="1987" spans="1:17" ht="15" customHeight="1" x14ac:dyDescent="0.25">
      <c r="A1987" s="374">
        <v>263</v>
      </c>
      <c r="B1987" s="374" t="s">
        <v>605</v>
      </c>
      <c r="C1987" s="374" t="s">
        <v>358</v>
      </c>
      <c r="D1987" s="380"/>
      <c r="E1987" s="338" t="s">
        <v>1570</v>
      </c>
      <c r="F1987" s="374" t="s">
        <v>61</v>
      </c>
      <c r="G1987" s="339">
        <v>1100</v>
      </c>
      <c r="H1987" s="324" t="s">
        <v>26</v>
      </c>
      <c r="I1987" s="325">
        <v>24198</v>
      </c>
      <c r="J1987" s="325">
        <v>19</v>
      </c>
      <c r="K1987" s="339">
        <v>100</v>
      </c>
      <c r="L1987" s="325">
        <f>SUM((I1987*G1987)/10000)</f>
        <v>2661.78</v>
      </c>
      <c r="M1987" s="325">
        <f>SUM(L1987*J1987)</f>
        <v>50573.820000000007</v>
      </c>
      <c r="N1987" s="325">
        <f t="shared" si="270"/>
        <v>40459.056000000004</v>
      </c>
      <c r="O1987" s="330">
        <f t="shared" si="272"/>
        <v>40.459056000000004</v>
      </c>
      <c r="P1987" s="299">
        <f t="shared" si="271"/>
        <v>40459.056000000004</v>
      </c>
      <c r="Q1987" s="300">
        <f t="shared" si="273"/>
        <v>40.459056000000004</v>
      </c>
    </row>
    <row r="1988" spans="1:17" ht="15" customHeight="1" x14ac:dyDescent="0.25">
      <c r="A1988" s="374">
        <v>263</v>
      </c>
      <c r="B1988" s="374" t="s">
        <v>605</v>
      </c>
      <c r="C1988" s="374" t="s">
        <v>358</v>
      </c>
      <c r="D1988" s="380"/>
      <c r="E1988" s="338" t="s">
        <v>1570</v>
      </c>
      <c r="F1988" s="374" t="s">
        <v>61</v>
      </c>
      <c r="G1988" s="339">
        <v>1000</v>
      </c>
      <c r="H1988" s="334" t="s">
        <v>48</v>
      </c>
      <c r="I1988" s="325"/>
      <c r="J1988" s="325">
        <v>11</v>
      </c>
      <c r="K1988" s="339">
        <v>100</v>
      </c>
      <c r="L1988" s="325"/>
      <c r="M1988" s="325">
        <f>SUM(G1988*J1988)</f>
        <v>11000</v>
      </c>
      <c r="N1988" s="325">
        <f t="shared" si="270"/>
        <v>8800</v>
      </c>
      <c r="O1988" s="330">
        <f t="shared" si="272"/>
        <v>8.8000000000000007</v>
      </c>
      <c r="P1988" s="299">
        <f t="shared" si="271"/>
        <v>8800</v>
      </c>
      <c r="Q1988" s="300">
        <f t="shared" si="273"/>
        <v>8.8000000000000007</v>
      </c>
    </row>
    <row r="1989" spans="1:17" ht="15" customHeight="1" x14ac:dyDescent="0.25">
      <c r="A1989" s="374">
        <v>263</v>
      </c>
      <c r="B1989" s="374" t="s">
        <v>605</v>
      </c>
      <c r="C1989" s="374" t="s">
        <v>358</v>
      </c>
      <c r="D1989" s="380"/>
      <c r="E1989" s="338">
        <v>298</v>
      </c>
      <c r="F1989" s="374" t="s">
        <v>61</v>
      </c>
      <c r="G1989" s="339">
        <v>2000</v>
      </c>
      <c r="H1989" s="334" t="s">
        <v>19</v>
      </c>
      <c r="I1989" s="325">
        <v>17500</v>
      </c>
      <c r="J1989" s="325">
        <v>47</v>
      </c>
      <c r="K1989" s="339">
        <v>100</v>
      </c>
      <c r="L1989" s="325">
        <f>SUM((I1989*G1989)/10000)</f>
        <v>3500</v>
      </c>
      <c r="M1989" s="325">
        <f>SUM(L1989*J1989)</f>
        <v>164500</v>
      </c>
      <c r="N1989" s="325">
        <f t="shared" si="270"/>
        <v>131600</v>
      </c>
      <c r="O1989" s="330">
        <f t="shared" si="272"/>
        <v>131.6</v>
      </c>
      <c r="P1989" s="299">
        <f t="shared" si="271"/>
        <v>131600</v>
      </c>
      <c r="Q1989" s="300">
        <f t="shared" si="273"/>
        <v>131.6</v>
      </c>
    </row>
    <row r="1990" spans="1:17" ht="15" customHeight="1" thickBot="1" x14ac:dyDescent="0.3">
      <c r="A1990" s="374">
        <v>263</v>
      </c>
      <c r="B1990" s="374" t="s">
        <v>605</v>
      </c>
      <c r="C1990" s="374" t="s">
        <v>358</v>
      </c>
      <c r="D1990" s="380"/>
      <c r="E1990" s="338">
        <v>298</v>
      </c>
      <c r="F1990" s="374" t="s">
        <v>61</v>
      </c>
      <c r="G1990" s="339">
        <v>1800</v>
      </c>
      <c r="H1990" s="334" t="s">
        <v>48</v>
      </c>
      <c r="I1990" s="325"/>
      <c r="J1990" s="325">
        <v>11</v>
      </c>
      <c r="K1990" s="339">
        <v>100</v>
      </c>
      <c r="L1990" s="325"/>
      <c r="M1990" s="325">
        <f>SUM(G1990*J1990)</f>
        <v>19800</v>
      </c>
      <c r="N1990" s="325">
        <f t="shared" si="270"/>
        <v>15840</v>
      </c>
      <c r="O1990" s="330">
        <f t="shared" si="272"/>
        <v>15.84</v>
      </c>
      <c r="P1990" s="301">
        <f t="shared" si="271"/>
        <v>15840</v>
      </c>
      <c r="Q1990" s="302">
        <f t="shared" si="273"/>
        <v>15.84</v>
      </c>
    </row>
    <row r="1991" spans="1:17" ht="15" customHeight="1" thickBot="1" x14ac:dyDescent="0.3">
      <c r="A1991" s="371">
        <v>264</v>
      </c>
      <c r="B1991" s="371" t="s">
        <v>1400</v>
      </c>
      <c r="C1991" s="371" t="s">
        <v>558</v>
      </c>
      <c r="D1991" s="377"/>
      <c r="E1991" s="327">
        <v>2559</v>
      </c>
      <c r="F1991" s="371" t="s">
        <v>188</v>
      </c>
      <c r="G1991" s="337">
        <v>1500</v>
      </c>
      <c r="H1991" s="326" t="s">
        <v>1463</v>
      </c>
      <c r="I1991" s="306">
        <v>2</v>
      </c>
      <c r="J1991" s="306">
        <v>21</v>
      </c>
      <c r="K1991" s="337">
        <v>100</v>
      </c>
      <c r="L1991" s="306">
        <f>SUM((I1991*G1991))</f>
        <v>3000</v>
      </c>
      <c r="M1991" s="306">
        <f>SUM(L1991*J1991)</f>
        <v>63000</v>
      </c>
      <c r="N1991" s="306">
        <f t="shared" si="270"/>
        <v>50400</v>
      </c>
      <c r="O1991" s="307">
        <f t="shared" si="272"/>
        <v>50.4</v>
      </c>
      <c r="P1991" s="352">
        <f t="shared" si="271"/>
        <v>50400</v>
      </c>
      <c r="Q1991" s="353">
        <f t="shared" si="273"/>
        <v>50.4</v>
      </c>
    </row>
    <row r="1992" spans="1:17" ht="15" customHeight="1" x14ac:dyDescent="0.25">
      <c r="A1992" s="374">
        <v>265</v>
      </c>
      <c r="B1992" s="374" t="s">
        <v>1399</v>
      </c>
      <c r="C1992" s="374" t="s">
        <v>215</v>
      </c>
      <c r="D1992" s="380"/>
      <c r="E1992" s="338" t="s">
        <v>1571</v>
      </c>
      <c r="F1992" s="374" t="s">
        <v>171</v>
      </c>
      <c r="G1992" s="339">
        <v>200</v>
      </c>
      <c r="H1992" s="334" t="s">
        <v>25</v>
      </c>
      <c r="I1992" s="325">
        <v>27692</v>
      </c>
      <c r="J1992" s="325">
        <v>60</v>
      </c>
      <c r="K1992" s="339">
        <v>100</v>
      </c>
      <c r="L1992" s="325">
        <f>SUM((I1992*G1992)/10000)</f>
        <v>553.84</v>
      </c>
      <c r="M1992" s="325">
        <f>SUM(L1992*J1992)</f>
        <v>33230.400000000001</v>
      </c>
      <c r="N1992" s="325">
        <f t="shared" si="270"/>
        <v>26584.32</v>
      </c>
      <c r="O1992" s="330">
        <f t="shared" si="272"/>
        <v>26.584319999999998</v>
      </c>
      <c r="P1992" s="297">
        <f t="shared" si="271"/>
        <v>26584.32</v>
      </c>
      <c r="Q1992" s="298">
        <f t="shared" si="273"/>
        <v>26.584319999999998</v>
      </c>
    </row>
    <row r="1993" spans="1:17" ht="15" customHeight="1" x14ac:dyDescent="0.25">
      <c r="A1993" s="374">
        <v>265</v>
      </c>
      <c r="B1993" s="374" t="s">
        <v>1399</v>
      </c>
      <c r="C1993" s="374" t="s">
        <v>215</v>
      </c>
      <c r="D1993" s="380"/>
      <c r="E1993" s="338" t="s">
        <v>1571</v>
      </c>
      <c r="F1993" s="374" t="s">
        <v>171</v>
      </c>
      <c r="G1993" s="339">
        <v>200</v>
      </c>
      <c r="H1993" s="324" t="s">
        <v>48</v>
      </c>
      <c r="I1993" s="325"/>
      <c r="J1993" s="325">
        <v>11</v>
      </c>
      <c r="K1993" s="339">
        <v>100</v>
      </c>
      <c r="L1993" s="325"/>
      <c r="M1993" s="325">
        <f>SUM(G1993*J1993)</f>
        <v>2200</v>
      </c>
      <c r="N1993" s="325">
        <f t="shared" si="270"/>
        <v>1760</v>
      </c>
      <c r="O1993" s="330">
        <f t="shared" si="272"/>
        <v>1.76</v>
      </c>
      <c r="P1993" s="299">
        <f t="shared" si="271"/>
        <v>1760</v>
      </c>
      <c r="Q1993" s="300">
        <f t="shared" si="273"/>
        <v>1.76</v>
      </c>
    </row>
    <row r="1994" spans="1:17" ht="15" customHeight="1" x14ac:dyDescent="0.25">
      <c r="A1994" s="374">
        <v>265</v>
      </c>
      <c r="B1994" s="374" t="s">
        <v>1399</v>
      </c>
      <c r="C1994" s="374" t="s">
        <v>215</v>
      </c>
      <c r="D1994" s="380"/>
      <c r="E1994" s="338" t="s">
        <v>1571</v>
      </c>
      <c r="F1994" s="374" t="s">
        <v>171</v>
      </c>
      <c r="G1994" s="339">
        <v>10000</v>
      </c>
      <c r="H1994" s="324" t="s">
        <v>26</v>
      </c>
      <c r="I1994" s="325">
        <v>24198</v>
      </c>
      <c r="J1994" s="325">
        <v>19</v>
      </c>
      <c r="K1994" s="339">
        <v>100</v>
      </c>
      <c r="L1994" s="325">
        <f>SUM((I1994*G1994)/10000)</f>
        <v>24198</v>
      </c>
      <c r="M1994" s="325">
        <f>SUM(L1994*J1994)</f>
        <v>459762</v>
      </c>
      <c r="N1994" s="325">
        <f t="shared" si="270"/>
        <v>367809.6</v>
      </c>
      <c r="O1994" s="330">
        <f t="shared" si="272"/>
        <v>367.80959999999999</v>
      </c>
      <c r="P1994" s="299">
        <f t="shared" si="271"/>
        <v>367809.6</v>
      </c>
      <c r="Q1994" s="300">
        <f t="shared" si="273"/>
        <v>367.80959999999999</v>
      </c>
    </row>
    <row r="1995" spans="1:17" ht="15" customHeight="1" thickBot="1" x14ac:dyDescent="0.3">
      <c r="A1995" s="374">
        <v>265</v>
      </c>
      <c r="B1995" s="374" t="s">
        <v>1399</v>
      </c>
      <c r="C1995" s="374" t="s">
        <v>215</v>
      </c>
      <c r="D1995" s="380"/>
      <c r="E1995" s="338" t="s">
        <v>1572</v>
      </c>
      <c r="F1995" s="374" t="s">
        <v>171</v>
      </c>
      <c r="G1995" s="339">
        <v>9000</v>
      </c>
      <c r="H1995" s="334" t="s">
        <v>238</v>
      </c>
      <c r="I1995" s="325">
        <v>5162</v>
      </c>
      <c r="J1995" s="325">
        <v>10</v>
      </c>
      <c r="K1995" s="339">
        <v>60</v>
      </c>
      <c r="L1995" s="325">
        <f>SUM((I1995*G1995)/10000)</f>
        <v>4645.8</v>
      </c>
      <c r="M1995" s="325">
        <f>SUM(L1995*J1995)</f>
        <v>46458</v>
      </c>
      <c r="N1995" s="325">
        <f t="shared" si="270"/>
        <v>37166.400000000001</v>
      </c>
      <c r="O1995" s="330">
        <f t="shared" si="272"/>
        <v>37.166400000000003</v>
      </c>
      <c r="P1995" s="301">
        <f t="shared" si="271"/>
        <v>22299.84</v>
      </c>
      <c r="Q1995" s="302">
        <f t="shared" si="273"/>
        <v>22.29984</v>
      </c>
    </row>
    <row r="1996" spans="1:17" ht="15" customHeight="1" x14ac:dyDescent="0.25">
      <c r="A1996" s="371">
        <v>266</v>
      </c>
      <c r="B1996" s="371" t="s">
        <v>397</v>
      </c>
      <c r="C1996" s="371" t="s">
        <v>1398</v>
      </c>
      <c r="D1996" s="377"/>
      <c r="E1996" s="327" t="s">
        <v>1573</v>
      </c>
      <c r="F1996" s="371" t="s">
        <v>220</v>
      </c>
      <c r="G1996" s="337">
        <v>380</v>
      </c>
      <c r="H1996" s="326" t="s">
        <v>77</v>
      </c>
      <c r="I1996" s="306">
        <v>3164</v>
      </c>
      <c r="J1996" s="306">
        <v>9</v>
      </c>
      <c r="K1996" s="337">
        <v>100</v>
      </c>
      <c r="L1996" s="306">
        <f>SUM((I1996*G1996)/10000)</f>
        <v>120.232</v>
      </c>
      <c r="M1996" s="306">
        <f>SUM(L1996*J1996)</f>
        <v>1082.088</v>
      </c>
      <c r="N1996" s="306">
        <f t="shared" si="270"/>
        <v>865.67039999999997</v>
      </c>
      <c r="O1996" s="307">
        <f t="shared" si="272"/>
        <v>0.86567039999999995</v>
      </c>
      <c r="P1996" s="308">
        <f t="shared" si="271"/>
        <v>865.67039999999997</v>
      </c>
      <c r="Q1996" s="309">
        <f t="shared" si="273"/>
        <v>0.86567039999999995</v>
      </c>
    </row>
    <row r="1997" spans="1:17" ht="15" customHeight="1" thickBot="1" x14ac:dyDescent="0.3">
      <c r="A1997" s="371">
        <v>266</v>
      </c>
      <c r="B1997" s="371" t="s">
        <v>397</v>
      </c>
      <c r="C1997" s="371" t="s">
        <v>1398</v>
      </c>
      <c r="D1997" s="377"/>
      <c r="E1997" s="327" t="s">
        <v>1574</v>
      </c>
      <c r="F1997" s="371" t="s">
        <v>220</v>
      </c>
      <c r="G1997" s="337">
        <v>1400</v>
      </c>
      <c r="H1997" s="326" t="s">
        <v>77</v>
      </c>
      <c r="I1997" s="306">
        <v>3164</v>
      </c>
      <c r="J1997" s="306">
        <v>9</v>
      </c>
      <c r="K1997" s="337">
        <v>100</v>
      </c>
      <c r="L1997" s="306">
        <f>SUM((I1997*G1997)/10000)</f>
        <v>442.96</v>
      </c>
      <c r="M1997" s="306">
        <f>SUM(L1997*J1997)</f>
        <v>3986.64</v>
      </c>
      <c r="N1997" s="306">
        <f t="shared" si="270"/>
        <v>3189.3119999999999</v>
      </c>
      <c r="O1997" s="307">
        <f t="shared" si="272"/>
        <v>3.1893119999999997</v>
      </c>
      <c r="P1997" s="315">
        <f t="shared" si="271"/>
        <v>3189.3119999999999</v>
      </c>
      <c r="Q1997" s="316">
        <f t="shared" si="273"/>
        <v>3.1893119999999997</v>
      </c>
    </row>
    <row r="1998" spans="1:17" ht="15" customHeight="1" x14ac:dyDescent="0.25">
      <c r="A1998" s="374">
        <v>267</v>
      </c>
      <c r="B1998" s="374" t="s">
        <v>1329</v>
      </c>
      <c r="C1998" s="374" t="s">
        <v>344</v>
      </c>
      <c r="D1998" s="380"/>
      <c r="E1998" s="338">
        <v>515</v>
      </c>
      <c r="F1998" s="374" t="s">
        <v>220</v>
      </c>
      <c r="G1998" s="339">
        <v>1250</v>
      </c>
      <c r="H1998" s="334" t="s">
        <v>19</v>
      </c>
      <c r="I1998" s="325">
        <v>17500</v>
      </c>
      <c r="J1998" s="325">
        <v>47</v>
      </c>
      <c r="K1998" s="339">
        <v>100</v>
      </c>
      <c r="L1998" s="325">
        <f>SUM((I1998*G1998)/10000)</f>
        <v>2187.5</v>
      </c>
      <c r="M1998" s="325">
        <f>SUM(L1998*J1998)</f>
        <v>102812.5</v>
      </c>
      <c r="N1998" s="325">
        <f t="shared" si="270"/>
        <v>82250</v>
      </c>
      <c r="O1998" s="330">
        <f t="shared" si="272"/>
        <v>82.25</v>
      </c>
      <c r="P1998" s="297">
        <f t="shared" si="271"/>
        <v>82250</v>
      </c>
      <c r="Q1998" s="298">
        <f t="shared" si="273"/>
        <v>82.25</v>
      </c>
    </row>
    <row r="1999" spans="1:17" ht="15" customHeight="1" x14ac:dyDescent="0.25">
      <c r="A1999" s="374">
        <v>267</v>
      </c>
      <c r="B1999" s="374" t="s">
        <v>1329</v>
      </c>
      <c r="C1999" s="374" t="s">
        <v>344</v>
      </c>
      <c r="D1999" s="380"/>
      <c r="E1999" s="338">
        <v>515</v>
      </c>
      <c r="F1999" s="374" t="s">
        <v>220</v>
      </c>
      <c r="G1999" s="339">
        <v>1625</v>
      </c>
      <c r="H1999" s="324" t="s">
        <v>48</v>
      </c>
      <c r="I1999" s="325"/>
      <c r="J1999" s="325">
        <v>11</v>
      </c>
      <c r="K1999" s="339">
        <v>100</v>
      </c>
      <c r="L1999" s="325"/>
      <c r="M1999" s="325">
        <f>SUM(G1999*J1999)</f>
        <v>17875</v>
      </c>
      <c r="N1999" s="325">
        <f t="shared" si="270"/>
        <v>14300</v>
      </c>
      <c r="O1999" s="330">
        <f t="shared" si="272"/>
        <v>14.3</v>
      </c>
      <c r="P1999" s="299">
        <f t="shared" si="271"/>
        <v>14300</v>
      </c>
      <c r="Q1999" s="300">
        <f t="shared" si="273"/>
        <v>14.3</v>
      </c>
    </row>
    <row r="2000" spans="1:17" ht="15" customHeight="1" x14ac:dyDescent="0.25">
      <c r="A2000" s="374">
        <v>267</v>
      </c>
      <c r="B2000" s="374" t="s">
        <v>1329</v>
      </c>
      <c r="C2000" s="374" t="s">
        <v>344</v>
      </c>
      <c r="D2000" s="380"/>
      <c r="E2000" s="338">
        <v>515</v>
      </c>
      <c r="F2000" s="374" t="s">
        <v>220</v>
      </c>
      <c r="G2000" s="339">
        <v>375</v>
      </c>
      <c r="H2000" s="334" t="s">
        <v>25</v>
      </c>
      <c r="I2000" s="325">
        <v>27692</v>
      </c>
      <c r="J2000" s="325">
        <v>60</v>
      </c>
      <c r="K2000" s="339">
        <v>100</v>
      </c>
      <c r="L2000" s="325">
        <f>SUM((I2000*G2000)/10000)</f>
        <v>1038.45</v>
      </c>
      <c r="M2000" s="325">
        <f>SUM(L2000*J2000)</f>
        <v>62307</v>
      </c>
      <c r="N2000" s="325">
        <f t="shared" si="270"/>
        <v>49845.599999999999</v>
      </c>
      <c r="O2000" s="330">
        <f t="shared" si="272"/>
        <v>49.845599999999997</v>
      </c>
      <c r="P2000" s="299">
        <f t="shared" si="271"/>
        <v>49845.599999999999</v>
      </c>
      <c r="Q2000" s="300">
        <f t="shared" si="273"/>
        <v>49.845599999999997</v>
      </c>
    </row>
    <row r="2001" spans="1:17" ht="15" customHeight="1" x14ac:dyDescent="0.25">
      <c r="A2001" s="374">
        <v>267</v>
      </c>
      <c r="B2001" s="374" t="s">
        <v>1329</v>
      </c>
      <c r="C2001" s="374" t="s">
        <v>344</v>
      </c>
      <c r="D2001" s="380"/>
      <c r="E2001" s="338">
        <v>510</v>
      </c>
      <c r="F2001" s="374" t="s">
        <v>220</v>
      </c>
      <c r="G2001" s="339">
        <v>1000</v>
      </c>
      <c r="H2001" s="324" t="s">
        <v>22</v>
      </c>
      <c r="I2001" s="325">
        <v>23137</v>
      </c>
      <c r="J2001" s="325">
        <v>79</v>
      </c>
      <c r="K2001" s="339">
        <v>100</v>
      </c>
      <c r="L2001" s="325">
        <f>SUM((I2001*G2001)/10000)</f>
        <v>2313.6999999999998</v>
      </c>
      <c r="M2001" s="325">
        <f>SUM(L2001*J2001)</f>
        <v>182782.3</v>
      </c>
      <c r="N2001" s="325">
        <f t="shared" si="270"/>
        <v>146225.84</v>
      </c>
      <c r="O2001" s="330">
        <f t="shared" si="272"/>
        <v>146.22584000000001</v>
      </c>
      <c r="P2001" s="299">
        <f t="shared" si="271"/>
        <v>146225.84</v>
      </c>
      <c r="Q2001" s="300">
        <f t="shared" si="273"/>
        <v>146.22584000000001</v>
      </c>
    </row>
    <row r="2002" spans="1:17" ht="15" customHeight="1" x14ac:dyDescent="0.25">
      <c r="A2002" s="374">
        <v>267</v>
      </c>
      <c r="B2002" s="374" t="s">
        <v>1329</v>
      </c>
      <c r="C2002" s="374" t="s">
        <v>344</v>
      </c>
      <c r="D2002" s="380"/>
      <c r="E2002" s="338">
        <v>510</v>
      </c>
      <c r="F2002" s="374" t="s">
        <v>220</v>
      </c>
      <c r="G2002" s="339">
        <v>1000</v>
      </c>
      <c r="H2002" s="324" t="s">
        <v>48</v>
      </c>
      <c r="I2002" s="325"/>
      <c r="J2002" s="325">
        <v>11</v>
      </c>
      <c r="K2002" s="339">
        <v>100</v>
      </c>
      <c r="L2002" s="325"/>
      <c r="M2002" s="325">
        <f>SUM(G2002*J2002)</f>
        <v>11000</v>
      </c>
      <c r="N2002" s="325">
        <f t="shared" si="270"/>
        <v>8800</v>
      </c>
      <c r="O2002" s="330">
        <f t="shared" si="272"/>
        <v>8.8000000000000007</v>
      </c>
      <c r="P2002" s="299">
        <f t="shared" si="271"/>
        <v>8800</v>
      </c>
      <c r="Q2002" s="300">
        <f t="shared" si="273"/>
        <v>8.8000000000000007</v>
      </c>
    </row>
    <row r="2003" spans="1:17" ht="15" customHeight="1" x14ac:dyDescent="0.25">
      <c r="A2003" s="374">
        <v>267</v>
      </c>
      <c r="B2003" s="374" t="s">
        <v>1329</v>
      </c>
      <c r="C2003" s="374" t="s">
        <v>344</v>
      </c>
      <c r="D2003" s="380"/>
      <c r="E2003" s="338">
        <v>511</v>
      </c>
      <c r="F2003" s="374" t="s">
        <v>220</v>
      </c>
      <c r="G2003" s="339">
        <v>250</v>
      </c>
      <c r="H2003" s="324" t="s">
        <v>22</v>
      </c>
      <c r="I2003" s="325">
        <v>23137</v>
      </c>
      <c r="J2003" s="325">
        <v>79</v>
      </c>
      <c r="K2003" s="339">
        <v>100</v>
      </c>
      <c r="L2003" s="325">
        <f>SUM((I2003*G2003)/10000)</f>
        <v>578.42499999999995</v>
      </c>
      <c r="M2003" s="325">
        <f>SUM(L2003*J2003)</f>
        <v>45695.574999999997</v>
      </c>
      <c r="N2003" s="325">
        <f t="shared" si="270"/>
        <v>36556.46</v>
      </c>
      <c r="O2003" s="330">
        <f t="shared" si="272"/>
        <v>36.556460000000001</v>
      </c>
      <c r="P2003" s="299">
        <f t="shared" si="271"/>
        <v>36556.46</v>
      </c>
      <c r="Q2003" s="300">
        <f t="shared" si="273"/>
        <v>36.556460000000001</v>
      </c>
    </row>
    <row r="2004" spans="1:17" ht="15" customHeight="1" thickBot="1" x14ac:dyDescent="0.3">
      <c r="A2004" s="374">
        <v>267</v>
      </c>
      <c r="B2004" s="374" t="s">
        <v>1329</v>
      </c>
      <c r="C2004" s="374" t="s">
        <v>344</v>
      </c>
      <c r="D2004" s="380"/>
      <c r="E2004" s="338">
        <v>511</v>
      </c>
      <c r="F2004" s="374" t="s">
        <v>220</v>
      </c>
      <c r="G2004" s="339">
        <v>250</v>
      </c>
      <c r="H2004" s="324" t="s">
        <v>48</v>
      </c>
      <c r="I2004" s="325"/>
      <c r="J2004" s="325">
        <v>11</v>
      </c>
      <c r="K2004" s="339">
        <v>100</v>
      </c>
      <c r="L2004" s="325"/>
      <c r="M2004" s="325">
        <f>SUM(G2004*J2004)</f>
        <v>2750</v>
      </c>
      <c r="N2004" s="325">
        <f t="shared" si="270"/>
        <v>2200</v>
      </c>
      <c r="O2004" s="330">
        <f t="shared" si="272"/>
        <v>2.2000000000000002</v>
      </c>
      <c r="P2004" s="301">
        <f t="shared" si="271"/>
        <v>2200</v>
      </c>
      <c r="Q2004" s="302">
        <f t="shared" si="273"/>
        <v>2.2000000000000002</v>
      </c>
    </row>
    <row r="2005" spans="1:17" ht="15" customHeight="1" x14ac:dyDescent="0.25">
      <c r="A2005" s="371">
        <v>268</v>
      </c>
      <c r="B2005" s="371" t="s">
        <v>1397</v>
      </c>
      <c r="C2005" s="371" t="s">
        <v>449</v>
      </c>
      <c r="D2005" s="377"/>
      <c r="E2005" s="327">
        <v>1449</v>
      </c>
      <c r="F2005" s="371" t="s">
        <v>188</v>
      </c>
      <c r="G2005" s="337">
        <v>250</v>
      </c>
      <c r="H2005" s="326" t="s">
        <v>25</v>
      </c>
      <c r="I2005" s="306">
        <v>27692</v>
      </c>
      <c r="J2005" s="306">
        <v>60</v>
      </c>
      <c r="K2005" s="337">
        <v>100</v>
      </c>
      <c r="L2005" s="306">
        <f>SUM((I2005*G2005)/10000)</f>
        <v>692.3</v>
      </c>
      <c r="M2005" s="306">
        <f>SUM(L2005*J2005)</f>
        <v>41538</v>
      </c>
      <c r="N2005" s="306">
        <f t="shared" si="270"/>
        <v>33230.400000000001</v>
      </c>
      <c r="O2005" s="307">
        <f t="shared" si="272"/>
        <v>33.230400000000003</v>
      </c>
      <c r="P2005" s="308">
        <f t="shared" si="271"/>
        <v>33230.400000000001</v>
      </c>
      <c r="Q2005" s="309">
        <f t="shared" si="273"/>
        <v>33.230400000000003</v>
      </c>
    </row>
    <row r="2006" spans="1:17" ht="15" customHeight="1" x14ac:dyDescent="0.25">
      <c r="A2006" s="371">
        <v>268</v>
      </c>
      <c r="B2006" s="371" t="s">
        <v>1397</v>
      </c>
      <c r="C2006" s="371" t="s">
        <v>449</v>
      </c>
      <c r="D2006" s="377"/>
      <c r="E2006" s="327">
        <v>1449</v>
      </c>
      <c r="F2006" s="371" t="s">
        <v>188</v>
      </c>
      <c r="G2006" s="337">
        <v>375</v>
      </c>
      <c r="H2006" s="313" t="s">
        <v>48</v>
      </c>
      <c r="I2006" s="306"/>
      <c r="J2006" s="306">
        <v>11</v>
      </c>
      <c r="K2006" s="337">
        <v>100</v>
      </c>
      <c r="L2006" s="306"/>
      <c r="M2006" s="306">
        <f>SUM(G2006*J2006)</f>
        <v>4125</v>
      </c>
      <c r="N2006" s="306">
        <f t="shared" si="270"/>
        <v>3300</v>
      </c>
      <c r="O2006" s="307">
        <f t="shared" si="272"/>
        <v>3.3</v>
      </c>
      <c r="P2006" s="310">
        <f t="shared" si="271"/>
        <v>3300</v>
      </c>
      <c r="Q2006" s="311">
        <f t="shared" si="273"/>
        <v>3.3</v>
      </c>
    </row>
    <row r="2007" spans="1:17" ht="15" customHeight="1" x14ac:dyDescent="0.25">
      <c r="A2007" s="371">
        <v>268</v>
      </c>
      <c r="B2007" s="371" t="s">
        <v>1397</v>
      </c>
      <c r="C2007" s="371" t="s">
        <v>449</v>
      </c>
      <c r="D2007" s="377"/>
      <c r="E2007" s="327">
        <v>1449</v>
      </c>
      <c r="F2007" s="371" t="s">
        <v>188</v>
      </c>
      <c r="G2007" s="337">
        <v>125</v>
      </c>
      <c r="H2007" s="326" t="s">
        <v>747</v>
      </c>
      <c r="I2007" s="306">
        <v>10</v>
      </c>
      <c r="J2007" s="306">
        <v>13</v>
      </c>
      <c r="K2007" s="337">
        <v>60</v>
      </c>
      <c r="L2007" s="306">
        <f>SUM((I2007*G2007))</f>
        <v>1250</v>
      </c>
      <c r="M2007" s="306">
        <f>SUM(L2007*J2007)</f>
        <v>16250</v>
      </c>
      <c r="N2007" s="306">
        <f t="shared" si="270"/>
        <v>13000</v>
      </c>
      <c r="O2007" s="307">
        <f t="shared" si="272"/>
        <v>13</v>
      </c>
      <c r="P2007" s="310">
        <f t="shared" si="271"/>
        <v>7800</v>
      </c>
      <c r="Q2007" s="311">
        <f t="shared" si="273"/>
        <v>7.8</v>
      </c>
    </row>
    <row r="2008" spans="1:17" ht="15" customHeight="1" thickBot="1" x14ac:dyDescent="0.3">
      <c r="A2008" s="371">
        <v>268</v>
      </c>
      <c r="B2008" s="371" t="s">
        <v>1397</v>
      </c>
      <c r="C2008" s="371" t="s">
        <v>449</v>
      </c>
      <c r="D2008" s="377"/>
      <c r="E2008" s="327">
        <v>1449</v>
      </c>
      <c r="F2008" s="371" t="s">
        <v>188</v>
      </c>
      <c r="G2008" s="337">
        <v>5</v>
      </c>
      <c r="H2008" s="303" t="s">
        <v>334</v>
      </c>
      <c r="I2008" s="306">
        <v>17</v>
      </c>
      <c r="J2008" s="306">
        <v>533</v>
      </c>
      <c r="K2008" s="337">
        <v>60</v>
      </c>
      <c r="L2008" s="306">
        <f>SUM((I2008*G2008))</f>
        <v>85</v>
      </c>
      <c r="M2008" s="306">
        <f>SUM(L2008*J2008)</f>
        <v>45305</v>
      </c>
      <c r="N2008" s="306">
        <f t="shared" si="270"/>
        <v>36244</v>
      </c>
      <c r="O2008" s="307">
        <f t="shared" si="272"/>
        <v>36.244</v>
      </c>
      <c r="P2008" s="315">
        <f t="shared" si="271"/>
        <v>21746.400000000001</v>
      </c>
      <c r="Q2008" s="316">
        <f t="shared" si="273"/>
        <v>21.746400000000001</v>
      </c>
    </row>
    <row r="2009" spans="1:17" ht="15" customHeight="1" x14ac:dyDescent="0.25">
      <c r="A2009" s="374">
        <v>269</v>
      </c>
      <c r="B2009" s="374" t="s">
        <v>1213</v>
      </c>
      <c r="C2009" s="374" t="s">
        <v>1396</v>
      </c>
      <c r="D2009" s="380"/>
      <c r="E2009" s="338" t="s">
        <v>1575</v>
      </c>
      <c r="F2009" s="374" t="s">
        <v>1652</v>
      </c>
      <c r="G2009" s="339">
        <v>1000</v>
      </c>
      <c r="H2009" s="334" t="s">
        <v>19</v>
      </c>
      <c r="I2009" s="325">
        <v>17500</v>
      </c>
      <c r="J2009" s="325">
        <v>47</v>
      </c>
      <c r="K2009" s="339">
        <v>100</v>
      </c>
      <c r="L2009" s="325">
        <f>SUM((I2009*G2009)/10000)</f>
        <v>1750</v>
      </c>
      <c r="M2009" s="325">
        <f>SUM(L2009*J2009)</f>
        <v>82250</v>
      </c>
      <c r="N2009" s="325">
        <f t="shared" si="270"/>
        <v>65800</v>
      </c>
      <c r="O2009" s="330">
        <f t="shared" si="272"/>
        <v>65.8</v>
      </c>
      <c r="P2009" s="297">
        <f t="shared" si="271"/>
        <v>65800</v>
      </c>
      <c r="Q2009" s="298">
        <f t="shared" si="273"/>
        <v>65.8</v>
      </c>
    </row>
    <row r="2010" spans="1:17" ht="15" customHeight="1" x14ac:dyDescent="0.25">
      <c r="A2010" s="374">
        <v>269</v>
      </c>
      <c r="B2010" s="374" t="s">
        <v>1213</v>
      </c>
      <c r="C2010" s="374" t="s">
        <v>1396</v>
      </c>
      <c r="D2010" s="380"/>
      <c r="E2010" s="338" t="s">
        <v>1575</v>
      </c>
      <c r="F2010" s="374" t="s">
        <v>1652</v>
      </c>
      <c r="G2010" s="339">
        <v>1450</v>
      </c>
      <c r="H2010" s="324" t="s">
        <v>48</v>
      </c>
      <c r="I2010" s="325"/>
      <c r="J2010" s="325">
        <v>11</v>
      </c>
      <c r="K2010" s="339">
        <v>100</v>
      </c>
      <c r="L2010" s="325"/>
      <c r="M2010" s="325">
        <f>SUM(G2010*J2010)</f>
        <v>15950</v>
      </c>
      <c r="N2010" s="325">
        <f t="shared" si="270"/>
        <v>12760</v>
      </c>
      <c r="O2010" s="330">
        <f t="shared" si="272"/>
        <v>12.76</v>
      </c>
      <c r="P2010" s="299">
        <f t="shared" si="271"/>
        <v>12760</v>
      </c>
      <c r="Q2010" s="300">
        <f t="shared" si="273"/>
        <v>12.76</v>
      </c>
    </row>
    <row r="2011" spans="1:17" ht="15" customHeight="1" x14ac:dyDescent="0.25">
      <c r="A2011" s="374">
        <v>269</v>
      </c>
      <c r="B2011" s="374" t="s">
        <v>1213</v>
      </c>
      <c r="C2011" s="374" t="s">
        <v>1396</v>
      </c>
      <c r="D2011" s="380"/>
      <c r="E2011" s="338" t="s">
        <v>1575</v>
      </c>
      <c r="F2011" s="374" t="s">
        <v>1652</v>
      </c>
      <c r="G2011" s="339">
        <v>200</v>
      </c>
      <c r="H2011" s="324" t="s">
        <v>22</v>
      </c>
      <c r="I2011" s="325">
        <v>23137</v>
      </c>
      <c r="J2011" s="325">
        <v>79</v>
      </c>
      <c r="K2011" s="339">
        <v>60</v>
      </c>
      <c r="L2011" s="325">
        <f>SUM((I2011*G2011)/10000)</f>
        <v>462.74</v>
      </c>
      <c r="M2011" s="325">
        <f>SUM(L2011*J2011)</f>
        <v>36556.46</v>
      </c>
      <c r="N2011" s="325">
        <f t="shared" si="270"/>
        <v>29245.167999999998</v>
      </c>
      <c r="O2011" s="330">
        <f t="shared" si="272"/>
        <v>29.245168</v>
      </c>
      <c r="P2011" s="299">
        <f t="shared" si="271"/>
        <v>17547.1008</v>
      </c>
      <c r="Q2011" s="300">
        <f t="shared" si="273"/>
        <v>17.547100799999999</v>
      </c>
    </row>
    <row r="2012" spans="1:17" ht="15" customHeight="1" x14ac:dyDescent="0.25">
      <c r="A2012" s="374">
        <v>269</v>
      </c>
      <c r="B2012" s="374" t="s">
        <v>1213</v>
      </c>
      <c r="C2012" s="374" t="s">
        <v>1396</v>
      </c>
      <c r="D2012" s="380"/>
      <c r="E2012" s="338" t="s">
        <v>1575</v>
      </c>
      <c r="F2012" s="374" t="s">
        <v>1652</v>
      </c>
      <c r="G2012" s="339">
        <v>300</v>
      </c>
      <c r="H2012" s="324" t="s">
        <v>1460</v>
      </c>
      <c r="I2012" s="325">
        <v>4551</v>
      </c>
      <c r="J2012" s="325">
        <v>11</v>
      </c>
      <c r="K2012" s="339">
        <v>100</v>
      </c>
      <c r="L2012" s="325">
        <f>SUM((I2012*G2012)/10000)</f>
        <v>136.53</v>
      </c>
      <c r="M2012" s="325">
        <f>SUM(L2012*J2012)</f>
        <v>1501.83</v>
      </c>
      <c r="N2012" s="325">
        <f t="shared" si="270"/>
        <v>1201.4639999999999</v>
      </c>
      <c r="O2012" s="330">
        <f t="shared" si="272"/>
        <v>1.2014639999999999</v>
      </c>
      <c r="P2012" s="299">
        <f t="shared" si="271"/>
        <v>1201.4639999999999</v>
      </c>
      <c r="Q2012" s="300">
        <f t="shared" si="273"/>
        <v>1.2014639999999999</v>
      </c>
    </row>
    <row r="2013" spans="1:17" ht="15" customHeight="1" thickBot="1" x14ac:dyDescent="0.3">
      <c r="A2013" s="374">
        <v>269</v>
      </c>
      <c r="B2013" s="374" t="s">
        <v>1213</v>
      </c>
      <c r="C2013" s="374" t="s">
        <v>1396</v>
      </c>
      <c r="D2013" s="380"/>
      <c r="E2013" s="338" t="s">
        <v>1575</v>
      </c>
      <c r="F2013" s="374" t="s">
        <v>1652</v>
      </c>
      <c r="G2013" s="339">
        <v>250</v>
      </c>
      <c r="H2013" s="324" t="s">
        <v>22</v>
      </c>
      <c r="I2013" s="325">
        <v>23137</v>
      </c>
      <c r="J2013" s="325">
        <v>79</v>
      </c>
      <c r="K2013" s="339">
        <v>100</v>
      </c>
      <c r="L2013" s="325">
        <f>SUM((I2013*G2013)/10000)</f>
        <v>578.42499999999995</v>
      </c>
      <c r="M2013" s="325">
        <f>SUM(L2013*J2013)</f>
        <v>45695.574999999997</v>
      </c>
      <c r="N2013" s="325">
        <f t="shared" si="270"/>
        <v>36556.46</v>
      </c>
      <c r="O2013" s="330">
        <f t="shared" si="272"/>
        <v>36.556460000000001</v>
      </c>
      <c r="P2013" s="301">
        <f t="shared" si="271"/>
        <v>36556.46</v>
      </c>
      <c r="Q2013" s="302">
        <f t="shared" si="273"/>
        <v>36.556460000000001</v>
      </c>
    </row>
    <row r="2014" spans="1:17" ht="15" customHeight="1" x14ac:dyDescent="0.25">
      <c r="A2014" s="371">
        <v>270</v>
      </c>
      <c r="B2014" s="371" t="s">
        <v>524</v>
      </c>
      <c r="C2014" s="371" t="s">
        <v>1293</v>
      </c>
      <c r="D2014" s="377"/>
      <c r="E2014" s="327">
        <v>378</v>
      </c>
      <c r="F2014" s="371" t="s">
        <v>220</v>
      </c>
      <c r="G2014" s="337">
        <v>50</v>
      </c>
      <c r="H2014" s="303" t="s">
        <v>152</v>
      </c>
      <c r="I2014" s="306">
        <v>16</v>
      </c>
      <c r="J2014" s="306">
        <v>74</v>
      </c>
      <c r="K2014" s="337">
        <v>100</v>
      </c>
      <c r="L2014" s="306">
        <f>SUM((I2014*G2014))</f>
        <v>800</v>
      </c>
      <c r="M2014" s="306">
        <f>SUM(L2014*J2014)</f>
        <v>59200</v>
      </c>
      <c r="N2014" s="306">
        <f t="shared" si="270"/>
        <v>47360</v>
      </c>
      <c r="O2014" s="307">
        <f t="shared" si="272"/>
        <v>47.36</v>
      </c>
      <c r="P2014" s="308">
        <f t="shared" si="271"/>
        <v>47360</v>
      </c>
      <c r="Q2014" s="309">
        <f t="shared" si="273"/>
        <v>47.36</v>
      </c>
    </row>
    <row r="2015" spans="1:17" ht="15" customHeight="1" x14ac:dyDescent="0.25">
      <c r="A2015" s="371">
        <v>270</v>
      </c>
      <c r="B2015" s="371" t="s">
        <v>524</v>
      </c>
      <c r="C2015" s="371" t="s">
        <v>1293</v>
      </c>
      <c r="D2015" s="377"/>
      <c r="E2015" s="327">
        <v>378</v>
      </c>
      <c r="F2015" s="371" t="s">
        <v>220</v>
      </c>
      <c r="G2015" s="337">
        <v>125</v>
      </c>
      <c r="H2015" s="313" t="s">
        <v>22</v>
      </c>
      <c r="I2015" s="306">
        <v>23137</v>
      </c>
      <c r="J2015" s="306">
        <v>79</v>
      </c>
      <c r="K2015" s="337">
        <v>100</v>
      </c>
      <c r="L2015" s="306">
        <f>SUM((I2015*G2015)/10000)</f>
        <v>289.21249999999998</v>
      </c>
      <c r="M2015" s="306">
        <f>SUM(L2015*J2015)</f>
        <v>22847.787499999999</v>
      </c>
      <c r="N2015" s="306">
        <f t="shared" si="270"/>
        <v>18278.23</v>
      </c>
      <c r="O2015" s="307">
        <f t="shared" si="272"/>
        <v>18.278230000000001</v>
      </c>
      <c r="P2015" s="310">
        <f t="shared" si="271"/>
        <v>18278.23</v>
      </c>
      <c r="Q2015" s="311">
        <f t="shared" si="273"/>
        <v>18.278230000000001</v>
      </c>
    </row>
    <row r="2016" spans="1:17" ht="15" customHeight="1" thickBot="1" x14ac:dyDescent="0.3">
      <c r="A2016" s="371">
        <v>270</v>
      </c>
      <c r="B2016" s="371" t="s">
        <v>524</v>
      </c>
      <c r="C2016" s="371" t="s">
        <v>1293</v>
      </c>
      <c r="D2016" s="377"/>
      <c r="E2016" s="327">
        <v>378</v>
      </c>
      <c r="F2016" s="371" t="s">
        <v>220</v>
      </c>
      <c r="G2016" s="337">
        <v>125</v>
      </c>
      <c r="H2016" s="313" t="s">
        <v>48</v>
      </c>
      <c r="I2016" s="306"/>
      <c r="J2016" s="306">
        <v>11</v>
      </c>
      <c r="K2016" s="337">
        <v>100</v>
      </c>
      <c r="L2016" s="306"/>
      <c r="M2016" s="306">
        <f>SUM(G2016*J2016)</f>
        <v>1375</v>
      </c>
      <c r="N2016" s="306">
        <f t="shared" si="270"/>
        <v>1100</v>
      </c>
      <c r="O2016" s="307">
        <f t="shared" si="272"/>
        <v>1.1000000000000001</v>
      </c>
      <c r="P2016" s="315">
        <f t="shared" si="271"/>
        <v>1100</v>
      </c>
      <c r="Q2016" s="316">
        <f t="shared" si="273"/>
        <v>1.1000000000000001</v>
      </c>
    </row>
    <row r="2017" spans="1:17" ht="15" customHeight="1" x14ac:dyDescent="0.25">
      <c r="A2017" s="374">
        <v>271</v>
      </c>
      <c r="B2017" s="374" t="s">
        <v>1395</v>
      </c>
      <c r="C2017" s="374" t="s">
        <v>893</v>
      </c>
      <c r="D2017" s="380"/>
      <c r="E2017" s="338">
        <v>560</v>
      </c>
      <c r="F2017" s="374" t="s">
        <v>220</v>
      </c>
      <c r="G2017" s="339">
        <v>4700</v>
      </c>
      <c r="H2017" s="334" t="s">
        <v>85</v>
      </c>
      <c r="I2017" s="325">
        <v>3398</v>
      </c>
      <c r="J2017" s="325">
        <v>11</v>
      </c>
      <c r="K2017" s="339">
        <v>60</v>
      </c>
      <c r="L2017" s="325">
        <f>SUM((I2017*G2017)/10000)</f>
        <v>1597.06</v>
      </c>
      <c r="M2017" s="325">
        <f>SUM(L2017*J2017)</f>
        <v>17567.66</v>
      </c>
      <c r="N2017" s="325">
        <f t="shared" si="270"/>
        <v>14054.128000000001</v>
      </c>
      <c r="O2017" s="330">
        <f t="shared" si="272"/>
        <v>14.054128</v>
      </c>
      <c r="P2017" s="297">
        <f t="shared" si="271"/>
        <v>8432.4768000000004</v>
      </c>
      <c r="Q2017" s="298">
        <f t="shared" si="273"/>
        <v>8.4324767999999999</v>
      </c>
    </row>
    <row r="2018" spans="1:17" ht="15" customHeight="1" x14ac:dyDescent="0.25">
      <c r="A2018" s="374">
        <v>271</v>
      </c>
      <c r="B2018" s="374" t="s">
        <v>1395</v>
      </c>
      <c r="C2018" s="374" t="s">
        <v>893</v>
      </c>
      <c r="D2018" s="380"/>
      <c r="E2018" s="338">
        <v>866</v>
      </c>
      <c r="F2018" s="374" t="s">
        <v>220</v>
      </c>
      <c r="G2018" s="339">
        <v>2200</v>
      </c>
      <c r="H2018" s="334" t="s">
        <v>77</v>
      </c>
      <c r="I2018" s="325">
        <v>3164</v>
      </c>
      <c r="J2018" s="325">
        <v>9</v>
      </c>
      <c r="K2018" s="339">
        <v>100</v>
      </c>
      <c r="L2018" s="325">
        <f>SUM((I2018*G2018)/10000)</f>
        <v>696.08</v>
      </c>
      <c r="M2018" s="325">
        <f>SUM(L2018*J2018)</f>
        <v>6264.72</v>
      </c>
      <c r="N2018" s="325">
        <f t="shared" si="270"/>
        <v>5011.7760000000007</v>
      </c>
      <c r="O2018" s="330">
        <f t="shared" si="272"/>
        <v>5.0117760000000011</v>
      </c>
      <c r="P2018" s="299">
        <f t="shared" si="271"/>
        <v>5011.7760000000007</v>
      </c>
      <c r="Q2018" s="300">
        <f t="shared" si="273"/>
        <v>5.0117760000000011</v>
      </c>
    </row>
    <row r="2019" spans="1:17" ht="15" customHeight="1" x14ac:dyDescent="0.25">
      <c r="A2019" s="374">
        <v>271</v>
      </c>
      <c r="B2019" s="374" t="s">
        <v>1395</v>
      </c>
      <c r="C2019" s="374" t="s">
        <v>893</v>
      </c>
      <c r="D2019" s="380"/>
      <c r="E2019" s="338">
        <v>866</v>
      </c>
      <c r="F2019" s="374" t="s">
        <v>220</v>
      </c>
      <c r="G2019" s="339">
        <v>3200</v>
      </c>
      <c r="H2019" s="334" t="s">
        <v>77</v>
      </c>
      <c r="I2019" s="325">
        <v>3164</v>
      </c>
      <c r="J2019" s="325">
        <v>9</v>
      </c>
      <c r="K2019" s="339">
        <v>100</v>
      </c>
      <c r="L2019" s="325">
        <f>SUM((I2019*G2019)/10000)</f>
        <v>1012.48</v>
      </c>
      <c r="M2019" s="325">
        <f>SUM(L2019*J2019)</f>
        <v>9112.32</v>
      </c>
      <c r="N2019" s="325">
        <f t="shared" si="270"/>
        <v>7289.8559999999998</v>
      </c>
      <c r="O2019" s="330">
        <f t="shared" si="272"/>
        <v>7.2898559999999994</v>
      </c>
      <c r="P2019" s="299">
        <f t="shared" si="271"/>
        <v>7289.8559999999998</v>
      </c>
      <c r="Q2019" s="300">
        <f t="shared" si="273"/>
        <v>7.2898559999999994</v>
      </c>
    </row>
    <row r="2020" spans="1:17" ht="15" customHeight="1" x14ac:dyDescent="0.25">
      <c r="A2020" s="374">
        <v>271</v>
      </c>
      <c r="B2020" s="374" t="s">
        <v>1395</v>
      </c>
      <c r="C2020" s="374" t="s">
        <v>893</v>
      </c>
      <c r="D2020" s="380"/>
      <c r="E2020" s="338">
        <v>833</v>
      </c>
      <c r="F2020" s="374" t="s">
        <v>220</v>
      </c>
      <c r="G2020" s="339">
        <v>5000</v>
      </c>
      <c r="H2020" s="324" t="s">
        <v>1460</v>
      </c>
      <c r="I2020" s="325">
        <v>4551</v>
      </c>
      <c r="J2020" s="325">
        <v>11</v>
      </c>
      <c r="K2020" s="339">
        <v>100</v>
      </c>
      <c r="L2020" s="325">
        <f>SUM((I2020*G2020)/10000)</f>
        <v>2275.5</v>
      </c>
      <c r="M2020" s="325">
        <f>SUM(L2020*J2020)</f>
        <v>25030.5</v>
      </c>
      <c r="N2020" s="325">
        <f t="shared" si="270"/>
        <v>20024.400000000001</v>
      </c>
      <c r="O2020" s="330">
        <f t="shared" si="272"/>
        <v>20.0244</v>
      </c>
      <c r="P2020" s="299">
        <f t="shared" si="271"/>
        <v>20024.400000000001</v>
      </c>
      <c r="Q2020" s="300">
        <f t="shared" si="273"/>
        <v>20.0244</v>
      </c>
    </row>
    <row r="2021" spans="1:17" ht="15" customHeight="1" x14ac:dyDescent="0.25">
      <c r="A2021" s="374">
        <v>271</v>
      </c>
      <c r="B2021" s="374" t="s">
        <v>1395</v>
      </c>
      <c r="C2021" s="374" t="s">
        <v>893</v>
      </c>
      <c r="D2021" s="380"/>
      <c r="E2021" s="338">
        <v>833</v>
      </c>
      <c r="F2021" s="374" t="s">
        <v>220</v>
      </c>
      <c r="G2021" s="339">
        <v>625</v>
      </c>
      <c r="H2021" s="324" t="s">
        <v>22</v>
      </c>
      <c r="I2021" s="325">
        <v>23137</v>
      </c>
      <c r="J2021" s="325">
        <v>79</v>
      </c>
      <c r="K2021" s="339">
        <v>100</v>
      </c>
      <c r="L2021" s="325">
        <f>SUM((I2021*G2021)/10000)</f>
        <v>1446.0625</v>
      </c>
      <c r="M2021" s="325">
        <f>SUM(L2021*J2021)</f>
        <v>114238.9375</v>
      </c>
      <c r="N2021" s="325">
        <f t="shared" si="270"/>
        <v>91391.15</v>
      </c>
      <c r="O2021" s="330">
        <f t="shared" si="272"/>
        <v>91.391149999999996</v>
      </c>
      <c r="P2021" s="299">
        <f t="shared" si="271"/>
        <v>91391.15</v>
      </c>
      <c r="Q2021" s="300">
        <f t="shared" si="273"/>
        <v>91.391149999999996</v>
      </c>
    </row>
    <row r="2022" spans="1:17" ht="15" customHeight="1" thickBot="1" x14ac:dyDescent="0.3">
      <c r="A2022" s="374">
        <v>271</v>
      </c>
      <c r="B2022" s="374" t="s">
        <v>1395</v>
      </c>
      <c r="C2022" s="374" t="s">
        <v>893</v>
      </c>
      <c r="D2022" s="380"/>
      <c r="E2022" s="338">
        <v>833</v>
      </c>
      <c r="F2022" s="374" t="s">
        <v>220</v>
      </c>
      <c r="G2022" s="339">
        <v>625</v>
      </c>
      <c r="H2022" s="324" t="s">
        <v>48</v>
      </c>
      <c r="I2022" s="325"/>
      <c r="J2022" s="325">
        <v>11</v>
      </c>
      <c r="K2022" s="339">
        <v>100</v>
      </c>
      <c r="L2022" s="325"/>
      <c r="M2022" s="325">
        <f>SUM(G2022*J2022)</f>
        <v>6875</v>
      </c>
      <c r="N2022" s="325">
        <f t="shared" si="270"/>
        <v>5500</v>
      </c>
      <c r="O2022" s="330">
        <f t="shared" si="272"/>
        <v>5.5</v>
      </c>
      <c r="P2022" s="301">
        <f t="shared" si="271"/>
        <v>5500</v>
      </c>
      <c r="Q2022" s="302">
        <f t="shared" si="273"/>
        <v>5.5</v>
      </c>
    </row>
    <row r="2023" spans="1:17" ht="15" customHeight="1" x14ac:dyDescent="0.25">
      <c r="A2023" s="371">
        <v>272</v>
      </c>
      <c r="B2023" s="371" t="s">
        <v>1327</v>
      </c>
      <c r="C2023" s="371" t="s">
        <v>1394</v>
      </c>
      <c r="D2023" s="377"/>
      <c r="E2023" s="327" t="s">
        <v>483</v>
      </c>
      <c r="F2023" s="371" t="s">
        <v>188</v>
      </c>
      <c r="G2023" s="337">
        <v>2000</v>
      </c>
      <c r="H2023" s="326" t="s">
        <v>85</v>
      </c>
      <c r="I2023" s="306">
        <v>3398</v>
      </c>
      <c r="J2023" s="306">
        <v>11</v>
      </c>
      <c r="K2023" s="337">
        <v>60</v>
      </c>
      <c r="L2023" s="306">
        <f t="shared" ref="L2023:L2028" si="274">SUM((I2023*G2023)/10000)</f>
        <v>679.6</v>
      </c>
      <c r="M2023" s="306">
        <f t="shared" ref="M2023:M2028" si="275">SUM(L2023*J2023)</f>
        <v>7475.6</v>
      </c>
      <c r="N2023" s="306">
        <f t="shared" si="270"/>
        <v>5980.48</v>
      </c>
      <c r="O2023" s="307">
        <f t="shared" si="272"/>
        <v>5.9804799999999991</v>
      </c>
      <c r="P2023" s="308">
        <f t="shared" si="271"/>
        <v>3588.288</v>
      </c>
      <c r="Q2023" s="309">
        <f t="shared" si="273"/>
        <v>3.5882879999999999</v>
      </c>
    </row>
    <row r="2024" spans="1:17" ht="15" customHeight="1" x14ac:dyDescent="0.25">
      <c r="A2024" s="371">
        <v>272</v>
      </c>
      <c r="B2024" s="371" t="s">
        <v>1327</v>
      </c>
      <c r="C2024" s="371" t="s">
        <v>1394</v>
      </c>
      <c r="D2024" s="377"/>
      <c r="E2024" s="327" t="s">
        <v>1526</v>
      </c>
      <c r="F2024" s="371" t="s">
        <v>188</v>
      </c>
      <c r="G2024" s="337">
        <v>1000</v>
      </c>
      <c r="H2024" s="313" t="s">
        <v>1460</v>
      </c>
      <c r="I2024" s="306">
        <v>4551</v>
      </c>
      <c r="J2024" s="306">
        <v>11</v>
      </c>
      <c r="K2024" s="337">
        <v>100</v>
      </c>
      <c r="L2024" s="306">
        <f t="shared" si="274"/>
        <v>455.1</v>
      </c>
      <c r="M2024" s="306">
        <f t="shared" si="275"/>
        <v>5006.1000000000004</v>
      </c>
      <c r="N2024" s="306">
        <f t="shared" si="270"/>
        <v>4004.88</v>
      </c>
      <c r="O2024" s="307">
        <f t="shared" si="272"/>
        <v>4.00488</v>
      </c>
      <c r="P2024" s="310">
        <f t="shared" si="271"/>
        <v>4004.88</v>
      </c>
      <c r="Q2024" s="311">
        <f t="shared" si="273"/>
        <v>4.00488</v>
      </c>
    </row>
    <row r="2025" spans="1:17" ht="15" customHeight="1" x14ac:dyDescent="0.25">
      <c r="A2025" s="371">
        <v>272</v>
      </c>
      <c r="B2025" s="371" t="s">
        <v>1327</v>
      </c>
      <c r="C2025" s="371" t="s">
        <v>1394</v>
      </c>
      <c r="D2025" s="377"/>
      <c r="E2025" s="327" t="s">
        <v>1526</v>
      </c>
      <c r="F2025" s="371" t="s">
        <v>188</v>
      </c>
      <c r="G2025" s="337">
        <v>500</v>
      </c>
      <c r="H2025" s="313" t="s">
        <v>22</v>
      </c>
      <c r="I2025" s="306">
        <v>23137</v>
      </c>
      <c r="J2025" s="306">
        <v>79</v>
      </c>
      <c r="K2025" s="337">
        <v>100</v>
      </c>
      <c r="L2025" s="306">
        <f t="shared" si="274"/>
        <v>1156.8499999999999</v>
      </c>
      <c r="M2025" s="306">
        <f t="shared" si="275"/>
        <v>91391.15</v>
      </c>
      <c r="N2025" s="306">
        <f t="shared" si="270"/>
        <v>73112.92</v>
      </c>
      <c r="O2025" s="307">
        <f t="shared" si="272"/>
        <v>73.112920000000003</v>
      </c>
      <c r="P2025" s="310">
        <f t="shared" si="271"/>
        <v>73112.92</v>
      </c>
      <c r="Q2025" s="311">
        <f t="shared" si="273"/>
        <v>73.112920000000003</v>
      </c>
    </row>
    <row r="2026" spans="1:17" ht="15" customHeight="1" x14ac:dyDescent="0.25">
      <c r="A2026" s="371">
        <v>272</v>
      </c>
      <c r="B2026" s="371" t="s">
        <v>1327</v>
      </c>
      <c r="C2026" s="371" t="s">
        <v>1394</v>
      </c>
      <c r="D2026" s="377"/>
      <c r="E2026" s="327" t="s">
        <v>1526</v>
      </c>
      <c r="F2026" s="371" t="s">
        <v>188</v>
      </c>
      <c r="G2026" s="337">
        <v>350</v>
      </c>
      <c r="H2026" s="326" t="s">
        <v>25</v>
      </c>
      <c r="I2026" s="306">
        <v>27692</v>
      </c>
      <c r="J2026" s="306">
        <v>60</v>
      </c>
      <c r="K2026" s="337">
        <v>100</v>
      </c>
      <c r="L2026" s="306">
        <f t="shared" si="274"/>
        <v>969.22</v>
      </c>
      <c r="M2026" s="306">
        <f t="shared" si="275"/>
        <v>58153.200000000004</v>
      </c>
      <c r="N2026" s="306">
        <f t="shared" si="270"/>
        <v>46522.559999999998</v>
      </c>
      <c r="O2026" s="307">
        <f t="shared" si="272"/>
        <v>46.522559999999999</v>
      </c>
      <c r="P2026" s="310">
        <f t="shared" si="271"/>
        <v>46522.559999999998</v>
      </c>
      <c r="Q2026" s="311">
        <f t="shared" si="273"/>
        <v>46.522559999999999</v>
      </c>
    </row>
    <row r="2027" spans="1:17" ht="15" customHeight="1" x14ac:dyDescent="0.25">
      <c r="A2027" s="371">
        <v>272</v>
      </c>
      <c r="B2027" s="371" t="s">
        <v>1327</v>
      </c>
      <c r="C2027" s="371" t="s">
        <v>1394</v>
      </c>
      <c r="D2027" s="377"/>
      <c r="E2027" s="327" t="s">
        <v>1526</v>
      </c>
      <c r="F2027" s="371" t="s">
        <v>188</v>
      </c>
      <c r="G2027" s="337">
        <v>1000</v>
      </c>
      <c r="H2027" s="313" t="s">
        <v>1460</v>
      </c>
      <c r="I2027" s="306">
        <v>4551</v>
      </c>
      <c r="J2027" s="306">
        <v>11</v>
      </c>
      <c r="K2027" s="337">
        <v>100</v>
      </c>
      <c r="L2027" s="306">
        <f t="shared" si="274"/>
        <v>455.1</v>
      </c>
      <c r="M2027" s="306">
        <f t="shared" si="275"/>
        <v>5006.1000000000004</v>
      </c>
      <c r="N2027" s="306">
        <f t="shared" si="270"/>
        <v>4004.88</v>
      </c>
      <c r="O2027" s="307">
        <f t="shared" si="272"/>
        <v>4.00488</v>
      </c>
      <c r="P2027" s="310">
        <f t="shared" si="271"/>
        <v>4004.88</v>
      </c>
      <c r="Q2027" s="311">
        <f t="shared" si="273"/>
        <v>4.00488</v>
      </c>
    </row>
    <row r="2028" spans="1:17" ht="15" customHeight="1" x14ac:dyDescent="0.25">
      <c r="A2028" s="371">
        <v>272</v>
      </c>
      <c r="B2028" s="371" t="s">
        <v>1327</v>
      </c>
      <c r="C2028" s="371" t="s">
        <v>1394</v>
      </c>
      <c r="D2028" s="377"/>
      <c r="E2028" s="327" t="s">
        <v>1526</v>
      </c>
      <c r="F2028" s="371" t="s">
        <v>188</v>
      </c>
      <c r="G2028" s="337">
        <v>500</v>
      </c>
      <c r="H2028" s="313" t="s">
        <v>26</v>
      </c>
      <c r="I2028" s="306">
        <v>24198</v>
      </c>
      <c r="J2028" s="306">
        <v>19</v>
      </c>
      <c r="K2028" s="337">
        <v>100</v>
      </c>
      <c r="L2028" s="306">
        <f t="shared" si="274"/>
        <v>1209.9000000000001</v>
      </c>
      <c r="M2028" s="306">
        <f t="shared" si="275"/>
        <v>22988.100000000002</v>
      </c>
      <c r="N2028" s="306">
        <f t="shared" si="270"/>
        <v>18390.480000000003</v>
      </c>
      <c r="O2028" s="307">
        <f t="shared" si="272"/>
        <v>18.390480000000004</v>
      </c>
      <c r="P2028" s="310">
        <f t="shared" si="271"/>
        <v>18390.480000000003</v>
      </c>
      <c r="Q2028" s="311">
        <f t="shared" si="273"/>
        <v>18.390480000000004</v>
      </c>
    </row>
    <row r="2029" spans="1:17" ht="15" customHeight="1" x14ac:dyDescent="0.25">
      <c r="A2029" s="371">
        <v>272</v>
      </c>
      <c r="B2029" s="371" t="s">
        <v>1327</v>
      </c>
      <c r="C2029" s="371" t="s">
        <v>1394</v>
      </c>
      <c r="D2029" s="377"/>
      <c r="E2029" s="327" t="s">
        <v>1526</v>
      </c>
      <c r="F2029" s="371" t="s">
        <v>188</v>
      </c>
      <c r="G2029" s="337">
        <v>875</v>
      </c>
      <c r="H2029" s="313" t="s">
        <v>48</v>
      </c>
      <c r="I2029" s="306"/>
      <c r="J2029" s="306">
        <v>11</v>
      </c>
      <c r="K2029" s="337">
        <v>100</v>
      </c>
      <c r="L2029" s="306"/>
      <c r="M2029" s="306">
        <f>SUM(G2029*J2029)</f>
        <v>9625</v>
      </c>
      <c r="N2029" s="306">
        <f t="shared" si="270"/>
        <v>7700</v>
      </c>
      <c r="O2029" s="307">
        <f t="shared" si="272"/>
        <v>7.7</v>
      </c>
      <c r="P2029" s="310">
        <f t="shared" si="271"/>
        <v>7700</v>
      </c>
      <c r="Q2029" s="311">
        <f t="shared" si="273"/>
        <v>7.7</v>
      </c>
    </row>
    <row r="2030" spans="1:17" ht="15" customHeight="1" x14ac:dyDescent="0.25">
      <c r="A2030" s="371">
        <v>272</v>
      </c>
      <c r="B2030" s="371" t="s">
        <v>1327</v>
      </c>
      <c r="C2030" s="371" t="s">
        <v>1394</v>
      </c>
      <c r="D2030" s="377"/>
      <c r="E2030" s="327" t="s">
        <v>1526</v>
      </c>
      <c r="F2030" s="371" t="s">
        <v>188</v>
      </c>
      <c r="G2030" s="337">
        <v>1000</v>
      </c>
      <c r="H2030" s="326" t="s">
        <v>367</v>
      </c>
      <c r="I2030" s="306">
        <v>15225</v>
      </c>
      <c r="J2030" s="306">
        <v>22</v>
      </c>
      <c r="K2030" s="337">
        <v>60</v>
      </c>
      <c r="L2030" s="306">
        <f>SUM((I2030*G2030)/10000)</f>
        <v>1522.5</v>
      </c>
      <c r="M2030" s="306">
        <f t="shared" ref="M2030:M2038" si="276">SUM(L2030*J2030)</f>
        <v>33495</v>
      </c>
      <c r="N2030" s="306">
        <f t="shared" si="270"/>
        <v>26796</v>
      </c>
      <c r="O2030" s="307">
        <f t="shared" si="272"/>
        <v>26.795999999999999</v>
      </c>
      <c r="P2030" s="310">
        <f t="shared" si="271"/>
        <v>16077.6</v>
      </c>
      <c r="Q2030" s="311">
        <f t="shared" si="273"/>
        <v>16.0776</v>
      </c>
    </row>
    <row r="2031" spans="1:17" ht="15" customHeight="1" thickBot="1" x14ac:dyDescent="0.3">
      <c r="A2031" s="371">
        <v>272</v>
      </c>
      <c r="B2031" s="371" t="s">
        <v>1327</v>
      </c>
      <c r="C2031" s="371" t="s">
        <v>1394</v>
      </c>
      <c r="D2031" s="377"/>
      <c r="E2031" s="327" t="s">
        <v>1526</v>
      </c>
      <c r="F2031" s="371" t="s">
        <v>188</v>
      </c>
      <c r="G2031" s="337">
        <v>1000</v>
      </c>
      <c r="H2031" s="313" t="s">
        <v>341</v>
      </c>
      <c r="I2031" s="306">
        <v>1231</v>
      </c>
      <c r="J2031" s="306">
        <v>198</v>
      </c>
      <c r="K2031" s="337">
        <v>60</v>
      </c>
      <c r="L2031" s="306">
        <f>SUM((I2031*G2031)/10000)</f>
        <v>123.1</v>
      </c>
      <c r="M2031" s="306">
        <f t="shared" si="276"/>
        <v>24373.8</v>
      </c>
      <c r="N2031" s="306">
        <f t="shared" si="270"/>
        <v>19499.04</v>
      </c>
      <c r="O2031" s="307">
        <f t="shared" si="272"/>
        <v>19.499040000000001</v>
      </c>
      <c r="P2031" s="315">
        <f t="shared" si="271"/>
        <v>11699.424000000001</v>
      </c>
      <c r="Q2031" s="316">
        <f t="shared" si="273"/>
        <v>11.699424</v>
      </c>
    </row>
    <row r="2032" spans="1:17" ht="15" customHeight="1" thickBot="1" x14ac:dyDescent="0.3">
      <c r="A2032" s="374">
        <v>273</v>
      </c>
      <c r="B2032" s="374" t="s">
        <v>545</v>
      </c>
      <c r="C2032" s="374" t="s">
        <v>558</v>
      </c>
      <c r="D2032" s="380"/>
      <c r="E2032" s="338">
        <v>3581</v>
      </c>
      <c r="F2032" s="379" t="s">
        <v>374</v>
      </c>
      <c r="G2032" s="339">
        <v>1500</v>
      </c>
      <c r="H2032" s="334" t="s">
        <v>1463</v>
      </c>
      <c r="I2032" s="325">
        <v>2</v>
      </c>
      <c r="J2032" s="325">
        <v>21</v>
      </c>
      <c r="K2032" s="339">
        <v>100</v>
      </c>
      <c r="L2032" s="325">
        <f t="shared" ref="L2032:L2037" si="277">SUM((I2032*G2032))</f>
        <v>3000</v>
      </c>
      <c r="M2032" s="325">
        <f t="shared" si="276"/>
        <v>63000</v>
      </c>
      <c r="N2032" s="325">
        <f t="shared" si="270"/>
        <v>50400</v>
      </c>
      <c r="O2032" s="330">
        <f t="shared" si="272"/>
        <v>50.4</v>
      </c>
      <c r="P2032" s="350">
        <f t="shared" si="271"/>
        <v>50400</v>
      </c>
      <c r="Q2032" s="351">
        <f t="shared" si="273"/>
        <v>50.4</v>
      </c>
    </row>
    <row r="2033" spans="1:17" ht="15" customHeight="1" x14ac:dyDescent="0.25">
      <c r="A2033" s="371">
        <v>274</v>
      </c>
      <c r="B2033" s="371" t="s">
        <v>1393</v>
      </c>
      <c r="C2033" s="371" t="s">
        <v>525</v>
      </c>
      <c r="D2033" s="377"/>
      <c r="E2033" s="327">
        <v>1831</v>
      </c>
      <c r="F2033" s="371" t="s">
        <v>374</v>
      </c>
      <c r="G2033" s="337">
        <v>380</v>
      </c>
      <c r="H2033" s="326" t="s">
        <v>1463</v>
      </c>
      <c r="I2033" s="306">
        <v>2</v>
      </c>
      <c r="J2033" s="306">
        <v>21</v>
      </c>
      <c r="K2033" s="337">
        <v>100</v>
      </c>
      <c r="L2033" s="306">
        <f t="shared" si="277"/>
        <v>760</v>
      </c>
      <c r="M2033" s="306">
        <f t="shared" si="276"/>
        <v>15960</v>
      </c>
      <c r="N2033" s="306">
        <f t="shared" si="270"/>
        <v>12768</v>
      </c>
      <c r="O2033" s="307">
        <f t="shared" si="272"/>
        <v>12.768000000000001</v>
      </c>
      <c r="P2033" s="308">
        <f t="shared" si="271"/>
        <v>12768</v>
      </c>
      <c r="Q2033" s="309">
        <f t="shared" si="273"/>
        <v>12.768000000000001</v>
      </c>
    </row>
    <row r="2034" spans="1:17" ht="15" customHeight="1" x14ac:dyDescent="0.25">
      <c r="A2034" s="371">
        <v>274</v>
      </c>
      <c r="B2034" s="371" t="s">
        <v>1393</v>
      </c>
      <c r="C2034" s="371" t="s">
        <v>525</v>
      </c>
      <c r="D2034" s="377"/>
      <c r="E2034" s="327">
        <v>3183</v>
      </c>
      <c r="F2034" s="371" t="s">
        <v>374</v>
      </c>
      <c r="G2034" s="337">
        <v>4000</v>
      </c>
      <c r="H2034" s="326" t="s">
        <v>1463</v>
      </c>
      <c r="I2034" s="306">
        <v>2</v>
      </c>
      <c r="J2034" s="306">
        <v>21</v>
      </c>
      <c r="K2034" s="337">
        <v>100</v>
      </c>
      <c r="L2034" s="306">
        <f t="shared" si="277"/>
        <v>8000</v>
      </c>
      <c r="M2034" s="306">
        <f t="shared" si="276"/>
        <v>168000</v>
      </c>
      <c r="N2034" s="306">
        <f t="shared" si="270"/>
        <v>134400</v>
      </c>
      <c r="O2034" s="307">
        <f t="shared" si="272"/>
        <v>134.4</v>
      </c>
      <c r="P2034" s="310">
        <f t="shared" si="271"/>
        <v>134400</v>
      </c>
      <c r="Q2034" s="311">
        <f t="shared" si="273"/>
        <v>134.4</v>
      </c>
    </row>
    <row r="2035" spans="1:17" ht="15" customHeight="1" x14ac:dyDescent="0.25">
      <c r="A2035" s="371">
        <v>274</v>
      </c>
      <c r="B2035" s="371" t="s">
        <v>1393</v>
      </c>
      <c r="C2035" s="371" t="s">
        <v>525</v>
      </c>
      <c r="D2035" s="377"/>
      <c r="E2035" s="327">
        <v>3553</v>
      </c>
      <c r="F2035" s="371" t="s">
        <v>374</v>
      </c>
      <c r="G2035" s="337">
        <v>2400</v>
      </c>
      <c r="H2035" s="326" t="s">
        <v>1463</v>
      </c>
      <c r="I2035" s="306">
        <v>2</v>
      </c>
      <c r="J2035" s="306">
        <v>21</v>
      </c>
      <c r="K2035" s="337">
        <v>100</v>
      </c>
      <c r="L2035" s="306">
        <f t="shared" si="277"/>
        <v>4800</v>
      </c>
      <c r="M2035" s="306">
        <f t="shared" si="276"/>
        <v>100800</v>
      </c>
      <c r="N2035" s="306">
        <f t="shared" si="270"/>
        <v>80640</v>
      </c>
      <c r="O2035" s="307">
        <f t="shared" si="272"/>
        <v>80.64</v>
      </c>
      <c r="P2035" s="310">
        <f t="shared" si="271"/>
        <v>80640</v>
      </c>
      <c r="Q2035" s="311">
        <f t="shared" si="273"/>
        <v>80.64</v>
      </c>
    </row>
    <row r="2036" spans="1:17" ht="15" customHeight="1" thickBot="1" x14ac:dyDescent="0.3">
      <c r="A2036" s="371">
        <v>274</v>
      </c>
      <c r="B2036" s="371" t="s">
        <v>1393</v>
      </c>
      <c r="C2036" s="371" t="s">
        <v>525</v>
      </c>
      <c r="D2036" s="377"/>
      <c r="E2036" s="327">
        <v>3691</v>
      </c>
      <c r="F2036" s="371" t="s">
        <v>374</v>
      </c>
      <c r="G2036" s="337">
        <v>800</v>
      </c>
      <c r="H2036" s="326" t="s">
        <v>1463</v>
      </c>
      <c r="I2036" s="306">
        <v>2</v>
      </c>
      <c r="J2036" s="306">
        <v>21</v>
      </c>
      <c r="K2036" s="337">
        <v>100</v>
      </c>
      <c r="L2036" s="306">
        <f t="shared" si="277"/>
        <v>1600</v>
      </c>
      <c r="M2036" s="306">
        <f t="shared" si="276"/>
        <v>33600</v>
      </c>
      <c r="N2036" s="306">
        <f t="shared" si="270"/>
        <v>26880</v>
      </c>
      <c r="O2036" s="307">
        <f t="shared" si="272"/>
        <v>26.88</v>
      </c>
      <c r="P2036" s="315">
        <f t="shared" si="271"/>
        <v>26880</v>
      </c>
      <c r="Q2036" s="316">
        <f t="shared" si="273"/>
        <v>26.88</v>
      </c>
    </row>
    <row r="2037" spans="1:17" ht="15" customHeight="1" x14ac:dyDescent="0.25">
      <c r="A2037" s="374">
        <v>275</v>
      </c>
      <c r="B2037" s="374" t="s">
        <v>1392</v>
      </c>
      <c r="C2037" s="374" t="s">
        <v>1391</v>
      </c>
      <c r="D2037" s="380"/>
      <c r="E2037" s="338">
        <v>1366</v>
      </c>
      <c r="F2037" s="374" t="s">
        <v>188</v>
      </c>
      <c r="G2037" s="339">
        <v>15</v>
      </c>
      <c r="H2037" s="334" t="s">
        <v>436</v>
      </c>
      <c r="I2037" s="325">
        <v>27</v>
      </c>
      <c r="J2037" s="325">
        <v>45</v>
      </c>
      <c r="K2037" s="339">
        <v>100</v>
      </c>
      <c r="L2037" s="325">
        <f t="shared" si="277"/>
        <v>405</v>
      </c>
      <c r="M2037" s="325">
        <f t="shared" si="276"/>
        <v>18225</v>
      </c>
      <c r="N2037" s="325">
        <f t="shared" si="270"/>
        <v>14580</v>
      </c>
      <c r="O2037" s="330">
        <f t="shared" si="272"/>
        <v>14.58</v>
      </c>
      <c r="P2037" s="297">
        <f t="shared" si="271"/>
        <v>14580</v>
      </c>
      <c r="Q2037" s="298">
        <f t="shared" si="273"/>
        <v>14.58</v>
      </c>
    </row>
    <row r="2038" spans="1:17" ht="15" customHeight="1" x14ac:dyDescent="0.25">
      <c r="A2038" s="374">
        <v>275</v>
      </c>
      <c r="B2038" s="374" t="s">
        <v>1392</v>
      </c>
      <c r="C2038" s="374" t="s">
        <v>1391</v>
      </c>
      <c r="D2038" s="380"/>
      <c r="E2038" s="338">
        <v>1366</v>
      </c>
      <c r="F2038" s="374" t="s">
        <v>188</v>
      </c>
      <c r="G2038" s="339">
        <v>250</v>
      </c>
      <c r="H2038" s="334" t="s">
        <v>25</v>
      </c>
      <c r="I2038" s="325">
        <v>27692</v>
      </c>
      <c r="J2038" s="325">
        <v>60</v>
      </c>
      <c r="K2038" s="339">
        <v>100</v>
      </c>
      <c r="L2038" s="325">
        <f>SUM((I2038*G2038)/10000)</f>
        <v>692.3</v>
      </c>
      <c r="M2038" s="325">
        <f t="shared" si="276"/>
        <v>41538</v>
      </c>
      <c r="N2038" s="325">
        <f t="shared" ref="N2038:N2101" si="278">SUM(M2038*80)/100</f>
        <v>33230.400000000001</v>
      </c>
      <c r="O2038" s="330">
        <f t="shared" si="272"/>
        <v>33.230400000000003</v>
      </c>
      <c r="P2038" s="299">
        <f t="shared" si="271"/>
        <v>33230.400000000001</v>
      </c>
      <c r="Q2038" s="300">
        <f t="shared" si="273"/>
        <v>33.230400000000003</v>
      </c>
    </row>
    <row r="2039" spans="1:17" ht="15" customHeight="1" thickBot="1" x14ac:dyDescent="0.3">
      <c r="A2039" s="374">
        <v>275</v>
      </c>
      <c r="B2039" s="374" t="s">
        <v>1392</v>
      </c>
      <c r="C2039" s="374" t="s">
        <v>1391</v>
      </c>
      <c r="D2039" s="380"/>
      <c r="E2039" s="338">
        <v>1366</v>
      </c>
      <c r="F2039" s="374" t="s">
        <v>188</v>
      </c>
      <c r="G2039" s="339">
        <v>250</v>
      </c>
      <c r="H2039" s="324" t="s">
        <v>48</v>
      </c>
      <c r="I2039" s="325"/>
      <c r="J2039" s="325">
        <v>11</v>
      </c>
      <c r="K2039" s="339">
        <v>100</v>
      </c>
      <c r="L2039" s="325"/>
      <c r="M2039" s="325">
        <f>SUM(G2039*J2039)</f>
        <v>2750</v>
      </c>
      <c r="N2039" s="325">
        <f t="shared" si="278"/>
        <v>2200</v>
      </c>
      <c r="O2039" s="330">
        <f t="shared" si="272"/>
        <v>2.2000000000000002</v>
      </c>
      <c r="P2039" s="301">
        <f t="shared" si="271"/>
        <v>2200</v>
      </c>
      <c r="Q2039" s="302">
        <f t="shared" si="273"/>
        <v>2.2000000000000002</v>
      </c>
    </row>
    <row r="2040" spans="1:17" ht="15" customHeight="1" thickBot="1" x14ac:dyDescent="0.3">
      <c r="A2040" s="371">
        <v>276</v>
      </c>
      <c r="B2040" s="371" t="s">
        <v>1308</v>
      </c>
      <c r="C2040" s="371" t="s">
        <v>558</v>
      </c>
      <c r="D2040" s="377"/>
      <c r="E2040" s="327">
        <v>3581</v>
      </c>
      <c r="F2040" s="378" t="s">
        <v>374</v>
      </c>
      <c r="G2040" s="337">
        <v>1800</v>
      </c>
      <c r="H2040" s="326" t="s">
        <v>1463</v>
      </c>
      <c r="I2040" s="306">
        <v>2</v>
      </c>
      <c r="J2040" s="306">
        <v>21</v>
      </c>
      <c r="K2040" s="337">
        <v>100</v>
      </c>
      <c r="L2040" s="306">
        <f>SUM((I2040*G2040))</f>
        <v>3600</v>
      </c>
      <c r="M2040" s="306">
        <f>SUM(L2040*J2040)</f>
        <v>75600</v>
      </c>
      <c r="N2040" s="306">
        <f t="shared" si="278"/>
        <v>60480</v>
      </c>
      <c r="O2040" s="307">
        <f t="shared" si="272"/>
        <v>60.48</v>
      </c>
      <c r="P2040" s="352">
        <f t="shared" si="271"/>
        <v>60480</v>
      </c>
      <c r="Q2040" s="353">
        <f t="shared" si="273"/>
        <v>60.48</v>
      </c>
    </row>
    <row r="2041" spans="1:17" ht="15" customHeight="1" x14ac:dyDescent="0.25">
      <c r="A2041" s="374">
        <v>277</v>
      </c>
      <c r="B2041" s="374" t="s">
        <v>1287</v>
      </c>
      <c r="C2041" s="374" t="s">
        <v>981</v>
      </c>
      <c r="D2041" s="380"/>
      <c r="E2041" s="338">
        <v>3711</v>
      </c>
      <c r="F2041" s="374" t="s">
        <v>188</v>
      </c>
      <c r="G2041" s="339">
        <v>6500</v>
      </c>
      <c r="H2041" s="324" t="s">
        <v>26</v>
      </c>
      <c r="I2041" s="325">
        <v>24198</v>
      </c>
      <c r="J2041" s="325">
        <v>19</v>
      </c>
      <c r="K2041" s="339">
        <v>100</v>
      </c>
      <c r="L2041" s="325">
        <f>SUM((I2041*G2041)/10000)</f>
        <v>15728.7</v>
      </c>
      <c r="M2041" s="325">
        <f>SUM(L2041*J2041)</f>
        <v>298845.3</v>
      </c>
      <c r="N2041" s="325">
        <f t="shared" si="278"/>
        <v>239076.24</v>
      </c>
      <c r="O2041" s="330">
        <f t="shared" si="272"/>
        <v>239.07623999999998</v>
      </c>
      <c r="P2041" s="297">
        <f t="shared" si="271"/>
        <v>239076.24</v>
      </c>
      <c r="Q2041" s="298">
        <f t="shared" si="273"/>
        <v>239.07623999999998</v>
      </c>
    </row>
    <row r="2042" spans="1:17" ht="15" customHeight="1" x14ac:dyDescent="0.25">
      <c r="A2042" s="374">
        <v>277</v>
      </c>
      <c r="B2042" s="374" t="s">
        <v>1287</v>
      </c>
      <c r="C2042" s="374" t="s">
        <v>981</v>
      </c>
      <c r="D2042" s="380"/>
      <c r="E2042" s="338">
        <v>3711</v>
      </c>
      <c r="F2042" s="374" t="s">
        <v>188</v>
      </c>
      <c r="G2042" s="339">
        <v>6500</v>
      </c>
      <c r="H2042" s="334" t="s">
        <v>48</v>
      </c>
      <c r="I2042" s="325"/>
      <c r="J2042" s="325">
        <v>11</v>
      </c>
      <c r="K2042" s="339">
        <v>100</v>
      </c>
      <c r="L2042" s="325"/>
      <c r="M2042" s="325">
        <f>SUM(G2042*J2042)</f>
        <v>71500</v>
      </c>
      <c r="N2042" s="325">
        <f t="shared" si="278"/>
        <v>57200</v>
      </c>
      <c r="O2042" s="330">
        <f t="shared" si="272"/>
        <v>57.2</v>
      </c>
      <c r="P2042" s="299">
        <f t="shared" si="271"/>
        <v>57200</v>
      </c>
      <c r="Q2042" s="300">
        <f t="shared" si="273"/>
        <v>57.2</v>
      </c>
    </row>
    <row r="2043" spans="1:17" ht="15" customHeight="1" x14ac:dyDescent="0.25">
      <c r="A2043" s="374">
        <v>277</v>
      </c>
      <c r="B2043" s="374" t="s">
        <v>1287</v>
      </c>
      <c r="C2043" s="374" t="s">
        <v>981</v>
      </c>
      <c r="D2043" s="380"/>
      <c r="E2043" s="338">
        <v>3722</v>
      </c>
      <c r="F2043" s="374" t="s">
        <v>188</v>
      </c>
      <c r="G2043" s="339">
        <v>640</v>
      </c>
      <c r="H2043" s="334" t="s">
        <v>19</v>
      </c>
      <c r="I2043" s="325">
        <v>17500</v>
      </c>
      <c r="J2043" s="325">
        <v>47</v>
      </c>
      <c r="K2043" s="339">
        <v>100</v>
      </c>
      <c r="L2043" s="325">
        <f>SUM((I2043*G2043)/10000)</f>
        <v>1120</v>
      </c>
      <c r="M2043" s="325">
        <f>SUM(L2043*J2043)</f>
        <v>52640</v>
      </c>
      <c r="N2043" s="325">
        <f t="shared" si="278"/>
        <v>42112</v>
      </c>
      <c r="O2043" s="330">
        <f t="shared" si="272"/>
        <v>42.112000000000002</v>
      </c>
      <c r="P2043" s="299">
        <f t="shared" si="271"/>
        <v>42112</v>
      </c>
      <c r="Q2043" s="300">
        <f t="shared" si="273"/>
        <v>42.112000000000002</v>
      </c>
    </row>
    <row r="2044" spans="1:17" ht="15" customHeight="1" thickBot="1" x14ac:dyDescent="0.3">
      <c r="A2044" s="374">
        <v>277</v>
      </c>
      <c r="B2044" s="374" t="s">
        <v>1287</v>
      </c>
      <c r="C2044" s="374" t="s">
        <v>981</v>
      </c>
      <c r="D2044" s="380"/>
      <c r="E2044" s="338">
        <v>3722</v>
      </c>
      <c r="F2044" s="374" t="s">
        <v>188</v>
      </c>
      <c r="G2044" s="339">
        <v>640</v>
      </c>
      <c r="H2044" s="334" t="s">
        <v>48</v>
      </c>
      <c r="I2044" s="325"/>
      <c r="J2044" s="325">
        <v>11</v>
      </c>
      <c r="K2044" s="339">
        <v>100</v>
      </c>
      <c r="L2044" s="325"/>
      <c r="M2044" s="325">
        <f>SUM(G2044*J2044)</f>
        <v>7040</v>
      </c>
      <c r="N2044" s="325">
        <f t="shared" si="278"/>
        <v>5632</v>
      </c>
      <c r="O2044" s="330">
        <f t="shared" si="272"/>
        <v>5.6319999999999997</v>
      </c>
      <c r="P2044" s="301">
        <f t="shared" si="271"/>
        <v>5632</v>
      </c>
      <c r="Q2044" s="302">
        <f t="shared" si="273"/>
        <v>5.6319999999999997</v>
      </c>
    </row>
    <row r="2045" spans="1:17" ht="15" customHeight="1" x14ac:dyDescent="0.25">
      <c r="A2045" s="371">
        <v>278</v>
      </c>
      <c r="B2045" s="371" t="s">
        <v>1390</v>
      </c>
      <c r="C2045" s="371" t="s">
        <v>1389</v>
      </c>
      <c r="D2045" s="377"/>
      <c r="E2045" s="327" t="s">
        <v>1512</v>
      </c>
      <c r="F2045" s="371" t="s">
        <v>188</v>
      </c>
      <c r="G2045" s="337">
        <v>400</v>
      </c>
      <c r="H2045" s="326" t="s">
        <v>85</v>
      </c>
      <c r="I2045" s="306">
        <v>3398</v>
      </c>
      <c r="J2045" s="306">
        <v>11</v>
      </c>
      <c r="K2045" s="337">
        <v>60</v>
      </c>
      <c r="L2045" s="306">
        <f>SUM((I2045*G2045)/10000)</f>
        <v>135.91999999999999</v>
      </c>
      <c r="M2045" s="306">
        <f>SUM(L2045*J2045)</f>
        <v>1495.12</v>
      </c>
      <c r="N2045" s="306">
        <f t="shared" si="278"/>
        <v>1196.096</v>
      </c>
      <c r="O2045" s="307">
        <f t="shared" si="272"/>
        <v>1.196096</v>
      </c>
      <c r="P2045" s="308">
        <f t="shared" si="271"/>
        <v>717.6576</v>
      </c>
      <c r="Q2045" s="309">
        <f t="shared" si="273"/>
        <v>0.71765760000000001</v>
      </c>
    </row>
    <row r="2046" spans="1:17" ht="15" customHeight="1" x14ac:dyDescent="0.25">
      <c r="A2046" s="371">
        <v>278</v>
      </c>
      <c r="B2046" s="371" t="s">
        <v>1390</v>
      </c>
      <c r="C2046" s="371" t="s">
        <v>1389</v>
      </c>
      <c r="D2046" s="377"/>
      <c r="E2046" s="327" t="s">
        <v>1576</v>
      </c>
      <c r="F2046" s="371" t="s">
        <v>188</v>
      </c>
      <c r="G2046" s="337">
        <v>1200</v>
      </c>
      <c r="H2046" s="326" t="s">
        <v>85</v>
      </c>
      <c r="I2046" s="306">
        <v>3398</v>
      </c>
      <c r="J2046" s="306">
        <v>11</v>
      </c>
      <c r="K2046" s="337">
        <v>60</v>
      </c>
      <c r="L2046" s="306">
        <f>SUM((I2046*G2046)/10000)</f>
        <v>407.76</v>
      </c>
      <c r="M2046" s="306">
        <f>SUM(L2046*J2046)</f>
        <v>4485.3599999999997</v>
      </c>
      <c r="N2046" s="306">
        <f t="shared" si="278"/>
        <v>3588.288</v>
      </c>
      <c r="O2046" s="307">
        <f t="shared" si="272"/>
        <v>3.5882879999999999</v>
      </c>
      <c r="P2046" s="310">
        <f t="shared" ref="P2046:P2109" si="279">SUM(N2046*K2046)/100</f>
        <v>2152.9728</v>
      </c>
      <c r="Q2046" s="311">
        <f t="shared" si="273"/>
        <v>2.1529728000000001</v>
      </c>
    </row>
    <row r="2047" spans="1:17" ht="15" customHeight="1" x14ac:dyDescent="0.25">
      <c r="A2047" s="371">
        <v>278</v>
      </c>
      <c r="B2047" s="371" t="s">
        <v>1390</v>
      </c>
      <c r="C2047" s="371" t="s">
        <v>1389</v>
      </c>
      <c r="D2047" s="377"/>
      <c r="E2047" s="327">
        <v>3788</v>
      </c>
      <c r="F2047" s="371" t="s">
        <v>188</v>
      </c>
      <c r="G2047" s="337">
        <v>1000</v>
      </c>
      <c r="H2047" s="326" t="s">
        <v>85</v>
      </c>
      <c r="I2047" s="306">
        <v>3398</v>
      </c>
      <c r="J2047" s="306">
        <v>11</v>
      </c>
      <c r="K2047" s="337">
        <v>60</v>
      </c>
      <c r="L2047" s="306">
        <f>SUM((I2047*G2047)/10000)</f>
        <v>339.8</v>
      </c>
      <c r="M2047" s="306">
        <f>SUM(L2047*J2047)</f>
        <v>3737.8</v>
      </c>
      <c r="N2047" s="306">
        <f t="shared" si="278"/>
        <v>2990.24</v>
      </c>
      <c r="O2047" s="307">
        <f t="shared" ref="O2047:O2110" si="280">SUM(N2047/1000)</f>
        <v>2.9902399999999996</v>
      </c>
      <c r="P2047" s="310">
        <f t="shared" si="279"/>
        <v>1794.144</v>
      </c>
      <c r="Q2047" s="311">
        <f t="shared" ref="Q2047:Q2110" si="281">SUM(P2047/1000)</f>
        <v>1.794144</v>
      </c>
    </row>
    <row r="2048" spans="1:17" ht="15" customHeight="1" x14ac:dyDescent="0.25">
      <c r="A2048" s="371">
        <v>278</v>
      </c>
      <c r="B2048" s="371" t="s">
        <v>1390</v>
      </c>
      <c r="C2048" s="371" t="s">
        <v>1389</v>
      </c>
      <c r="D2048" s="377"/>
      <c r="E2048" s="327">
        <v>3792</v>
      </c>
      <c r="F2048" s="371" t="s">
        <v>188</v>
      </c>
      <c r="G2048" s="337">
        <v>1000</v>
      </c>
      <c r="H2048" s="313" t="s">
        <v>22</v>
      </c>
      <c r="I2048" s="306">
        <v>23137</v>
      </c>
      <c r="J2048" s="306">
        <v>79</v>
      </c>
      <c r="K2048" s="337">
        <v>100</v>
      </c>
      <c r="L2048" s="306">
        <f>SUM((I2048*G2048)/10000)</f>
        <v>2313.6999999999998</v>
      </c>
      <c r="M2048" s="306">
        <f>SUM(L2048*J2048)</f>
        <v>182782.3</v>
      </c>
      <c r="N2048" s="306">
        <f t="shared" si="278"/>
        <v>146225.84</v>
      </c>
      <c r="O2048" s="307">
        <f t="shared" si="280"/>
        <v>146.22584000000001</v>
      </c>
      <c r="P2048" s="310">
        <f t="shared" si="279"/>
        <v>146225.84</v>
      </c>
      <c r="Q2048" s="311">
        <f t="shared" si="281"/>
        <v>146.22584000000001</v>
      </c>
    </row>
    <row r="2049" spans="1:17" ht="15" customHeight="1" x14ac:dyDescent="0.25">
      <c r="A2049" s="371">
        <v>278</v>
      </c>
      <c r="B2049" s="371" t="s">
        <v>1390</v>
      </c>
      <c r="C2049" s="371" t="s">
        <v>1389</v>
      </c>
      <c r="D2049" s="377"/>
      <c r="E2049" s="327">
        <v>3792</v>
      </c>
      <c r="F2049" s="371" t="s">
        <v>188</v>
      </c>
      <c r="G2049" s="337">
        <v>375</v>
      </c>
      <c r="H2049" s="326" t="s">
        <v>683</v>
      </c>
      <c r="I2049" s="306"/>
      <c r="J2049" s="306">
        <v>31</v>
      </c>
      <c r="K2049" s="337">
        <v>100</v>
      </c>
      <c r="L2049" s="306"/>
      <c r="M2049" s="306">
        <f>SUM(G2049*J2049)</f>
        <v>11625</v>
      </c>
      <c r="N2049" s="306">
        <f t="shared" si="278"/>
        <v>9300</v>
      </c>
      <c r="O2049" s="307">
        <f t="shared" si="280"/>
        <v>9.3000000000000007</v>
      </c>
      <c r="P2049" s="310">
        <f t="shared" si="279"/>
        <v>9300</v>
      </c>
      <c r="Q2049" s="311">
        <f t="shared" si="281"/>
        <v>9.3000000000000007</v>
      </c>
    </row>
    <row r="2050" spans="1:17" ht="15" customHeight="1" x14ac:dyDescent="0.25">
      <c r="A2050" s="371">
        <v>278</v>
      </c>
      <c r="B2050" s="371" t="s">
        <v>1390</v>
      </c>
      <c r="C2050" s="371" t="s">
        <v>1389</v>
      </c>
      <c r="D2050" s="377"/>
      <c r="E2050" s="327" t="s">
        <v>1577</v>
      </c>
      <c r="F2050" s="371" t="s">
        <v>188</v>
      </c>
      <c r="G2050" s="337">
        <v>200</v>
      </c>
      <c r="H2050" s="326" t="s">
        <v>25</v>
      </c>
      <c r="I2050" s="306">
        <v>27692</v>
      </c>
      <c r="J2050" s="306">
        <v>60</v>
      </c>
      <c r="K2050" s="337">
        <v>100</v>
      </c>
      <c r="L2050" s="306">
        <f t="shared" ref="L2050:L2059" si="282">SUM((I2050*G2050)/10000)</f>
        <v>553.84</v>
      </c>
      <c r="M2050" s="306">
        <f t="shared" ref="M2050:M2059" si="283">SUM(L2050*J2050)</f>
        <v>33230.400000000001</v>
      </c>
      <c r="N2050" s="306">
        <f t="shared" si="278"/>
        <v>26584.32</v>
      </c>
      <c r="O2050" s="307">
        <f t="shared" si="280"/>
        <v>26.584319999999998</v>
      </c>
      <c r="P2050" s="310">
        <f t="shared" si="279"/>
        <v>26584.32</v>
      </c>
      <c r="Q2050" s="311">
        <f t="shared" si="281"/>
        <v>26.584319999999998</v>
      </c>
    </row>
    <row r="2051" spans="1:17" ht="15" customHeight="1" x14ac:dyDescent="0.25">
      <c r="A2051" s="371">
        <v>278</v>
      </c>
      <c r="B2051" s="371" t="s">
        <v>1390</v>
      </c>
      <c r="C2051" s="371" t="s">
        <v>1389</v>
      </c>
      <c r="D2051" s="377"/>
      <c r="E2051" s="327" t="s">
        <v>1577</v>
      </c>
      <c r="F2051" s="371" t="s">
        <v>188</v>
      </c>
      <c r="G2051" s="337">
        <v>3000</v>
      </c>
      <c r="H2051" s="326" t="s">
        <v>85</v>
      </c>
      <c r="I2051" s="306">
        <v>3398</v>
      </c>
      <c r="J2051" s="306">
        <v>11</v>
      </c>
      <c r="K2051" s="337">
        <v>100</v>
      </c>
      <c r="L2051" s="306">
        <f t="shared" si="282"/>
        <v>1019.4</v>
      </c>
      <c r="M2051" s="306">
        <f t="shared" si="283"/>
        <v>11213.4</v>
      </c>
      <c r="N2051" s="306">
        <f t="shared" si="278"/>
        <v>8970.7199999999993</v>
      </c>
      <c r="O2051" s="307">
        <f t="shared" si="280"/>
        <v>8.97072</v>
      </c>
      <c r="P2051" s="310">
        <f t="shared" si="279"/>
        <v>8970.7199999999993</v>
      </c>
      <c r="Q2051" s="311">
        <f t="shared" si="281"/>
        <v>8.97072</v>
      </c>
    </row>
    <row r="2052" spans="1:17" ht="15" customHeight="1" x14ac:dyDescent="0.25">
      <c r="A2052" s="371">
        <v>278</v>
      </c>
      <c r="B2052" s="371" t="s">
        <v>1390</v>
      </c>
      <c r="C2052" s="371" t="s">
        <v>1389</v>
      </c>
      <c r="D2052" s="377"/>
      <c r="E2052" s="327" t="s">
        <v>1578</v>
      </c>
      <c r="F2052" s="371" t="s">
        <v>188</v>
      </c>
      <c r="G2052" s="337">
        <v>500</v>
      </c>
      <c r="H2052" s="313" t="s">
        <v>341</v>
      </c>
      <c r="I2052" s="306">
        <v>1231</v>
      </c>
      <c r="J2052" s="306">
        <v>198</v>
      </c>
      <c r="K2052" s="337">
        <v>60</v>
      </c>
      <c r="L2052" s="306">
        <f t="shared" si="282"/>
        <v>61.55</v>
      </c>
      <c r="M2052" s="306">
        <f t="shared" si="283"/>
        <v>12186.9</v>
      </c>
      <c r="N2052" s="306">
        <f t="shared" si="278"/>
        <v>9749.52</v>
      </c>
      <c r="O2052" s="307">
        <f t="shared" si="280"/>
        <v>9.7495200000000004</v>
      </c>
      <c r="P2052" s="310">
        <f t="shared" si="279"/>
        <v>5849.7120000000004</v>
      </c>
      <c r="Q2052" s="311">
        <f t="shared" si="281"/>
        <v>5.8497120000000002</v>
      </c>
    </row>
    <row r="2053" spans="1:17" ht="15" customHeight="1" x14ac:dyDescent="0.25">
      <c r="A2053" s="371">
        <v>278</v>
      </c>
      <c r="B2053" s="371" t="s">
        <v>1390</v>
      </c>
      <c r="C2053" s="371" t="s">
        <v>1389</v>
      </c>
      <c r="D2053" s="377"/>
      <c r="E2053" s="327" t="s">
        <v>1578</v>
      </c>
      <c r="F2053" s="371" t="s">
        <v>188</v>
      </c>
      <c r="G2053" s="337">
        <v>500</v>
      </c>
      <c r="H2053" s="313" t="s">
        <v>22</v>
      </c>
      <c r="I2053" s="306">
        <v>23137</v>
      </c>
      <c r="J2053" s="306">
        <v>79</v>
      </c>
      <c r="K2053" s="337">
        <v>100</v>
      </c>
      <c r="L2053" s="306">
        <f t="shared" si="282"/>
        <v>1156.8499999999999</v>
      </c>
      <c r="M2053" s="306">
        <f t="shared" si="283"/>
        <v>91391.15</v>
      </c>
      <c r="N2053" s="306">
        <f t="shared" si="278"/>
        <v>73112.92</v>
      </c>
      <c r="O2053" s="307">
        <f t="shared" si="280"/>
        <v>73.112920000000003</v>
      </c>
      <c r="P2053" s="310">
        <f t="shared" si="279"/>
        <v>73112.92</v>
      </c>
      <c r="Q2053" s="311">
        <f t="shared" si="281"/>
        <v>73.112920000000003</v>
      </c>
    </row>
    <row r="2054" spans="1:17" ht="15" customHeight="1" x14ac:dyDescent="0.25">
      <c r="A2054" s="371">
        <v>278</v>
      </c>
      <c r="B2054" s="371" t="s">
        <v>1390</v>
      </c>
      <c r="C2054" s="371" t="s">
        <v>1389</v>
      </c>
      <c r="D2054" s="377"/>
      <c r="E2054" s="327" t="s">
        <v>1578</v>
      </c>
      <c r="F2054" s="371" t="s">
        <v>188</v>
      </c>
      <c r="G2054" s="337">
        <v>1000</v>
      </c>
      <c r="H2054" s="326" t="s">
        <v>85</v>
      </c>
      <c r="I2054" s="306">
        <v>3398</v>
      </c>
      <c r="J2054" s="306">
        <v>11</v>
      </c>
      <c r="K2054" s="337">
        <v>60</v>
      </c>
      <c r="L2054" s="306">
        <f t="shared" si="282"/>
        <v>339.8</v>
      </c>
      <c r="M2054" s="306">
        <f t="shared" si="283"/>
        <v>3737.8</v>
      </c>
      <c r="N2054" s="306">
        <f t="shared" si="278"/>
        <v>2990.24</v>
      </c>
      <c r="O2054" s="307">
        <f t="shared" si="280"/>
        <v>2.9902399999999996</v>
      </c>
      <c r="P2054" s="310">
        <f t="shared" si="279"/>
        <v>1794.144</v>
      </c>
      <c r="Q2054" s="311">
        <f t="shared" si="281"/>
        <v>1.794144</v>
      </c>
    </row>
    <row r="2055" spans="1:17" ht="15" customHeight="1" x14ac:dyDescent="0.25">
      <c r="A2055" s="371">
        <v>278</v>
      </c>
      <c r="B2055" s="371" t="s">
        <v>1390</v>
      </c>
      <c r="C2055" s="371" t="s">
        <v>1389</v>
      </c>
      <c r="D2055" s="377"/>
      <c r="E2055" s="327" t="s">
        <v>1579</v>
      </c>
      <c r="F2055" s="371" t="s">
        <v>188</v>
      </c>
      <c r="G2055" s="337">
        <v>1500</v>
      </c>
      <c r="H2055" s="326" t="s">
        <v>85</v>
      </c>
      <c r="I2055" s="306">
        <v>3398</v>
      </c>
      <c r="J2055" s="306">
        <v>11</v>
      </c>
      <c r="K2055" s="337">
        <v>60</v>
      </c>
      <c r="L2055" s="306">
        <f t="shared" si="282"/>
        <v>509.7</v>
      </c>
      <c r="M2055" s="306">
        <f t="shared" si="283"/>
        <v>5606.7</v>
      </c>
      <c r="N2055" s="306">
        <f t="shared" si="278"/>
        <v>4485.3599999999997</v>
      </c>
      <c r="O2055" s="307">
        <f t="shared" si="280"/>
        <v>4.48536</v>
      </c>
      <c r="P2055" s="310">
        <f t="shared" si="279"/>
        <v>2691.2159999999999</v>
      </c>
      <c r="Q2055" s="311">
        <f t="shared" si="281"/>
        <v>2.6912159999999998</v>
      </c>
    </row>
    <row r="2056" spans="1:17" ht="15" customHeight="1" x14ac:dyDescent="0.25">
      <c r="A2056" s="371">
        <v>278</v>
      </c>
      <c r="B2056" s="371" t="s">
        <v>1390</v>
      </c>
      <c r="C2056" s="371" t="s">
        <v>1389</v>
      </c>
      <c r="D2056" s="377"/>
      <c r="E2056" s="327">
        <v>3789</v>
      </c>
      <c r="F2056" s="371" t="s">
        <v>188</v>
      </c>
      <c r="G2056" s="337">
        <v>1500</v>
      </c>
      <c r="H2056" s="326" t="s">
        <v>85</v>
      </c>
      <c r="I2056" s="306">
        <v>3398</v>
      </c>
      <c r="J2056" s="306">
        <v>11</v>
      </c>
      <c r="K2056" s="337">
        <v>60</v>
      </c>
      <c r="L2056" s="306">
        <f t="shared" si="282"/>
        <v>509.7</v>
      </c>
      <c r="M2056" s="306">
        <f t="shared" si="283"/>
        <v>5606.7</v>
      </c>
      <c r="N2056" s="306">
        <f t="shared" si="278"/>
        <v>4485.3599999999997</v>
      </c>
      <c r="O2056" s="307">
        <f t="shared" si="280"/>
        <v>4.48536</v>
      </c>
      <c r="P2056" s="310">
        <f t="shared" si="279"/>
        <v>2691.2159999999999</v>
      </c>
      <c r="Q2056" s="311">
        <f t="shared" si="281"/>
        <v>2.6912159999999998</v>
      </c>
    </row>
    <row r="2057" spans="1:17" ht="15" customHeight="1" x14ac:dyDescent="0.25">
      <c r="A2057" s="371">
        <v>278</v>
      </c>
      <c r="B2057" s="371" t="s">
        <v>1390</v>
      </c>
      <c r="C2057" s="371" t="s">
        <v>1389</v>
      </c>
      <c r="D2057" s="377"/>
      <c r="E2057" s="327" t="s">
        <v>1580</v>
      </c>
      <c r="F2057" s="371" t="s">
        <v>188</v>
      </c>
      <c r="G2057" s="337">
        <v>3000</v>
      </c>
      <c r="H2057" s="313" t="s">
        <v>1460</v>
      </c>
      <c r="I2057" s="306">
        <v>4551</v>
      </c>
      <c r="J2057" s="306">
        <v>11</v>
      </c>
      <c r="K2057" s="337">
        <v>100</v>
      </c>
      <c r="L2057" s="306">
        <f t="shared" si="282"/>
        <v>1365.3</v>
      </c>
      <c r="M2057" s="306">
        <f t="shared" si="283"/>
        <v>15018.3</v>
      </c>
      <c r="N2057" s="306">
        <f t="shared" si="278"/>
        <v>12014.64</v>
      </c>
      <c r="O2057" s="307">
        <f t="shared" si="280"/>
        <v>12.01464</v>
      </c>
      <c r="P2057" s="310">
        <f t="shared" si="279"/>
        <v>12014.64</v>
      </c>
      <c r="Q2057" s="311">
        <f t="shared" si="281"/>
        <v>12.01464</v>
      </c>
    </row>
    <row r="2058" spans="1:17" ht="15" customHeight="1" thickBot="1" x14ac:dyDescent="0.3">
      <c r="A2058" s="371">
        <v>278</v>
      </c>
      <c r="B2058" s="371" t="s">
        <v>1390</v>
      </c>
      <c r="C2058" s="371" t="s">
        <v>1389</v>
      </c>
      <c r="D2058" s="377"/>
      <c r="E2058" s="327" t="s">
        <v>1580</v>
      </c>
      <c r="F2058" s="371" t="s">
        <v>188</v>
      </c>
      <c r="G2058" s="337">
        <v>500</v>
      </c>
      <c r="H2058" s="313" t="s">
        <v>26</v>
      </c>
      <c r="I2058" s="306">
        <v>24198</v>
      </c>
      <c r="J2058" s="306">
        <v>19</v>
      </c>
      <c r="K2058" s="337">
        <v>100</v>
      </c>
      <c r="L2058" s="306">
        <f t="shared" si="282"/>
        <v>1209.9000000000001</v>
      </c>
      <c r="M2058" s="306">
        <f t="shared" si="283"/>
        <v>22988.100000000002</v>
      </c>
      <c r="N2058" s="306">
        <f t="shared" si="278"/>
        <v>18390.480000000003</v>
      </c>
      <c r="O2058" s="307">
        <f t="shared" si="280"/>
        <v>18.390480000000004</v>
      </c>
      <c r="P2058" s="315">
        <f t="shared" si="279"/>
        <v>18390.480000000003</v>
      </c>
      <c r="Q2058" s="316">
        <f t="shared" si="281"/>
        <v>18.390480000000004</v>
      </c>
    </row>
    <row r="2059" spans="1:17" ht="15" customHeight="1" x14ac:dyDescent="0.25">
      <c r="A2059" s="374">
        <v>279</v>
      </c>
      <c r="B2059" s="374" t="s">
        <v>1287</v>
      </c>
      <c r="C2059" s="374" t="s">
        <v>652</v>
      </c>
      <c r="D2059" s="380"/>
      <c r="E2059" s="338">
        <v>1320</v>
      </c>
      <c r="F2059" s="374" t="s">
        <v>188</v>
      </c>
      <c r="G2059" s="339">
        <v>125</v>
      </c>
      <c r="H2059" s="324" t="s">
        <v>22</v>
      </c>
      <c r="I2059" s="325">
        <v>23137</v>
      </c>
      <c r="J2059" s="325">
        <v>79</v>
      </c>
      <c r="K2059" s="339">
        <v>100</v>
      </c>
      <c r="L2059" s="325">
        <f t="shared" si="282"/>
        <v>289.21249999999998</v>
      </c>
      <c r="M2059" s="325">
        <f t="shared" si="283"/>
        <v>22847.787499999999</v>
      </c>
      <c r="N2059" s="325">
        <f t="shared" si="278"/>
        <v>18278.23</v>
      </c>
      <c r="O2059" s="330">
        <f t="shared" si="280"/>
        <v>18.278230000000001</v>
      </c>
      <c r="P2059" s="297">
        <f t="shared" si="279"/>
        <v>18278.23</v>
      </c>
      <c r="Q2059" s="298">
        <f t="shared" si="281"/>
        <v>18.278230000000001</v>
      </c>
    </row>
    <row r="2060" spans="1:17" ht="15" customHeight="1" x14ac:dyDescent="0.25">
      <c r="A2060" s="374">
        <v>279</v>
      </c>
      <c r="B2060" s="374" t="s">
        <v>1287</v>
      </c>
      <c r="C2060" s="374" t="s">
        <v>652</v>
      </c>
      <c r="D2060" s="380"/>
      <c r="E2060" s="338">
        <v>1320</v>
      </c>
      <c r="F2060" s="374" t="s">
        <v>188</v>
      </c>
      <c r="G2060" s="339">
        <v>125</v>
      </c>
      <c r="H2060" s="324" t="s">
        <v>48</v>
      </c>
      <c r="I2060" s="325"/>
      <c r="J2060" s="325">
        <v>11</v>
      </c>
      <c r="K2060" s="339">
        <v>100</v>
      </c>
      <c r="L2060" s="325"/>
      <c r="M2060" s="325">
        <f>SUM(G2060*J2060)</f>
        <v>1375</v>
      </c>
      <c r="N2060" s="325">
        <f t="shared" si="278"/>
        <v>1100</v>
      </c>
      <c r="O2060" s="330">
        <f t="shared" si="280"/>
        <v>1.1000000000000001</v>
      </c>
      <c r="P2060" s="299">
        <f t="shared" si="279"/>
        <v>1100</v>
      </c>
      <c r="Q2060" s="300">
        <f t="shared" si="281"/>
        <v>1.1000000000000001</v>
      </c>
    </row>
    <row r="2061" spans="1:17" ht="15" customHeight="1" x14ac:dyDescent="0.25">
      <c r="A2061" s="374">
        <v>279</v>
      </c>
      <c r="B2061" s="374" t="s">
        <v>1287</v>
      </c>
      <c r="C2061" s="374" t="s">
        <v>652</v>
      </c>
      <c r="D2061" s="380"/>
      <c r="E2061" s="338">
        <v>1320</v>
      </c>
      <c r="F2061" s="374" t="s">
        <v>188</v>
      </c>
      <c r="G2061" s="339">
        <v>125</v>
      </c>
      <c r="H2061" s="334" t="s">
        <v>48</v>
      </c>
      <c r="I2061" s="325"/>
      <c r="J2061" s="325">
        <v>11</v>
      </c>
      <c r="K2061" s="339">
        <v>100</v>
      </c>
      <c r="L2061" s="325"/>
      <c r="M2061" s="325">
        <f>SUM(G2061*J2061)</f>
        <v>1375</v>
      </c>
      <c r="N2061" s="325">
        <f t="shared" si="278"/>
        <v>1100</v>
      </c>
      <c r="O2061" s="330">
        <f t="shared" si="280"/>
        <v>1.1000000000000001</v>
      </c>
      <c r="P2061" s="299">
        <f t="shared" si="279"/>
        <v>1100</v>
      </c>
      <c r="Q2061" s="300">
        <f t="shared" si="281"/>
        <v>1.1000000000000001</v>
      </c>
    </row>
    <row r="2062" spans="1:17" ht="15" customHeight="1" x14ac:dyDescent="0.25">
      <c r="A2062" s="374">
        <v>279</v>
      </c>
      <c r="B2062" s="374" t="s">
        <v>1287</v>
      </c>
      <c r="C2062" s="374" t="s">
        <v>652</v>
      </c>
      <c r="D2062" s="380"/>
      <c r="E2062" s="338">
        <v>1320</v>
      </c>
      <c r="F2062" s="374" t="s">
        <v>188</v>
      </c>
      <c r="G2062" s="339">
        <v>125</v>
      </c>
      <c r="H2062" s="334" t="s">
        <v>25</v>
      </c>
      <c r="I2062" s="325">
        <v>27692</v>
      </c>
      <c r="J2062" s="325">
        <v>60</v>
      </c>
      <c r="K2062" s="339">
        <v>100</v>
      </c>
      <c r="L2062" s="325">
        <f>SUM((I2062*G2062)/10000)</f>
        <v>346.15</v>
      </c>
      <c r="M2062" s="325">
        <f>SUM(L2062*J2062)</f>
        <v>20769</v>
      </c>
      <c r="N2062" s="325">
        <f t="shared" si="278"/>
        <v>16615.2</v>
      </c>
      <c r="O2062" s="330">
        <f t="shared" si="280"/>
        <v>16.615200000000002</v>
      </c>
      <c r="P2062" s="299">
        <f t="shared" si="279"/>
        <v>16615.2</v>
      </c>
      <c r="Q2062" s="300">
        <f t="shared" si="281"/>
        <v>16.615200000000002</v>
      </c>
    </row>
    <row r="2063" spans="1:17" ht="15" customHeight="1" x14ac:dyDescent="0.25">
      <c r="A2063" s="374">
        <v>279</v>
      </c>
      <c r="B2063" s="374" t="s">
        <v>1287</v>
      </c>
      <c r="C2063" s="374" t="s">
        <v>652</v>
      </c>
      <c r="D2063" s="380"/>
      <c r="E2063" s="338">
        <v>1320</v>
      </c>
      <c r="F2063" s="374" t="s">
        <v>188</v>
      </c>
      <c r="G2063" s="339">
        <v>125</v>
      </c>
      <c r="H2063" s="334" t="s">
        <v>367</v>
      </c>
      <c r="I2063" s="325">
        <v>15225</v>
      </c>
      <c r="J2063" s="325">
        <v>22</v>
      </c>
      <c r="K2063" s="339">
        <v>100</v>
      </c>
      <c r="L2063" s="325">
        <f>SUM((I2063*G2063)/10000)</f>
        <v>190.3125</v>
      </c>
      <c r="M2063" s="325">
        <f>SUM(L2063*J2063)</f>
        <v>4186.875</v>
      </c>
      <c r="N2063" s="325">
        <f t="shared" si="278"/>
        <v>3349.5</v>
      </c>
      <c r="O2063" s="330">
        <f t="shared" si="280"/>
        <v>3.3494999999999999</v>
      </c>
      <c r="P2063" s="299">
        <f t="shared" si="279"/>
        <v>3349.5</v>
      </c>
      <c r="Q2063" s="300">
        <f t="shared" si="281"/>
        <v>3.3494999999999999</v>
      </c>
    </row>
    <row r="2064" spans="1:17" ht="15" customHeight="1" thickBot="1" x14ac:dyDescent="0.3">
      <c r="A2064" s="374">
        <v>279</v>
      </c>
      <c r="B2064" s="374" t="s">
        <v>1287</v>
      </c>
      <c r="C2064" s="374" t="s">
        <v>652</v>
      </c>
      <c r="D2064" s="380"/>
      <c r="E2064" s="338">
        <v>1320</v>
      </c>
      <c r="F2064" s="374" t="s">
        <v>188</v>
      </c>
      <c r="G2064" s="339">
        <v>125</v>
      </c>
      <c r="H2064" s="324" t="s">
        <v>1460</v>
      </c>
      <c r="I2064" s="325">
        <v>4551</v>
      </c>
      <c r="J2064" s="325">
        <v>11</v>
      </c>
      <c r="K2064" s="339">
        <v>100</v>
      </c>
      <c r="L2064" s="325">
        <f>SUM((I2064*G2064)/10000)</f>
        <v>56.887500000000003</v>
      </c>
      <c r="M2064" s="325">
        <f>SUM(L2064*J2064)</f>
        <v>625.76250000000005</v>
      </c>
      <c r="N2064" s="325">
        <f t="shared" si="278"/>
        <v>500.61</v>
      </c>
      <c r="O2064" s="330">
        <f t="shared" si="280"/>
        <v>0.50061</v>
      </c>
      <c r="P2064" s="301">
        <f t="shared" si="279"/>
        <v>500.61</v>
      </c>
      <c r="Q2064" s="302">
        <f t="shared" si="281"/>
        <v>0.50061</v>
      </c>
    </row>
    <row r="2065" spans="1:17" ht="15" customHeight="1" x14ac:dyDescent="0.25">
      <c r="A2065" s="371">
        <v>280</v>
      </c>
      <c r="B2065" s="371" t="s">
        <v>1340</v>
      </c>
      <c r="C2065" s="371" t="s">
        <v>558</v>
      </c>
      <c r="D2065" s="377"/>
      <c r="E2065" s="327">
        <v>1296</v>
      </c>
      <c r="F2065" s="371" t="s">
        <v>188</v>
      </c>
      <c r="G2065" s="337">
        <v>250</v>
      </c>
      <c r="H2065" s="313" t="s">
        <v>22</v>
      </c>
      <c r="I2065" s="306">
        <v>23137</v>
      </c>
      <c r="J2065" s="306">
        <v>79</v>
      </c>
      <c r="K2065" s="337">
        <v>100</v>
      </c>
      <c r="L2065" s="306">
        <f>SUM((I2065*G2065)/10000)</f>
        <v>578.42499999999995</v>
      </c>
      <c r="M2065" s="306">
        <f>SUM(L2065*J2065)</f>
        <v>45695.574999999997</v>
      </c>
      <c r="N2065" s="306">
        <f t="shared" si="278"/>
        <v>36556.46</v>
      </c>
      <c r="O2065" s="307">
        <f t="shared" si="280"/>
        <v>36.556460000000001</v>
      </c>
      <c r="P2065" s="308">
        <f t="shared" si="279"/>
        <v>36556.46</v>
      </c>
      <c r="Q2065" s="309">
        <f t="shared" si="281"/>
        <v>36.556460000000001</v>
      </c>
    </row>
    <row r="2066" spans="1:17" ht="15" customHeight="1" x14ac:dyDescent="0.25">
      <c r="A2066" s="371">
        <v>280</v>
      </c>
      <c r="B2066" s="371" t="s">
        <v>1340</v>
      </c>
      <c r="C2066" s="371" t="s">
        <v>558</v>
      </c>
      <c r="D2066" s="377"/>
      <c r="E2066" s="327">
        <v>1296</v>
      </c>
      <c r="F2066" s="371" t="s">
        <v>188</v>
      </c>
      <c r="G2066" s="337">
        <v>250</v>
      </c>
      <c r="H2066" s="313" t="s">
        <v>48</v>
      </c>
      <c r="I2066" s="306"/>
      <c r="J2066" s="306">
        <v>11</v>
      </c>
      <c r="K2066" s="337">
        <v>100</v>
      </c>
      <c r="L2066" s="306"/>
      <c r="M2066" s="306">
        <f>SUM(G2066*J2066)</f>
        <v>2750</v>
      </c>
      <c r="N2066" s="306">
        <f t="shared" si="278"/>
        <v>2200</v>
      </c>
      <c r="O2066" s="307">
        <f t="shared" si="280"/>
        <v>2.2000000000000002</v>
      </c>
      <c r="P2066" s="310">
        <f t="shared" si="279"/>
        <v>2200</v>
      </c>
      <c r="Q2066" s="311">
        <f t="shared" si="281"/>
        <v>2.2000000000000002</v>
      </c>
    </row>
    <row r="2067" spans="1:17" ht="15" customHeight="1" x14ac:dyDescent="0.25">
      <c r="A2067" s="371">
        <v>280</v>
      </c>
      <c r="B2067" s="371" t="s">
        <v>1340</v>
      </c>
      <c r="C2067" s="371" t="s">
        <v>558</v>
      </c>
      <c r="D2067" s="377"/>
      <c r="E2067" s="327">
        <v>1275</v>
      </c>
      <c r="F2067" s="371" t="s">
        <v>188</v>
      </c>
      <c r="G2067" s="337">
        <v>250</v>
      </c>
      <c r="H2067" s="326" t="s">
        <v>25</v>
      </c>
      <c r="I2067" s="306">
        <v>27692</v>
      </c>
      <c r="J2067" s="306">
        <v>60</v>
      </c>
      <c r="K2067" s="337">
        <v>100</v>
      </c>
      <c r="L2067" s="306">
        <f>SUM((I2067*G2067)/10000)</f>
        <v>692.3</v>
      </c>
      <c r="M2067" s="306">
        <f>SUM(L2067*J2067)</f>
        <v>41538</v>
      </c>
      <c r="N2067" s="306">
        <f t="shared" si="278"/>
        <v>33230.400000000001</v>
      </c>
      <c r="O2067" s="307">
        <f t="shared" si="280"/>
        <v>33.230400000000003</v>
      </c>
      <c r="P2067" s="310">
        <f t="shared" si="279"/>
        <v>33230.400000000001</v>
      </c>
      <c r="Q2067" s="311">
        <f t="shared" si="281"/>
        <v>33.230400000000003</v>
      </c>
    </row>
    <row r="2068" spans="1:17" ht="15" customHeight="1" thickBot="1" x14ac:dyDescent="0.3">
      <c r="A2068" s="371">
        <v>280</v>
      </c>
      <c r="B2068" s="371" t="s">
        <v>1340</v>
      </c>
      <c r="C2068" s="371" t="s">
        <v>558</v>
      </c>
      <c r="D2068" s="377"/>
      <c r="E2068" s="327">
        <v>1275</v>
      </c>
      <c r="F2068" s="371" t="s">
        <v>188</v>
      </c>
      <c r="G2068" s="337">
        <v>250</v>
      </c>
      <c r="H2068" s="313" t="s">
        <v>48</v>
      </c>
      <c r="I2068" s="306"/>
      <c r="J2068" s="306">
        <v>11</v>
      </c>
      <c r="K2068" s="337">
        <v>100</v>
      </c>
      <c r="L2068" s="306"/>
      <c r="M2068" s="306">
        <f>SUM(G2068*J2068)</f>
        <v>2750</v>
      </c>
      <c r="N2068" s="306">
        <f t="shared" si="278"/>
        <v>2200</v>
      </c>
      <c r="O2068" s="307">
        <f t="shared" si="280"/>
        <v>2.2000000000000002</v>
      </c>
      <c r="P2068" s="315">
        <f t="shared" si="279"/>
        <v>2200</v>
      </c>
      <c r="Q2068" s="316">
        <f t="shared" si="281"/>
        <v>2.2000000000000002</v>
      </c>
    </row>
    <row r="2069" spans="1:17" ht="15" customHeight="1" x14ac:dyDescent="0.25">
      <c r="A2069" s="374">
        <v>281</v>
      </c>
      <c r="B2069" s="374" t="s">
        <v>1375</v>
      </c>
      <c r="C2069" s="374" t="s">
        <v>1388</v>
      </c>
      <c r="D2069" s="380"/>
      <c r="E2069" s="338">
        <v>1114</v>
      </c>
      <c r="F2069" s="374" t="s">
        <v>188</v>
      </c>
      <c r="G2069" s="339">
        <v>300</v>
      </c>
      <c r="H2069" s="334" t="s">
        <v>1463</v>
      </c>
      <c r="I2069" s="325">
        <v>2</v>
      </c>
      <c r="J2069" s="325">
        <v>21</v>
      </c>
      <c r="K2069" s="339">
        <v>100</v>
      </c>
      <c r="L2069" s="325">
        <f>SUM((I2069*G2069))</f>
        <v>600</v>
      </c>
      <c r="M2069" s="325">
        <f>SUM(L2069*J2069)</f>
        <v>12600</v>
      </c>
      <c r="N2069" s="325">
        <f t="shared" si="278"/>
        <v>10080</v>
      </c>
      <c r="O2069" s="330">
        <f t="shared" si="280"/>
        <v>10.08</v>
      </c>
      <c r="P2069" s="297">
        <f t="shared" si="279"/>
        <v>10080</v>
      </c>
      <c r="Q2069" s="298">
        <f t="shared" si="281"/>
        <v>10.08</v>
      </c>
    </row>
    <row r="2070" spans="1:17" ht="15" customHeight="1" thickBot="1" x14ac:dyDescent="0.3">
      <c r="A2070" s="374">
        <v>281</v>
      </c>
      <c r="B2070" s="374" t="s">
        <v>1375</v>
      </c>
      <c r="C2070" s="374" t="s">
        <v>1388</v>
      </c>
      <c r="D2070" s="380"/>
      <c r="E2070" s="338">
        <v>1114</v>
      </c>
      <c r="F2070" s="374" t="s">
        <v>188</v>
      </c>
      <c r="G2070" s="339">
        <v>5</v>
      </c>
      <c r="H2070" s="334" t="s">
        <v>436</v>
      </c>
      <c r="I2070" s="325">
        <v>27</v>
      </c>
      <c r="J2070" s="325">
        <v>45</v>
      </c>
      <c r="K2070" s="339">
        <v>60</v>
      </c>
      <c r="L2070" s="325">
        <f>SUM((I2070*G2070))</f>
        <v>135</v>
      </c>
      <c r="M2070" s="325">
        <f>SUM(L2070*J2070)</f>
        <v>6075</v>
      </c>
      <c r="N2070" s="325">
        <f t="shared" si="278"/>
        <v>4860</v>
      </c>
      <c r="O2070" s="330">
        <f t="shared" si="280"/>
        <v>4.8600000000000003</v>
      </c>
      <c r="P2070" s="301">
        <f t="shared" si="279"/>
        <v>2916</v>
      </c>
      <c r="Q2070" s="302">
        <f t="shared" si="281"/>
        <v>2.9159999999999999</v>
      </c>
    </row>
    <row r="2071" spans="1:17" ht="15" customHeight="1" thickBot="1" x14ac:dyDescent="0.3">
      <c r="A2071" s="371">
        <v>282</v>
      </c>
      <c r="B2071" s="371" t="s">
        <v>1286</v>
      </c>
      <c r="C2071" s="371" t="s">
        <v>1387</v>
      </c>
      <c r="D2071" s="377"/>
      <c r="E2071" s="327">
        <v>3923</v>
      </c>
      <c r="F2071" s="378" t="s">
        <v>374</v>
      </c>
      <c r="G2071" s="337">
        <v>4700</v>
      </c>
      <c r="H2071" s="326" t="s">
        <v>77</v>
      </c>
      <c r="I2071" s="306">
        <v>3164</v>
      </c>
      <c r="J2071" s="306">
        <v>9</v>
      </c>
      <c r="K2071" s="337">
        <v>100</v>
      </c>
      <c r="L2071" s="306">
        <f>SUM((I2071*G2071)/10000)</f>
        <v>1487.08</v>
      </c>
      <c r="M2071" s="306">
        <f>SUM(L2071*J2071)</f>
        <v>13383.72</v>
      </c>
      <c r="N2071" s="306">
        <f t="shared" si="278"/>
        <v>10706.975999999999</v>
      </c>
      <c r="O2071" s="307">
        <f t="shared" si="280"/>
        <v>10.706975999999999</v>
      </c>
      <c r="P2071" s="352">
        <f t="shared" si="279"/>
        <v>10706.975999999999</v>
      </c>
      <c r="Q2071" s="353">
        <f t="shared" si="281"/>
        <v>10.706975999999999</v>
      </c>
    </row>
    <row r="2072" spans="1:17" ht="15" customHeight="1" thickBot="1" x14ac:dyDescent="0.3">
      <c r="A2072" s="374">
        <v>283</v>
      </c>
      <c r="B2072" s="374" t="s">
        <v>497</v>
      </c>
      <c r="C2072" s="374" t="s">
        <v>386</v>
      </c>
      <c r="D2072" s="380"/>
      <c r="E2072" s="338">
        <v>3734</v>
      </c>
      <c r="F2072" s="379" t="s">
        <v>374</v>
      </c>
      <c r="G2072" s="339">
        <v>115</v>
      </c>
      <c r="H2072" s="334" t="s">
        <v>592</v>
      </c>
      <c r="I2072" s="325">
        <v>20</v>
      </c>
      <c r="J2072" s="325">
        <v>34</v>
      </c>
      <c r="K2072" s="339">
        <v>100</v>
      </c>
      <c r="L2072" s="325">
        <f>SUM((I2072*G2072))</f>
        <v>2300</v>
      </c>
      <c r="M2072" s="325">
        <f>SUM(L2072*J2072)</f>
        <v>78200</v>
      </c>
      <c r="N2072" s="325">
        <f t="shared" si="278"/>
        <v>62560</v>
      </c>
      <c r="O2072" s="330">
        <f t="shared" si="280"/>
        <v>62.56</v>
      </c>
      <c r="P2072" s="350">
        <f t="shared" si="279"/>
        <v>62560</v>
      </c>
      <c r="Q2072" s="351">
        <f t="shared" si="281"/>
        <v>62.56</v>
      </c>
    </row>
    <row r="2073" spans="1:17" ht="15" customHeight="1" x14ac:dyDescent="0.25">
      <c r="A2073" s="371">
        <v>284</v>
      </c>
      <c r="B2073" s="371" t="s">
        <v>605</v>
      </c>
      <c r="C2073" s="371" t="s">
        <v>378</v>
      </c>
      <c r="D2073" s="377"/>
      <c r="E2073" s="327">
        <v>1241</v>
      </c>
      <c r="F2073" s="371" t="s">
        <v>188</v>
      </c>
      <c r="G2073" s="337">
        <v>375</v>
      </c>
      <c r="H2073" s="313" t="s">
        <v>22</v>
      </c>
      <c r="I2073" s="306">
        <v>23137</v>
      </c>
      <c r="J2073" s="306">
        <v>79</v>
      </c>
      <c r="K2073" s="337">
        <v>100</v>
      </c>
      <c r="L2073" s="306">
        <f>SUM((I2073*G2073)/10000)</f>
        <v>867.63750000000005</v>
      </c>
      <c r="M2073" s="306">
        <f>SUM(L2073*J2073)</f>
        <v>68543.362500000003</v>
      </c>
      <c r="N2073" s="306">
        <f t="shared" si="278"/>
        <v>54834.69</v>
      </c>
      <c r="O2073" s="307">
        <f t="shared" si="280"/>
        <v>54.834690000000002</v>
      </c>
      <c r="P2073" s="308">
        <f t="shared" si="279"/>
        <v>54834.69</v>
      </c>
      <c r="Q2073" s="309">
        <f t="shared" si="281"/>
        <v>54.834690000000002</v>
      </c>
    </row>
    <row r="2074" spans="1:17" ht="15" customHeight="1" x14ac:dyDescent="0.25">
      <c r="A2074" s="371">
        <v>284</v>
      </c>
      <c r="B2074" s="371" t="s">
        <v>605</v>
      </c>
      <c r="C2074" s="371" t="s">
        <v>378</v>
      </c>
      <c r="D2074" s="377"/>
      <c r="E2074" s="327">
        <v>1241</v>
      </c>
      <c r="F2074" s="371" t="s">
        <v>188</v>
      </c>
      <c r="G2074" s="337">
        <v>375</v>
      </c>
      <c r="H2074" s="313" t="s">
        <v>48</v>
      </c>
      <c r="I2074" s="306"/>
      <c r="J2074" s="306">
        <v>11</v>
      </c>
      <c r="K2074" s="337">
        <v>100</v>
      </c>
      <c r="L2074" s="306"/>
      <c r="M2074" s="306">
        <f>SUM(G2074*J2074)</f>
        <v>4125</v>
      </c>
      <c r="N2074" s="306">
        <f t="shared" si="278"/>
        <v>3300</v>
      </c>
      <c r="O2074" s="307">
        <f t="shared" si="280"/>
        <v>3.3</v>
      </c>
      <c r="P2074" s="310">
        <f t="shared" si="279"/>
        <v>3300</v>
      </c>
      <c r="Q2074" s="311">
        <f t="shared" si="281"/>
        <v>3.3</v>
      </c>
    </row>
    <row r="2075" spans="1:17" ht="15" customHeight="1" x14ac:dyDescent="0.25">
      <c r="A2075" s="371">
        <v>284</v>
      </c>
      <c r="B2075" s="371" t="s">
        <v>605</v>
      </c>
      <c r="C2075" s="371" t="s">
        <v>378</v>
      </c>
      <c r="D2075" s="377"/>
      <c r="E2075" s="327">
        <v>1241</v>
      </c>
      <c r="F2075" s="371" t="s">
        <v>188</v>
      </c>
      <c r="G2075" s="337">
        <v>375</v>
      </c>
      <c r="H2075" s="326" t="s">
        <v>48</v>
      </c>
      <c r="I2075" s="306"/>
      <c r="J2075" s="306">
        <v>11</v>
      </c>
      <c r="K2075" s="337">
        <v>100</v>
      </c>
      <c r="L2075" s="306"/>
      <c r="M2075" s="306">
        <f>SUM(G2075*J2075)</f>
        <v>4125</v>
      </c>
      <c r="N2075" s="306">
        <f t="shared" si="278"/>
        <v>3300</v>
      </c>
      <c r="O2075" s="307">
        <f t="shared" si="280"/>
        <v>3.3</v>
      </c>
      <c r="P2075" s="310">
        <f t="shared" si="279"/>
        <v>3300</v>
      </c>
      <c r="Q2075" s="311">
        <f t="shared" si="281"/>
        <v>3.3</v>
      </c>
    </row>
    <row r="2076" spans="1:17" ht="15" customHeight="1" x14ac:dyDescent="0.25">
      <c r="A2076" s="371">
        <v>284</v>
      </c>
      <c r="B2076" s="371" t="s">
        <v>605</v>
      </c>
      <c r="C2076" s="371" t="s">
        <v>378</v>
      </c>
      <c r="D2076" s="377"/>
      <c r="E2076" s="327">
        <v>1241</v>
      </c>
      <c r="F2076" s="371" t="s">
        <v>188</v>
      </c>
      <c r="G2076" s="337">
        <v>125</v>
      </c>
      <c r="H2076" s="326" t="s">
        <v>367</v>
      </c>
      <c r="I2076" s="306">
        <v>15225</v>
      </c>
      <c r="J2076" s="306">
        <v>22</v>
      </c>
      <c r="K2076" s="337">
        <v>30</v>
      </c>
      <c r="L2076" s="306">
        <f>SUM((I2076*G2076)/10000)</f>
        <v>190.3125</v>
      </c>
      <c r="M2076" s="306">
        <f>SUM(L2076*J2076)</f>
        <v>4186.875</v>
      </c>
      <c r="N2076" s="306">
        <f t="shared" si="278"/>
        <v>3349.5</v>
      </c>
      <c r="O2076" s="307">
        <f t="shared" si="280"/>
        <v>3.3494999999999999</v>
      </c>
      <c r="P2076" s="310">
        <f t="shared" si="279"/>
        <v>1004.85</v>
      </c>
      <c r="Q2076" s="311">
        <f t="shared" si="281"/>
        <v>1.00485</v>
      </c>
    </row>
    <row r="2077" spans="1:17" ht="15" customHeight="1" x14ac:dyDescent="0.25">
      <c r="A2077" s="371">
        <v>284</v>
      </c>
      <c r="B2077" s="371" t="s">
        <v>605</v>
      </c>
      <c r="C2077" s="371" t="s">
        <v>378</v>
      </c>
      <c r="D2077" s="377"/>
      <c r="E2077" s="327">
        <v>2835</v>
      </c>
      <c r="F2077" s="371" t="s">
        <v>188</v>
      </c>
      <c r="G2077" s="337">
        <v>125</v>
      </c>
      <c r="H2077" s="326" t="s">
        <v>609</v>
      </c>
      <c r="I2077" s="306">
        <v>27233</v>
      </c>
      <c r="J2077" s="306">
        <v>23</v>
      </c>
      <c r="K2077" s="337">
        <v>100</v>
      </c>
      <c r="L2077" s="306">
        <f>SUM((I2077*G2077)/10000)</f>
        <v>340.41250000000002</v>
      </c>
      <c r="M2077" s="306">
        <f>SUM(L2077*J2077)</f>
        <v>7829.4875000000002</v>
      </c>
      <c r="N2077" s="306">
        <f t="shared" si="278"/>
        <v>6263.59</v>
      </c>
      <c r="O2077" s="307">
        <f t="shared" si="280"/>
        <v>6.2635899999999998</v>
      </c>
      <c r="P2077" s="310">
        <f t="shared" si="279"/>
        <v>6263.59</v>
      </c>
      <c r="Q2077" s="311">
        <f t="shared" si="281"/>
        <v>6.2635899999999998</v>
      </c>
    </row>
    <row r="2078" spans="1:17" ht="15" customHeight="1" x14ac:dyDescent="0.25">
      <c r="A2078" s="371">
        <v>284</v>
      </c>
      <c r="B2078" s="371" t="s">
        <v>605</v>
      </c>
      <c r="C2078" s="371" t="s">
        <v>378</v>
      </c>
      <c r="D2078" s="377"/>
      <c r="E2078" s="327">
        <v>2835</v>
      </c>
      <c r="F2078" s="371" t="s">
        <v>188</v>
      </c>
      <c r="G2078" s="337">
        <v>250</v>
      </c>
      <c r="H2078" s="313" t="s">
        <v>22</v>
      </c>
      <c r="I2078" s="306">
        <v>23137</v>
      </c>
      <c r="J2078" s="306">
        <v>79</v>
      </c>
      <c r="K2078" s="337">
        <v>100</v>
      </c>
      <c r="L2078" s="306">
        <f>SUM((I2078*G2078)/10000)</f>
        <v>578.42499999999995</v>
      </c>
      <c r="M2078" s="306">
        <f>SUM(L2078*J2078)</f>
        <v>45695.574999999997</v>
      </c>
      <c r="N2078" s="306">
        <f t="shared" si="278"/>
        <v>36556.46</v>
      </c>
      <c r="O2078" s="307">
        <f t="shared" si="280"/>
        <v>36.556460000000001</v>
      </c>
      <c r="P2078" s="310">
        <f t="shared" si="279"/>
        <v>36556.46</v>
      </c>
      <c r="Q2078" s="311">
        <f t="shared" si="281"/>
        <v>36.556460000000001</v>
      </c>
    </row>
    <row r="2079" spans="1:17" ht="15" customHeight="1" x14ac:dyDescent="0.25">
      <c r="A2079" s="371">
        <v>284</v>
      </c>
      <c r="B2079" s="371" t="s">
        <v>605</v>
      </c>
      <c r="C2079" s="371" t="s">
        <v>378</v>
      </c>
      <c r="D2079" s="377"/>
      <c r="E2079" s="327">
        <v>2835</v>
      </c>
      <c r="F2079" s="371" t="s">
        <v>188</v>
      </c>
      <c r="G2079" s="337">
        <v>250</v>
      </c>
      <c r="H2079" s="326" t="s">
        <v>48</v>
      </c>
      <c r="I2079" s="306"/>
      <c r="J2079" s="306">
        <v>11</v>
      </c>
      <c r="K2079" s="337">
        <v>100</v>
      </c>
      <c r="L2079" s="306"/>
      <c r="M2079" s="306">
        <f>SUM(G2079*J2079)</f>
        <v>2750</v>
      </c>
      <c r="N2079" s="306">
        <f t="shared" si="278"/>
        <v>2200</v>
      </c>
      <c r="O2079" s="307">
        <f t="shared" si="280"/>
        <v>2.2000000000000002</v>
      </c>
      <c r="P2079" s="310">
        <f t="shared" si="279"/>
        <v>2200</v>
      </c>
      <c r="Q2079" s="311">
        <f t="shared" si="281"/>
        <v>2.2000000000000002</v>
      </c>
    </row>
    <row r="2080" spans="1:17" ht="15" customHeight="1" x14ac:dyDescent="0.25">
      <c r="A2080" s="371">
        <v>284</v>
      </c>
      <c r="B2080" s="371" t="s">
        <v>605</v>
      </c>
      <c r="C2080" s="371" t="s">
        <v>378</v>
      </c>
      <c r="D2080" s="377"/>
      <c r="E2080" s="327">
        <v>1252</v>
      </c>
      <c r="F2080" s="371" t="s">
        <v>188</v>
      </c>
      <c r="G2080" s="337">
        <v>2000</v>
      </c>
      <c r="H2080" s="326" t="s">
        <v>85</v>
      </c>
      <c r="I2080" s="306">
        <v>3398</v>
      </c>
      <c r="J2080" s="306">
        <v>11</v>
      </c>
      <c r="K2080" s="337">
        <v>100</v>
      </c>
      <c r="L2080" s="306">
        <f t="shared" ref="L2080:L2086" si="284">SUM((I2080*G2080)/10000)</f>
        <v>679.6</v>
      </c>
      <c r="M2080" s="306">
        <f t="shared" ref="M2080:M2088" si="285">SUM(L2080*J2080)</f>
        <v>7475.6</v>
      </c>
      <c r="N2080" s="306">
        <f t="shared" si="278"/>
        <v>5980.48</v>
      </c>
      <c r="O2080" s="307">
        <f t="shared" si="280"/>
        <v>5.9804799999999991</v>
      </c>
      <c r="P2080" s="310">
        <f t="shared" si="279"/>
        <v>5980.48</v>
      </c>
      <c r="Q2080" s="311">
        <f t="shared" si="281"/>
        <v>5.9804799999999991</v>
      </c>
    </row>
    <row r="2081" spans="1:17" ht="15" customHeight="1" x14ac:dyDescent="0.25">
      <c r="A2081" s="371">
        <v>284</v>
      </c>
      <c r="B2081" s="371" t="s">
        <v>605</v>
      </c>
      <c r="C2081" s="371" t="s">
        <v>378</v>
      </c>
      <c r="D2081" s="377"/>
      <c r="E2081" s="327">
        <v>1253</v>
      </c>
      <c r="F2081" s="371" t="s">
        <v>188</v>
      </c>
      <c r="G2081" s="337">
        <v>2100</v>
      </c>
      <c r="H2081" s="326" t="s">
        <v>85</v>
      </c>
      <c r="I2081" s="306">
        <v>3398</v>
      </c>
      <c r="J2081" s="306">
        <v>11</v>
      </c>
      <c r="K2081" s="337">
        <v>60</v>
      </c>
      <c r="L2081" s="306">
        <f t="shared" si="284"/>
        <v>713.58</v>
      </c>
      <c r="M2081" s="306">
        <f t="shared" si="285"/>
        <v>7849.38</v>
      </c>
      <c r="N2081" s="306">
        <f t="shared" si="278"/>
        <v>6279.5039999999999</v>
      </c>
      <c r="O2081" s="307">
        <f t="shared" si="280"/>
        <v>6.2795040000000002</v>
      </c>
      <c r="P2081" s="310">
        <f t="shared" si="279"/>
        <v>3767.7024000000001</v>
      </c>
      <c r="Q2081" s="311">
        <f t="shared" si="281"/>
        <v>3.7677024000000001</v>
      </c>
    </row>
    <row r="2082" spans="1:17" ht="15" customHeight="1" x14ac:dyDescent="0.25">
      <c r="A2082" s="371">
        <v>284</v>
      </c>
      <c r="B2082" s="371" t="s">
        <v>605</v>
      </c>
      <c r="C2082" s="371" t="s">
        <v>378</v>
      </c>
      <c r="D2082" s="377"/>
      <c r="E2082" s="327">
        <v>1254</v>
      </c>
      <c r="F2082" s="371" t="s">
        <v>188</v>
      </c>
      <c r="G2082" s="337">
        <v>700</v>
      </c>
      <c r="H2082" s="326" t="s">
        <v>85</v>
      </c>
      <c r="I2082" s="306">
        <v>3398</v>
      </c>
      <c r="J2082" s="306">
        <v>11</v>
      </c>
      <c r="K2082" s="337">
        <v>60</v>
      </c>
      <c r="L2082" s="306">
        <f t="shared" si="284"/>
        <v>237.86</v>
      </c>
      <c r="M2082" s="306">
        <f t="shared" si="285"/>
        <v>2616.46</v>
      </c>
      <c r="N2082" s="306">
        <f t="shared" si="278"/>
        <v>2093.1679999999997</v>
      </c>
      <c r="O2082" s="307">
        <f t="shared" si="280"/>
        <v>2.0931679999999995</v>
      </c>
      <c r="P2082" s="310">
        <f t="shared" si="279"/>
        <v>1255.9007999999999</v>
      </c>
      <c r="Q2082" s="311">
        <f t="shared" si="281"/>
        <v>1.2559007999999998</v>
      </c>
    </row>
    <row r="2083" spans="1:17" ht="15" customHeight="1" x14ac:dyDescent="0.25">
      <c r="A2083" s="371">
        <v>284</v>
      </c>
      <c r="B2083" s="371" t="s">
        <v>605</v>
      </c>
      <c r="C2083" s="371" t="s">
        <v>378</v>
      </c>
      <c r="D2083" s="377"/>
      <c r="E2083" s="327">
        <v>1242</v>
      </c>
      <c r="F2083" s="371" t="s">
        <v>188</v>
      </c>
      <c r="G2083" s="337">
        <v>4500</v>
      </c>
      <c r="H2083" s="326" t="s">
        <v>85</v>
      </c>
      <c r="I2083" s="306">
        <v>3398</v>
      </c>
      <c r="J2083" s="306">
        <v>11</v>
      </c>
      <c r="K2083" s="337">
        <v>60</v>
      </c>
      <c r="L2083" s="306">
        <f t="shared" si="284"/>
        <v>1529.1</v>
      </c>
      <c r="M2083" s="306">
        <f t="shared" si="285"/>
        <v>16820.099999999999</v>
      </c>
      <c r="N2083" s="306">
        <f t="shared" si="278"/>
        <v>13456.08</v>
      </c>
      <c r="O2083" s="307">
        <f t="shared" si="280"/>
        <v>13.45608</v>
      </c>
      <c r="P2083" s="310">
        <f t="shared" si="279"/>
        <v>8073.6480000000001</v>
      </c>
      <c r="Q2083" s="311">
        <f t="shared" si="281"/>
        <v>8.0736480000000004</v>
      </c>
    </row>
    <row r="2084" spans="1:17" ht="15" customHeight="1" x14ac:dyDescent="0.25">
      <c r="A2084" s="371">
        <v>284</v>
      </c>
      <c r="B2084" s="371" t="s">
        <v>605</v>
      </c>
      <c r="C2084" s="371" t="s">
        <v>378</v>
      </c>
      <c r="D2084" s="377"/>
      <c r="E2084" s="327">
        <v>1259</v>
      </c>
      <c r="F2084" s="371" t="s">
        <v>188</v>
      </c>
      <c r="G2084" s="337">
        <v>700</v>
      </c>
      <c r="H2084" s="326" t="s">
        <v>85</v>
      </c>
      <c r="I2084" s="306">
        <v>3398</v>
      </c>
      <c r="J2084" s="306">
        <v>11</v>
      </c>
      <c r="K2084" s="337">
        <v>60</v>
      </c>
      <c r="L2084" s="306">
        <f t="shared" si="284"/>
        <v>237.86</v>
      </c>
      <c r="M2084" s="306">
        <f t="shared" si="285"/>
        <v>2616.46</v>
      </c>
      <c r="N2084" s="306">
        <f t="shared" si="278"/>
        <v>2093.1679999999997</v>
      </c>
      <c r="O2084" s="307">
        <f t="shared" si="280"/>
        <v>2.0931679999999995</v>
      </c>
      <c r="P2084" s="310">
        <f t="shared" si="279"/>
        <v>1255.9007999999999</v>
      </c>
      <c r="Q2084" s="311">
        <f t="shared" si="281"/>
        <v>1.2559007999999998</v>
      </c>
    </row>
    <row r="2085" spans="1:17" ht="15" customHeight="1" x14ac:dyDescent="0.25">
      <c r="A2085" s="371">
        <v>284</v>
      </c>
      <c r="B2085" s="371" t="s">
        <v>605</v>
      </c>
      <c r="C2085" s="371" t="s">
        <v>378</v>
      </c>
      <c r="D2085" s="377"/>
      <c r="E2085" s="327">
        <v>1260</v>
      </c>
      <c r="F2085" s="371" t="s">
        <v>188</v>
      </c>
      <c r="G2085" s="337">
        <v>1160</v>
      </c>
      <c r="H2085" s="326" t="s">
        <v>85</v>
      </c>
      <c r="I2085" s="306">
        <v>3398</v>
      </c>
      <c r="J2085" s="306">
        <v>11</v>
      </c>
      <c r="K2085" s="337">
        <v>60</v>
      </c>
      <c r="L2085" s="306">
        <f t="shared" si="284"/>
        <v>394.16800000000001</v>
      </c>
      <c r="M2085" s="306">
        <f t="shared" si="285"/>
        <v>4335.848</v>
      </c>
      <c r="N2085" s="306">
        <f t="shared" si="278"/>
        <v>3468.6783999999998</v>
      </c>
      <c r="O2085" s="307">
        <f t="shared" si="280"/>
        <v>3.4686783999999999</v>
      </c>
      <c r="P2085" s="310">
        <f t="shared" si="279"/>
        <v>2081.2070399999998</v>
      </c>
      <c r="Q2085" s="311">
        <f t="shared" si="281"/>
        <v>2.0812070399999998</v>
      </c>
    </row>
    <row r="2086" spans="1:17" ht="15" customHeight="1" x14ac:dyDescent="0.25">
      <c r="A2086" s="371">
        <v>284</v>
      </c>
      <c r="B2086" s="371" t="s">
        <v>605</v>
      </c>
      <c r="C2086" s="371" t="s">
        <v>378</v>
      </c>
      <c r="D2086" s="377"/>
      <c r="E2086" s="327">
        <v>2895</v>
      </c>
      <c r="F2086" s="371" t="s">
        <v>188</v>
      </c>
      <c r="G2086" s="337">
        <v>2100</v>
      </c>
      <c r="H2086" s="313" t="s">
        <v>1460</v>
      </c>
      <c r="I2086" s="306">
        <v>4551</v>
      </c>
      <c r="J2086" s="306">
        <v>11</v>
      </c>
      <c r="K2086" s="337">
        <v>100</v>
      </c>
      <c r="L2086" s="306">
        <f t="shared" si="284"/>
        <v>955.71</v>
      </c>
      <c r="M2086" s="306">
        <f t="shared" si="285"/>
        <v>10512.810000000001</v>
      </c>
      <c r="N2086" s="306">
        <f t="shared" si="278"/>
        <v>8410.2479999999996</v>
      </c>
      <c r="O2086" s="307">
        <f t="shared" si="280"/>
        <v>8.4102479999999993</v>
      </c>
      <c r="P2086" s="310">
        <f t="shared" si="279"/>
        <v>8410.2479999999996</v>
      </c>
      <c r="Q2086" s="311">
        <f t="shared" si="281"/>
        <v>8.4102479999999993</v>
      </c>
    </row>
    <row r="2087" spans="1:17" ht="15" customHeight="1" thickBot="1" x14ac:dyDescent="0.3">
      <c r="A2087" s="371">
        <v>284</v>
      </c>
      <c r="B2087" s="371" t="s">
        <v>605</v>
      </c>
      <c r="C2087" s="371" t="s">
        <v>378</v>
      </c>
      <c r="D2087" s="377"/>
      <c r="E2087" s="327">
        <v>3750</v>
      </c>
      <c r="F2087" s="378" t="s">
        <v>374</v>
      </c>
      <c r="G2087" s="337">
        <v>66</v>
      </c>
      <c r="H2087" s="326" t="s">
        <v>334</v>
      </c>
      <c r="I2087" s="306">
        <v>17</v>
      </c>
      <c r="J2087" s="306">
        <v>533</v>
      </c>
      <c r="K2087" s="337">
        <v>100</v>
      </c>
      <c r="L2087" s="306">
        <f>SUM((I2087*G2087))</f>
        <v>1122</v>
      </c>
      <c r="M2087" s="306">
        <f t="shared" si="285"/>
        <v>598026</v>
      </c>
      <c r="N2087" s="306">
        <f t="shared" si="278"/>
        <v>478420.8</v>
      </c>
      <c r="O2087" s="307">
        <f t="shared" si="280"/>
        <v>478.42079999999999</v>
      </c>
      <c r="P2087" s="315">
        <f t="shared" si="279"/>
        <v>478420.8</v>
      </c>
      <c r="Q2087" s="316">
        <f t="shared" si="281"/>
        <v>478.42079999999999</v>
      </c>
    </row>
    <row r="2088" spans="1:17" ht="15" customHeight="1" x14ac:dyDescent="0.25">
      <c r="A2088" s="374">
        <v>285</v>
      </c>
      <c r="B2088" s="374" t="s">
        <v>1386</v>
      </c>
      <c r="C2088" s="374" t="s">
        <v>1385</v>
      </c>
      <c r="D2088" s="380"/>
      <c r="E2088" s="338">
        <v>1064</v>
      </c>
      <c r="F2088" s="374" t="s">
        <v>1652</v>
      </c>
      <c r="G2088" s="339">
        <v>1000</v>
      </c>
      <c r="H2088" s="334" t="s">
        <v>19</v>
      </c>
      <c r="I2088" s="325">
        <v>17500</v>
      </c>
      <c r="J2088" s="325">
        <v>47</v>
      </c>
      <c r="K2088" s="339">
        <v>100</v>
      </c>
      <c r="L2088" s="325">
        <f>SUM((I2088*G2088)/10000)</f>
        <v>1750</v>
      </c>
      <c r="M2088" s="325">
        <f t="shared" si="285"/>
        <v>82250</v>
      </c>
      <c r="N2088" s="325">
        <f t="shared" si="278"/>
        <v>65800</v>
      </c>
      <c r="O2088" s="330">
        <f t="shared" si="280"/>
        <v>65.8</v>
      </c>
      <c r="P2088" s="297">
        <f t="shared" si="279"/>
        <v>65800</v>
      </c>
      <c r="Q2088" s="298">
        <f t="shared" si="281"/>
        <v>65.8</v>
      </c>
    </row>
    <row r="2089" spans="1:17" ht="15" customHeight="1" x14ac:dyDescent="0.25">
      <c r="A2089" s="374">
        <v>285</v>
      </c>
      <c r="B2089" s="374" t="s">
        <v>1386</v>
      </c>
      <c r="C2089" s="374" t="s">
        <v>1385</v>
      </c>
      <c r="D2089" s="380"/>
      <c r="E2089" s="338">
        <v>1064</v>
      </c>
      <c r="F2089" s="374" t="s">
        <v>1652</v>
      </c>
      <c r="G2089" s="339">
        <v>750</v>
      </c>
      <c r="H2089" s="324" t="s">
        <v>48</v>
      </c>
      <c r="I2089" s="325"/>
      <c r="J2089" s="325">
        <v>11</v>
      </c>
      <c r="K2089" s="339">
        <v>100</v>
      </c>
      <c r="L2089" s="325"/>
      <c r="M2089" s="325">
        <f>SUM(G2089*J2089)</f>
        <v>8250</v>
      </c>
      <c r="N2089" s="325">
        <f t="shared" si="278"/>
        <v>6600</v>
      </c>
      <c r="O2089" s="330">
        <f t="shared" si="280"/>
        <v>6.6</v>
      </c>
      <c r="P2089" s="299">
        <f t="shared" si="279"/>
        <v>6600</v>
      </c>
      <c r="Q2089" s="300">
        <f t="shared" si="281"/>
        <v>6.6</v>
      </c>
    </row>
    <row r="2090" spans="1:17" ht="15" customHeight="1" x14ac:dyDescent="0.25">
      <c r="A2090" s="374">
        <v>285</v>
      </c>
      <c r="B2090" s="374" t="s">
        <v>1386</v>
      </c>
      <c r="C2090" s="374" t="s">
        <v>1385</v>
      </c>
      <c r="D2090" s="380"/>
      <c r="E2090" s="338">
        <v>1064</v>
      </c>
      <c r="F2090" s="374" t="s">
        <v>1652</v>
      </c>
      <c r="G2090" s="339">
        <v>750</v>
      </c>
      <c r="H2090" s="334" t="s">
        <v>48</v>
      </c>
      <c r="I2090" s="325"/>
      <c r="J2090" s="325">
        <v>11</v>
      </c>
      <c r="K2090" s="339">
        <v>100</v>
      </c>
      <c r="L2090" s="325"/>
      <c r="M2090" s="325">
        <f>SUM(G2090*J2090)</f>
        <v>8250</v>
      </c>
      <c r="N2090" s="325">
        <f t="shared" si="278"/>
        <v>6600</v>
      </c>
      <c r="O2090" s="330">
        <f t="shared" si="280"/>
        <v>6.6</v>
      </c>
      <c r="P2090" s="299">
        <f t="shared" si="279"/>
        <v>6600</v>
      </c>
      <c r="Q2090" s="300">
        <f t="shared" si="281"/>
        <v>6.6</v>
      </c>
    </row>
    <row r="2091" spans="1:17" ht="15" customHeight="1" x14ac:dyDescent="0.25">
      <c r="A2091" s="374">
        <v>285</v>
      </c>
      <c r="B2091" s="374" t="s">
        <v>1386</v>
      </c>
      <c r="C2091" s="374" t="s">
        <v>1385</v>
      </c>
      <c r="D2091" s="380"/>
      <c r="E2091" s="338">
        <v>1064</v>
      </c>
      <c r="F2091" s="374" t="s">
        <v>1652</v>
      </c>
      <c r="G2091" s="339">
        <v>10</v>
      </c>
      <c r="H2091" s="334" t="s">
        <v>592</v>
      </c>
      <c r="I2091" s="325">
        <v>20</v>
      </c>
      <c r="J2091" s="325">
        <v>34</v>
      </c>
      <c r="K2091" s="339">
        <v>60</v>
      </c>
      <c r="L2091" s="325">
        <f>SUM((I2091*G2091))</f>
        <v>200</v>
      </c>
      <c r="M2091" s="325">
        <f>SUM(L2091*J2091)</f>
        <v>6800</v>
      </c>
      <c r="N2091" s="325">
        <f t="shared" si="278"/>
        <v>5440</v>
      </c>
      <c r="O2091" s="330">
        <f t="shared" si="280"/>
        <v>5.44</v>
      </c>
      <c r="P2091" s="299">
        <f t="shared" si="279"/>
        <v>3264</v>
      </c>
      <c r="Q2091" s="300">
        <f t="shared" si="281"/>
        <v>3.2639999999999998</v>
      </c>
    </row>
    <row r="2092" spans="1:17" ht="15" customHeight="1" x14ac:dyDescent="0.25">
      <c r="A2092" s="374">
        <v>285</v>
      </c>
      <c r="B2092" s="374" t="s">
        <v>1386</v>
      </c>
      <c r="C2092" s="374" t="s">
        <v>1385</v>
      </c>
      <c r="D2092" s="380"/>
      <c r="E2092" s="338">
        <v>1064</v>
      </c>
      <c r="F2092" s="374" t="s">
        <v>1652</v>
      </c>
      <c r="G2092" s="339">
        <v>15</v>
      </c>
      <c r="H2092" s="334" t="s">
        <v>455</v>
      </c>
      <c r="I2092" s="325">
        <v>19</v>
      </c>
      <c r="J2092" s="325">
        <v>49</v>
      </c>
      <c r="K2092" s="339">
        <v>60</v>
      </c>
      <c r="L2092" s="325">
        <f>SUM((I2092*G2092))</f>
        <v>285</v>
      </c>
      <c r="M2092" s="325">
        <f>SUM(L2092*J2092)</f>
        <v>13965</v>
      </c>
      <c r="N2092" s="325">
        <f t="shared" si="278"/>
        <v>11172</v>
      </c>
      <c r="O2092" s="330">
        <f t="shared" si="280"/>
        <v>11.172000000000001</v>
      </c>
      <c r="P2092" s="299">
        <f t="shared" si="279"/>
        <v>6703.2</v>
      </c>
      <c r="Q2092" s="300">
        <f t="shared" si="281"/>
        <v>6.7031999999999998</v>
      </c>
    </row>
    <row r="2093" spans="1:17" ht="15" customHeight="1" x14ac:dyDescent="0.25">
      <c r="A2093" s="374">
        <v>285</v>
      </c>
      <c r="B2093" s="374" t="s">
        <v>1386</v>
      </c>
      <c r="C2093" s="374" t="s">
        <v>1385</v>
      </c>
      <c r="D2093" s="380"/>
      <c r="E2093" s="338">
        <v>1064</v>
      </c>
      <c r="F2093" s="374" t="s">
        <v>1652</v>
      </c>
      <c r="G2093" s="339">
        <v>15</v>
      </c>
      <c r="H2093" s="334" t="s">
        <v>247</v>
      </c>
      <c r="I2093" s="325">
        <v>19</v>
      </c>
      <c r="J2093" s="325">
        <v>70</v>
      </c>
      <c r="K2093" s="339">
        <v>60</v>
      </c>
      <c r="L2093" s="325">
        <f>SUM((I2093*G2093))</f>
        <v>285</v>
      </c>
      <c r="M2093" s="325">
        <f>SUM(L2093*J2093)</f>
        <v>19950</v>
      </c>
      <c r="N2093" s="325">
        <f t="shared" si="278"/>
        <v>15960</v>
      </c>
      <c r="O2093" s="330">
        <f t="shared" si="280"/>
        <v>15.96</v>
      </c>
      <c r="P2093" s="299">
        <f t="shared" si="279"/>
        <v>9576</v>
      </c>
      <c r="Q2093" s="300">
        <f t="shared" si="281"/>
        <v>9.5760000000000005</v>
      </c>
    </row>
    <row r="2094" spans="1:17" ht="15" customHeight="1" thickBot="1" x14ac:dyDescent="0.3">
      <c r="A2094" s="374">
        <v>285</v>
      </c>
      <c r="B2094" s="374" t="s">
        <v>1386</v>
      </c>
      <c r="C2094" s="374" t="s">
        <v>1385</v>
      </c>
      <c r="D2094" s="380"/>
      <c r="E2094" s="338">
        <v>1064</v>
      </c>
      <c r="F2094" s="374" t="s">
        <v>1652</v>
      </c>
      <c r="G2094" s="339">
        <v>5</v>
      </c>
      <c r="H2094" s="334" t="s">
        <v>436</v>
      </c>
      <c r="I2094" s="325">
        <v>27</v>
      </c>
      <c r="J2094" s="325">
        <v>45</v>
      </c>
      <c r="K2094" s="339">
        <v>60</v>
      </c>
      <c r="L2094" s="325">
        <f>SUM((I2094*G2094))</f>
        <v>135</v>
      </c>
      <c r="M2094" s="325">
        <f>SUM(L2094*J2094)</f>
        <v>6075</v>
      </c>
      <c r="N2094" s="325">
        <f t="shared" si="278"/>
        <v>4860</v>
      </c>
      <c r="O2094" s="330">
        <f t="shared" si="280"/>
        <v>4.8600000000000003</v>
      </c>
      <c r="P2094" s="301">
        <f t="shared" si="279"/>
        <v>2916</v>
      </c>
      <c r="Q2094" s="302">
        <f t="shared" si="281"/>
        <v>2.9159999999999999</v>
      </c>
    </row>
    <row r="2095" spans="1:17" ht="15" customHeight="1" x14ac:dyDescent="0.25">
      <c r="A2095" s="371">
        <v>286</v>
      </c>
      <c r="B2095" s="371" t="s">
        <v>343</v>
      </c>
      <c r="C2095" s="371" t="s">
        <v>518</v>
      </c>
      <c r="D2095" s="377"/>
      <c r="E2095" s="327">
        <v>3411</v>
      </c>
      <c r="F2095" s="371" t="s">
        <v>188</v>
      </c>
      <c r="G2095" s="337">
        <v>750</v>
      </c>
      <c r="H2095" s="313" t="s">
        <v>22</v>
      </c>
      <c r="I2095" s="306">
        <v>23137</v>
      </c>
      <c r="J2095" s="306">
        <v>79</v>
      </c>
      <c r="K2095" s="337">
        <v>60</v>
      </c>
      <c r="L2095" s="306">
        <f>SUM((I2095*G2095)/10000)</f>
        <v>1735.2750000000001</v>
      </c>
      <c r="M2095" s="306">
        <f>SUM(L2095*J2095)</f>
        <v>137086.72500000001</v>
      </c>
      <c r="N2095" s="306">
        <f t="shared" si="278"/>
        <v>109669.38</v>
      </c>
      <c r="O2095" s="307">
        <f t="shared" si="280"/>
        <v>109.66938</v>
      </c>
      <c r="P2095" s="308">
        <f t="shared" si="279"/>
        <v>65801.628000000012</v>
      </c>
      <c r="Q2095" s="309">
        <f t="shared" si="281"/>
        <v>65.801628000000008</v>
      </c>
    </row>
    <row r="2096" spans="1:17" ht="15" customHeight="1" x14ac:dyDescent="0.25">
      <c r="A2096" s="371">
        <v>286</v>
      </c>
      <c r="B2096" s="371" t="s">
        <v>343</v>
      </c>
      <c r="C2096" s="371" t="s">
        <v>518</v>
      </c>
      <c r="D2096" s="377"/>
      <c r="E2096" s="327">
        <v>3411</v>
      </c>
      <c r="F2096" s="371" t="s">
        <v>188</v>
      </c>
      <c r="G2096" s="337">
        <v>750</v>
      </c>
      <c r="H2096" s="313" t="s">
        <v>48</v>
      </c>
      <c r="I2096" s="306"/>
      <c r="J2096" s="306">
        <v>11</v>
      </c>
      <c r="K2096" s="337">
        <v>100</v>
      </c>
      <c r="L2096" s="306"/>
      <c r="M2096" s="306">
        <f>SUM(G2096*J2096)</f>
        <v>8250</v>
      </c>
      <c r="N2096" s="306">
        <f t="shared" si="278"/>
        <v>6600</v>
      </c>
      <c r="O2096" s="307">
        <f t="shared" si="280"/>
        <v>6.6</v>
      </c>
      <c r="P2096" s="310">
        <f t="shared" si="279"/>
        <v>6600</v>
      </c>
      <c r="Q2096" s="311">
        <f t="shared" si="281"/>
        <v>6.6</v>
      </c>
    </row>
    <row r="2097" spans="1:17" ht="15" customHeight="1" x14ac:dyDescent="0.25">
      <c r="A2097" s="371">
        <v>286</v>
      </c>
      <c r="B2097" s="371" t="s">
        <v>343</v>
      </c>
      <c r="C2097" s="371" t="s">
        <v>518</v>
      </c>
      <c r="D2097" s="377"/>
      <c r="E2097" s="327">
        <v>3411</v>
      </c>
      <c r="F2097" s="371" t="s">
        <v>188</v>
      </c>
      <c r="G2097" s="337">
        <v>750</v>
      </c>
      <c r="H2097" s="326" t="s">
        <v>48</v>
      </c>
      <c r="I2097" s="306"/>
      <c r="J2097" s="306">
        <v>11</v>
      </c>
      <c r="K2097" s="337">
        <v>100</v>
      </c>
      <c r="L2097" s="306"/>
      <c r="M2097" s="306">
        <f>SUM(G2097*J2097)</f>
        <v>8250</v>
      </c>
      <c r="N2097" s="306">
        <f t="shared" si="278"/>
        <v>6600</v>
      </c>
      <c r="O2097" s="307">
        <f t="shared" si="280"/>
        <v>6.6</v>
      </c>
      <c r="P2097" s="310">
        <f t="shared" si="279"/>
        <v>6600</v>
      </c>
      <c r="Q2097" s="311">
        <f t="shared" si="281"/>
        <v>6.6</v>
      </c>
    </row>
    <row r="2098" spans="1:17" ht="15" customHeight="1" x14ac:dyDescent="0.25">
      <c r="A2098" s="371">
        <v>286</v>
      </c>
      <c r="B2098" s="371" t="s">
        <v>343</v>
      </c>
      <c r="C2098" s="371" t="s">
        <v>518</v>
      </c>
      <c r="D2098" s="377"/>
      <c r="E2098" s="327">
        <v>3410</v>
      </c>
      <c r="F2098" s="371" t="s">
        <v>188</v>
      </c>
      <c r="G2098" s="337">
        <v>1600</v>
      </c>
      <c r="H2098" s="313" t="s">
        <v>1460</v>
      </c>
      <c r="I2098" s="306">
        <v>4551</v>
      </c>
      <c r="J2098" s="306">
        <v>11</v>
      </c>
      <c r="K2098" s="337">
        <v>100</v>
      </c>
      <c r="L2098" s="306">
        <f>SUM((I2098*G2098)/10000)</f>
        <v>728.16</v>
      </c>
      <c r="M2098" s="306">
        <f>SUM(L2098*J2098)</f>
        <v>8009.7599999999993</v>
      </c>
      <c r="N2098" s="306">
        <f t="shared" si="278"/>
        <v>6407.8079999999991</v>
      </c>
      <c r="O2098" s="307">
        <f t="shared" si="280"/>
        <v>6.4078079999999993</v>
      </c>
      <c r="P2098" s="310">
        <f t="shared" si="279"/>
        <v>6407.8079999999991</v>
      </c>
      <c r="Q2098" s="311">
        <f t="shared" si="281"/>
        <v>6.4078079999999993</v>
      </c>
    </row>
    <row r="2099" spans="1:17" ht="15" customHeight="1" x14ac:dyDescent="0.25">
      <c r="A2099" s="371">
        <v>286</v>
      </c>
      <c r="B2099" s="371" t="s">
        <v>343</v>
      </c>
      <c r="C2099" s="371" t="s">
        <v>518</v>
      </c>
      <c r="D2099" s="377"/>
      <c r="E2099" s="327">
        <v>3410</v>
      </c>
      <c r="F2099" s="371" t="s">
        <v>188</v>
      </c>
      <c r="G2099" s="337">
        <v>1600</v>
      </c>
      <c r="H2099" s="313" t="s">
        <v>341</v>
      </c>
      <c r="I2099" s="306">
        <v>1231</v>
      </c>
      <c r="J2099" s="306">
        <v>198</v>
      </c>
      <c r="K2099" s="337">
        <v>60</v>
      </c>
      <c r="L2099" s="306">
        <f>SUM((I2099*G2099)/10000)</f>
        <v>196.96</v>
      </c>
      <c r="M2099" s="306">
        <f>SUM(L2099*J2099)</f>
        <v>38998.080000000002</v>
      </c>
      <c r="N2099" s="306">
        <f t="shared" si="278"/>
        <v>31198.464000000004</v>
      </c>
      <c r="O2099" s="307">
        <f t="shared" si="280"/>
        <v>31.198464000000005</v>
      </c>
      <c r="P2099" s="310">
        <f t="shared" si="279"/>
        <v>18719.078400000002</v>
      </c>
      <c r="Q2099" s="311">
        <f t="shared" si="281"/>
        <v>18.719078400000001</v>
      </c>
    </row>
    <row r="2100" spans="1:17" ht="15" customHeight="1" x14ac:dyDescent="0.25">
      <c r="A2100" s="371">
        <v>286</v>
      </c>
      <c r="B2100" s="371" t="s">
        <v>343</v>
      </c>
      <c r="C2100" s="371" t="s">
        <v>518</v>
      </c>
      <c r="D2100" s="377"/>
      <c r="E2100" s="327">
        <v>3394</v>
      </c>
      <c r="F2100" s="371" t="s">
        <v>188</v>
      </c>
      <c r="G2100" s="337">
        <v>450</v>
      </c>
      <c r="H2100" s="313" t="s">
        <v>22</v>
      </c>
      <c r="I2100" s="306">
        <v>23137</v>
      </c>
      <c r="J2100" s="306">
        <v>79</v>
      </c>
      <c r="K2100" s="337">
        <v>60</v>
      </c>
      <c r="L2100" s="306">
        <f>SUM((I2100*G2100)/10000)</f>
        <v>1041.165</v>
      </c>
      <c r="M2100" s="306">
        <f>SUM(L2100*J2100)</f>
        <v>82252.035000000003</v>
      </c>
      <c r="N2100" s="306">
        <f t="shared" si="278"/>
        <v>65801.628000000012</v>
      </c>
      <c r="O2100" s="307">
        <f t="shared" si="280"/>
        <v>65.801628000000008</v>
      </c>
      <c r="P2100" s="310">
        <f t="shared" si="279"/>
        <v>39480.976800000004</v>
      </c>
      <c r="Q2100" s="311">
        <f t="shared" si="281"/>
        <v>39.480976800000001</v>
      </c>
    </row>
    <row r="2101" spans="1:17" ht="15" customHeight="1" x14ac:dyDescent="0.25">
      <c r="A2101" s="371">
        <v>286</v>
      </c>
      <c r="B2101" s="371" t="s">
        <v>343</v>
      </c>
      <c r="C2101" s="371" t="s">
        <v>518</v>
      </c>
      <c r="D2101" s="377"/>
      <c r="E2101" s="327">
        <v>3394</v>
      </c>
      <c r="F2101" s="371" t="s">
        <v>188</v>
      </c>
      <c r="G2101" s="337">
        <v>450</v>
      </c>
      <c r="H2101" s="313" t="s">
        <v>48</v>
      </c>
      <c r="I2101" s="306"/>
      <c r="J2101" s="306">
        <v>11</v>
      </c>
      <c r="K2101" s="337">
        <v>100</v>
      </c>
      <c r="L2101" s="306"/>
      <c r="M2101" s="306">
        <f>SUM(G2101*J2101)</f>
        <v>4950</v>
      </c>
      <c r="N2101" s="306">
        <f t="shared" si="278"/>
        <v>3960</v>
      </c>
      <c r="O2101" s="307">
        <f t="shared" si="280"/>
        <v>3.96</v>
      </c>
      <c r="P2101" s="310">
        <f t="shared" si="279"/>
        <v>3960</v>
      </c>
      <c r="Q2101" s="311">
        <f t="shared" si="281"/>
        <v>3.96</v>
      </c>
    </row>
    <row r="2102" spans="1:17" ht="15" customHeight="1" x14ac:dyDescent="0.25">
      <c r="A2102" s="371">
        <v>286</v>
      </c>
      <c r="B2102" s="371" t="s">
        <v>343</v>
      </c>
      <c r="C2102" s="371" t="s">
        <v>518</v>
      </c>
      <c r="D2102" s="377"/>
      <c r="E2102" s="327">
        <v>3394</v>
      </c>
      <c r="F2102" s="371" t="s">
        <v>188</v>
      </c>
      <c r="G2102" s="337">
        <v>450</v>
      </c>
      <c r="H2102" s="326" t="s">
        <v>48</v>
      </c>
      <c r="I2102" s="306"/>
      <c r="J2102" s="306">
        <v>11</v>
      </c>
      <c r="K2102" s="337">
        <v>100</v>
      </c>
      <c r="L2102" s="306"/>
      <c r="M2102" s="306">
        <f>SUM(G2102*J2102)</f>
        <v>4950</v>
      </c>
      <c r="N2102" s="306">
        <f t="shared" ref="N2102:N2165" si="286">SUM(M2102*80)/100</f>
        <v>3960</v>
      </c>
      <c r="O2102" s="307">
        <f t="shared" si="280"/>
        <v>3.96</v>
      </c>
      <c r="P2102" s="310">
        <f t="shared" si="279"/>
        <v>3960</v>
      </c>
      <c r="Q2102" s="311">
        <f t="shared" si="281"/>
        <v>3.96</v>
      </c>
    </row>
    <row r="2103" spans="1:17" ht="15" customHeight="1" x14ac:dyDescent="0.25">
      <c r="A2103" s="371">
        <v>286</v>
      </c>
      <c r="B2103" s="371" t="s">
        <v>343</v>
      </c>
      <c r="C2103" s="371" t="s">
        <v>518</v>
      </c>
      <c r="D2103" s="377"/>
      <c r="E2103" s="327">
        <v>3394</v>
      </c>
      <c r="F2103" s="371" t="s">
        <v>188</v>
      </c>
      <c r="G2103" s="337">
        <v>2000</v>
      </c>
      <c r="H2103" s="313" t="s">
        <v>1460</v>
      </c>
      <c r="I2103" s="306">
        <v>4551</v>
      </c>
      <c r="J2103" s="306">
        <v>11</v>
      </c>
      <c r="K2103" s="337">
        <v>100</v>
      </c>
      <c r="L2103" s="306">
        <f>SUM((I2103*G2103)/10000)</f>
        <v>910.2</v>
      </c>
      <c r="M2103" s="306">
        <f>SUM(L2103*J2103)</f>
        <v>10012.200000000001</v>
      </c>
      <c r="N2103" s="306">
        <f t="shared" si="286"/>
        <v>8009.76</v>
      </c>
      <c r="O2103" s="307">
        <f t="shared" si="280"/>
        <v>8.00976</v>
      </c>
      <c r="P2103" s="310">
        <f t="shared" si="279"/>
        <v>8009.76</v>
      </c>
      <c r="Q2103" s="311">
        <f t="shared" si="281"/>
        <v>8.00976</v>
      </c>
    </row>
    <row r="2104" spans="1:17" ht="15" customHeight="1" x14ac:dyDescent="0.25">
      <c r="A2104" s="371">
        <v>286</v>
      </c>
      <c r="B2104" s="371" t="s">
        <v>343</v>
      </c>
      <c r="C2104" s="371" t="s">
        <v>518</v>
      </c>
      <c r="D2104" s="377"/>
      <c r="E2104" s="327" t="s">
        <v>1581</v>
      </c>
      <c r="F2104" s="371" t="s">
        <v>188</v>
      </c>
      <c r="G2104" s="337">
        <v>600</v>
      </c>
      <c r="H2104" s="313" t="s">
        <v>26</v>
      </c>
      <c r="I2104" s="306">
        <v>24198</v>
      </c>
      <c r="J2104" s="306">
        <v>19</v>
      </c>
      <c r="K2104" s="337">
        <v>100</v>
      </c>
      <c r="L2104" s="306">
        <f>SUM((I2104*G2104)/10000)</f>
        <v>1451.88</v>
      </c>
      <c r="M2104" s="306">
        <f>SUM(L2104*J2104)</f>
        <v>27585.72</v>
      </c>
      <c r="N2104" s="306">
        <f t="shared" si="286"/>
        <v>22068.576000000001</v>
      </c>
      <c r="O2104" s="307">
        <f t="shared" si="280"/>
        <v>22.068576</v>
      </c>
      <c r="P2104" s="310">
        <f t="shared" si="279"/>
        <v>22068.576000000001</v>
      </c>
      <c r="Q2104" s="311">
        <f t="shared" si="281"/>
        <v>22.068576</v>
      </c>
    </row>
    <row r="2105" spans="1:17" ht="15" customHeight="1" x14ac:dyDescent="0.25">
      <c r="A2105" s="371">
        <v>286</v>
      </c>
      <c r="B2105" s="371" t="s">
        <v>343</v>
      </c>
      <c r="C2105" s="371" t="s">
        <v>518</v>
      </c>
      <c r="D2105" s="377"/>
      <c r="E2105" s="327" t="s">
        <v>1581</v>
      </c>
      <c r="F2105" s="371" t="s">
        <v>188</v>
      </c>
      <c r="G2105" s="337">
        <v>1200</v>
      </c>
      <c r="H2105" s="326" t="s">
        <v>48</v>
      </c>
      <c r="I2105" s="306"/>
      <c r="J2105" s="306">
        <v>11</v>
      </c>
      <c r="K2105" s="337">
        <v>100</v>
      </c>
      <c r="L2105" s="306"/>
      <c r="M2105" s="306">
        <f>SUM(G2105*J2105)</f>
        <v>13200</v>
      </c>
      <c r="N2105" s="306">
        <f t="shared" si="286"/>
        <v>10560</v>
      </c>
      <c r="O2105" s="307">
        <f t="shared" si="280"/>
        <v>10.56</v>
      </c>
      <c r="P2105" s="310">
        <f t="shared" si="279"/>
        <v>10560</v>
      </c>
      <c r="Q2105" s="311">
        <f t="shared" si="281"/>
        <v>10.56</v>
      </c>
    </row>
    <row r="2106" spans="1:17" ht="15" customHeight="1" x14ac:dyDescent="0.25">
      <c r="A2106" s="371">
        <v>286</v>
      </c>
      <c r="B2106" s="371" t="s">
        <v>343</v>
      </c>
      <c r="C2106" s="371" t="s">
        <v>518</v>
      </c>
      <c r="D2106" s="377"/>
      <c r="E2106" s="327" t="s">
        <v>1581</v>
      </c>
      <c r="F2106" s="371" t="s">
        <v>188</v>
      </c>
      <c r="G2106" s="337">
        <v>600</v>
      </c>
      <c r="H2106" s="313" t="s">
        <v>22</v>
      </c>
      <c r="I2106" s="306">
        <v>23137</v>
      </c>
      <c r="J2106" s="306">
        <v>79</v>
      </c>
      <c r="K2106" s="337">
        <v>60</v>
      </c>
      <c r="L2106" s="306">
        <f>SUM((I2106*G2106)/10000)</f>
        <v>1388.22</v>
      </c>
      <c r="M2106" s="306">
        <f t="shared" ref="M2106:M2113" si="287">SUM(L2106*J2106)</f>
        <v>109669.38</v>
      </c>
      <c r="N2106" s="306">
        <f t="shared" si="286"/>
        <v>87735.504000000001</v>
      </c>
      <c r="O2106" s="307">
        <f t="shared" si="280"/>
        <v>87.735504000000006</v>
      </c>
      <c r="P2106" s="310">
        <f t="shared" si="279"/>
        <v>52641.3024</v>
      </c>
      <c r="Q2106" s="311">
        <f t="shared" si="281"/>
        <v>52.641302400000001</v>
      </c>
    </row>
    <row r="2107" spans="1:17" ht="15" customHeight="1" x14ac:dyDescent="0.25">
      <c r="A2107" s="371">
        <v>286</v>
      </c>
      <c r="B2107" s="371" t="s">
        <v>343</v>
      </c>
      <c r="C2107" s="371" t="s">
        <v>518</v>
      </c>
      <c r="D2107" s="377"/>
      <c r="E2107" s="327">
        <v>547</v>
      </c>
      <c r="F2107" s="371" t="s">
        <v>188</v>
      </c>
      <c r="G2107" s="337">
        <v>730</v>
      </c>
      <c r="H2107" s="326" t="s">
        <v>1463</v>
      </c>
      <c r="I2107" s="306">
        <v>2</v>
      </c>
      <c r="J2107" s="306">
        <v>21</v>
      </c>
      <c r="K2107" s="337">
        <v>60</v>
      </c>
      <c r="L2107" s="306">
        <f>SUM((I2107*G2107))</f>
        <v>1460</v>
      </c>
      <c r="M2107" s="306">
        <f t="shared" si="287"/>
        <v>30660</v>
      </c>
      <c r="N2107" s="306">
        <f t="shared" si="286"/>
        <v>24528</v>
      </c>
      <c r="O2107" s="307">
        <f t="shared" si="280"/>
        <v>24.527999999999999</v>
      </c>
      <c r="P2107" s="310">
        <f t="shared" si="279"/>
        <v>14716.8</v>
      </c>
      <c r="Q2107" s="311">
        <f t="shared" si="281"/>
        <v>14.716799999999999</v>
      </c>
    </row>
    <row r="2108" spans="1:17" ht="15" customHeight="1" x14ac:dyDescent="0.25">
      <c r="A2108" s="371">
        <v>286</v>
      </c>
      <c r="B2108" s="371" t="s">
        <v>343</v>
      </c>
      <c r="C2108" s="371" t="s">
        <v>518</v>
      </c>
      <c r="D2108" s="377"/>
      <c r="E2108" s="327">
        <v>611</v>
      </c>
      <c r="F2108" s="371" t="s">
        <v>188</v>
      </c>
      <c r="G2108" s="337">
        <v>90</v>
      </c>
      <c r="H2108" s="326" t="s">
        <v>1463</v>
      </c>
      <c r="I2108" s="306">
        <v>2</v>
      </c>
      <c r="J2108" s="306">
        <v>21</v>
      </c>
      <c r="K2108" s="337">
        <v>60</v>
      </c>
      <c r="L2108" s="306">
        <f>SUM((I2108*G2108))</f>
        <v>180</v>
      </c>
      <c r="M2108" s="306">
        <f t="shared" si="287"/>
        <v>3780</v>
      </c>
      <c r="N2108" s="306">
        <f t="shared" si="286"/>
        <v>3024</v>
      </c>
      <c r="O2108" s="307">
        <f t="shared" si="280"/>
        <v>3.024</v>
      </c>
      <c r="P2108" s="310">
        <f t="shared" si="279"/>
        <v>1814.4</v>
      </c>
      <c r="Q2108" s="311">
        <f t="shared" si="281"/>
        <v>1.8144</v>
      </c>
    </row>
    <row r="2109" spans="1:17" ht="15" customHeight="1" x14ac:dyDescent="0.25">
      <c r="A2109" s="371">
        <v>286</v>
      </c>
      <c r="B2109" s="371" t="s">
        <v>343</v>
      </c>
      <c r="C2109" s="371" t="s">
        <v>518</v>
      </c>
      <c r="D2109" s="377"/>
      <c r="E2109" s="327">
        <v>650</v>
      </c>
      <c r="F2109" s="371" t="s">
        <v>188</v>
      </c>
      <c r="G2109" s="337">
        <v>230</v>
      </c>
      <c r="H2109" s="326" t="s">
        <v>1463</v>
      </c>
      <c r="I2109" s="306">
        <v>2</v>
      </c>
      <c r="J2109" s="306">
        <v>21</v>
      </c>
      <c r="K2109" s="337">
        <v>60</v>
      </c>
      <c r="L2109" s="306">
        <f>SUM((I2109*G2109))</f>
        <v>460</v>
      </c>
      <c r="M2109" s="306">
        <f t="shared" si="287"/>
        <v>9660</v>
      </c>
      <c r="N2109" s="306">
        <f t="shared" si="286"/>
        <v>7728</v>
      </c>
      <c r="O2109" s="307">
        <f t="shared" si="280"/>
        <v>7.7279999999999998</v>
      </c>
      <c r="P2109" s="310">
        <f t="shared" si="279"/>
        <v>4636.8</v>
      </c>
      <c r="Q2109" s="311">
        <f t="shared" si="281"/>
        <v>4.6368</v>
      </c>
    </row>
    <row r="2110" spans="1:17" ht="15" customHeight="1" x14ac:dyDescent="0.25">
      <c r="A2110" s="371">
        <v>286</v>
      </c>
      <c r="B2110" s="371" t="s">
        <v>343</v>
      </c>
      <c r="C2110" s="371" t="s">
        <v>518</v>
      </c>
      <c r="D2110" s="377"/>
      <c r="E2110" s="327">
        <v>811</v>
      </c>
      <c r="F2110" s="371" t="s">
        <v>220</v>
      </c>
      <c r="G2110" s="337">
        <v>3900</v>
      </c>
      <c r="H2110" s="326" t="s">
        <v>85</v>
      </c>
      <c r="I2110" s="306">
        <v>3398</v>
      </c>
      <c r="J2110" s="306">
        <v>11</v>
      </c>
      <c r="K2110" s="337">
        <v>60</v>
      </c>
      <c r="L2110" s="306">
        <f>SUM((I2110*G2110)/10000)</f>
        <v>1325.22</v>
      </c>
      <c r="M2110" s="306">
        <f t="shared" si="287"/>
        <v>14577.42</v>
      </c>
      <c r="N2110" s="306">
        <f t="shared" si="286"/>
        <v>11661.936000000002</v>
      </c>
      <c r="O2110" s="307">
        <f t="shared" si="280"/>
        <v>11.661936000000001</v>
      </c>
      <c r="P2110" s="310">
        <f t="shared" ref="P2110:P2173" si="288">SUM(N2110*K2110)/100</f>
        <v>6997.1616000000013</v>
      </c>
      <c r="Q2110" s="311">
        <f t="shared" si="281"/>
        <v>6.997161600000001</v>
      </c>
    </row>
    <row r="2111" spans="1:17" ht="15" customHeight="1" thickBot="1" x14ac:dyDescent="0.3">
      <c r="A2111" s="371">
        <v>286</v>
      </c>
      <c r="B2111" s="371" t="s">
        <v>343</v>
      </c>
      <c r="C2111" s="371" t="s">
        <v>518</v>
      </c>
      <c r="D2111" s="377"/>
      <c r="E2111" s="327">
        <v>815</v>
      </c>
      <c r="F2111" s="371" t="s">
        <v>220</v>
      </c>
      <c r="G2111" s="337">
        <v>3200</v>
      </c>
      <c r="H2111" s="313" t="s">
        <v>1460</v>
      </c>
      <c r="I2111" s="306">
        <v>4551</v>
      </c>
      <c r="J2111" s="306">
        <v>11</v>
      </c>
      <c r="K2111" s="337">
        <v>100</v>
      </c>
      <c r="L2111" s="306">
        <f>SUM((I2111*G2111)/10000)</f>
        <v>1456.32</v>
      </c>
      <c r="M2111" s="306">
        <f t="shared" si="287"/>
        <v>16019.519999999999</v>
      </c>
      <c r="N2111" s="306">
        <f t="shared" si="286"/>
        <v>12815.615999999998</v>
      </c>
      <c r="O2111" s="307">
        <f t="shared" ref="O2111:O2174" si="289">SUM(N2111/1000)</f>
        <v>12.815615999999999</v>
      </c>
      <c r="P2111" s="315">
        <f t="shared" si="288"/>
        <v>12815.615999999998</v>
      </c>
      <c r="Q2111" s="316">
        <f t="shared" ref="Q2111:Q2174" si="290">SUM(P2111/1000)</f>
        <v>12.815615999999999</v>
      </c>
    </row>
    <row r="2112" spans="1:17" ht="15" customHeight="1" x14ac:dyDescent="0.25">
      <c r="A2112" s="374">
        <v>287</v>
      </c>
      <c r="B2112" s="374" t="s">
        <v>1384</v>
      </c>
      <c r="C2112" s="374" t="s">
        <v>713</v>
      </c>
      <c r="D2112" s="380"/>
      <c r="E2112" s="338">
        <v>3866</v>
      </c>
      <c r="F2112" s="374" t="s">
        <v>188</v>
      </c>
      <c r="G2112" s="339">
        <v>200</v>
      </c>
      <c r="H2112" s="334" t="s">
        <v>1383</v>
      </c>
      <c r="I2112" s="325">
        <v>60000</v>
      </c>
      <c r="J2112" s="325">
        <v>120</v>
      </c>
      <c r="K2112" s="339">
        <v>100</v>
      </c>
      <c r="L2112" s="325">
        <f>SUM((I2112*G2112)/10000)</f>
        <v>1200</v>
      </c>
      <c r="M2112" s="325">
        <f t="shared" si="287"/>
        <v>144000</v>
      </c>
      <c r="N2112" s="325">
        <f t="shared" si="286"/>
        <v>115200</v>
      </c>
      <c r="O2112" s="330">
        <f t="shared" si="289"/>
        <v>115.2</v>
      </c>
      <c r="P2112" s="297">
        <f t="shared" si="288"/>
        <v>115200</v>
      </c>
      <c r="Q2112" s="298">
        <f t="shared" si="290"/>
        <v>115.2</v>
      </c>
    </row>
    <row r="2113" spans="1:17" ht="15" customHeight="1" x14ac:dyDescent="0.25">
      <c r="A2113" s="374">
        <v>287</v>
      </c>
      <c r="B2113" s="374" t="s">
        <v>1384</v>
      </c>
      <c r="C2113" s="374" t="s">
        <v>713</v>
      </c>
      <c r="D2113" s="380"/>
      <c r="E2113" s="338">
        <v>3866</v>
      </c>
      <c r="F2113" s="374" t="s">
        <v>188</v>
      </c>
      <c r="G2113" s="339">
        <v>175</v>
      </c>
      <c r="H2113" s="324" t="s">
        <v>22</v>
      </c>
      <c r="I2113" s="325">
        <v>23137</v>
      </c>
      <c r="J2113" s="325">
        <v>79</v>
      </c>
      <c r="K2113" s="339">
        <v>100</v>
      </c>
      <c r="L2113" s="325">
        <f>SUM((I2113*G2113)/10000)</f>
        <v>404.89749999999998</v>
      </c>
      <c r="M2113" s="325">
        <f t="shared" si="287"/>
        <v>31986.9025</v>
      </c>
      <c r="N2113" s="325">
        <f t="shared" si="286"/>
        <v>25589.522000000001</v>
      </c>
      <c r="O2113" s="330">
        <f t="shared" si="289"/>
        <v>25.589522000000002</v>
      </c>
      <c r="P2113" s="299">
        <f t="shared" si="288"/>
        <v>25589.522000000001</v>
      </c>
      <c r="Q2113" s="300">
        <f t="shared" si="290"/>
        <v>25.589522000000002</v>
      </c>
    </row>
    <row r="2114" spans="1:17" ht="15" customHeight="1" x14ac:dyDescent="0.25">
      <c r="A2114" s="374">
        <v>287</v>
      </c>
      <c r="B2114" s="374" t="s">
        <v>1384</v>
      </c>
      <c r="C2114" s="374" t="s">
        <v>713</v>
      </c>
      <c r="D2114" s="380"/>
      <c r="E2114" s="338">
        <v>3866</v>
      </c>
      <c r="F2114" s="374" t="s">
        <v>188</v>
      </c>
      <c r="G2114" s="339">
        <v>375</v>
      </c>
      <c r="H2114" s="324" t="s">
        <v>48</v>
      </c>
      <c r="I2114" s="325"/>
      <c r="J2114" s="325">
        <v>11</v>
      </c>
      <c r="K2114" s="339">
        <v>100</v>
      </c>
      <c r="L2114" s="325"/>
      <c r="M2114" s="325">
        <f>SUM(G2114*J2114)</f>
        <v>4125</v>
      </c>
      <c r="N2114" s="325">
        <f t="shared" si="286"/>
        <v>3300</v>
      </c>
      <c r="O2114" s="330">
        <f t="shared" si="289"/>
        <v>3.3</v>
      </c>
      <c r="P2114" s="299">
        <f t="shared" si="288"/>
        <v>3300</v>
      </c>
      <c r="Q2114" s="300">
        <f t="shared" si="290"/>
        <v>3.3</v>
      </c>
    </row>
    <row r="2115" spans="1:17" ht="15" customHeight="1" x14ac:dyDescent="0.25">
      <c r="A2115" s="374">
        <v>287</v>
      </c>
      <c r="B2115" s="374" t="s">
        <v>1384</v>
      </c>
      <c r="C2115" s="374" t="s">
        <v>713</v>
      </c>
      <c r="D2115" s="380"/>
      <c r="E2115" s="338">
        <v>3866</v>
      </c>
      <c r="F2115" s="374" t="s">
        <v>188</v>
      </c>
      <c r="G2115" s="339">
        <v>125</v>
      </c>
      <c r="H2115" s="334" t="s">
        <v>988</v>
      </c>
      <c r="I2115" s="325">
        <v>70000</v>
      </c>
      <c r="J2115" s="325">
        <v>33</v>
      </c>
      <c r="K2115" s="339">
        <v>100</v>
      </c>
      <c r="L2115" s="325">
        <f>SUM((I2115*G2115)/10000)</f>
        <v>875</v>
      </c>
      <c r="M2115" s="325">
        <f>SUM(L2115*J2115)</f>
        <v>28875</v>
      </c>
      <c r="N2115" s="325">
        <f t="shared" si="286"/>
        <v>23100</v>
      </c>
      <c r="O2115" s="330">
        <f t="shared" si="289"/>
        <v>23.1</v>
      </c>
      <c r="P2115" s="299">
        <f t="shared" si="288"/>
        <v>23100</v>
      </c>
      <c r="Q2115" s="300">
        <f t="shared" si="290"/>
        <v>23.1</v>
      </c>
    </row>
    <row r="2116" spans="1:17" ht="15" customHeight="1" x14ac:dyDescent="0.25">
      <c r="A2116" s="374">
        <v>287</v>
      </c>
      <c r="B2116" s="374" t="s">
        <v>1384</v>
      </c>
      <c r="C2116" s="374" t="s">
        <v>713</v>
      </c>
      <c r="D2116" s="380"/>
      <c r="E2116" s="338">
        <v>3866</v>
      </c>
      <c r="F2116" s="374" t="s">
        <v>188</v>
      </c>
      <c r="G2116" s="339">
        <v>30</v>
      </c>
      <c r="H2116" s="379" t="s">
        <v>1465</v>
      </c>
      <c r="I2116" s="325">
        <v>6</v>
      </c>
      <c r="J2116" s="325">
        <v>642</v>
      </c>
      <c r="K2116" s="339">
        <v>100</v>
      </c>
      <c r="L2116" s="325">
        <f>SUM((I2116*G2116))</f>
        <v>180</v>
      </c>
      <c r="M2116" s="325">
        <f>SUM(L2116*J2116)</f>
        <v>115560</v>
      </c>
      <c r="N2116" s="325">
        <f t="shared" si="286"/>
        <v>92448</v>
      </c>
      <c r="O2116" s="330">
        <f t="shared" si="289"/>
        <v>92.447999999999993</v>
      </c>
      <c r="P2116" s="299">
        <f t="shared" si="288"/>
        <v>92448</v>
      </c>
      <c r="Q2116" s="300">
        <f t="shared" si="290"/>
        <v>92.447999999999993</v>
      </c>
    </row>
    <row r="2117" spans="1:17" ht="15" customHeight="1" x14ac:dyDescent="0.25">
      <c r="A2117" s="374">
        <v>287</v>
      </c>
      <c r="B2117" s="374" t="s">
        <v>1384</v>
      </c>
      <c r="C2117" s="374" t="s">
        <v>713</v>
      </c>
      <c r="D2117" s="380"/>
      <c r="E2117" s="338">
        <v>3866</v>
      </c>
      <c r="F2117" s="374" t="s">
        <v>188</v>
      </c>
      <c r="G2117" s="339">
        <v>20</v>
      </c>
      <c r="H2117" s="334" t="s">
        <v>1450</v>
      </c>
      <c r="I2117" s="325">
        <v>5</v>
      </c>
      <c r="J2117" s="325">
        <v>435</v>
      </c>
      <c r="K2117" s="339">
        <v>100</v>
      </c>
      <c r="L2117" s="325">
        <f>SUM((I2117*G2117))</f>
        <v>100</v>
      </c>
      <c r="M2117" s="325">
        <f>SUM(L2117*J2117)</f>
        <v>43500</v>
      </c>
      <c r="N2117" s="325">
        <f t="shared" si="286"/>
        <v>34800</v>
      </c>
      <c r="O2117" s="330">
        <f t="shared" si="289"/>
        <v>34.799999999999997</v>
      </c>
      <c r="P2117" s="299">
        <f t="shared" si="288"/>
        <v>34800</v>
      </c>
      <c r="Q2117" s="300">
        <f t="shared" si="290"/>
        <v>34.799999999999997</v>
      </c>
    </row>
    <row r="2118" spans="1:17" ht="15" customHeight="1" thickBot="1" x14ac:dyDescent="0.3">
      <c r="A2118" s="374">
        <v>287</v>
      </c>
      <c r="B2118" s="374" t="s">
        <v>1384</v>
      </c>
      <c r="C2118" s="374" t="s">
        <v>713</v>
      </c>
      <c r="D2118" s="380"/>
      <c r="E2118" s="338">
        <v>3866</v>
      </c>
      <c r="F2118" s="374" t="s">
        <v>188</v>
      </c>
      <c r="G2118" s="339">
        <v>10</v>
      </c>
      <c r="H2118" s="334" t="s">
        <v>334</v>
      </c>
      <c r="I2118" s="325">
        <v>17</v>
      </c>
      <c r="J2118" s="325">
        <v>533</v>
      </c>
      <c r="K2118" s="339">
        <v>100</v>
      </c>
      <c r="L2118" s="325">
        <f>SUM((I2118*G2118))</f>
        <v>170</v>
      </c>
      <c r="M2118" s="325">
        <f>SUM(L2118*J2118)</f>
        <v>90610</v>
      </c>
      <c r="N2118" s="325">
        <f t="shared" si="286"/>
        <v>72488</v>
      </c>
      <c r="O2118" s="330">
        <f t="shared" si="289"/>
        <v>72.488</v>
      </c>
      <c r="P2118" s="301">
        <f t="shared" si="288"/>
        <v>72488</v>
      </c>
      <c r="Q2118" s="302">
        <f t="shared" si="290"/>
        <v>72.488</v>
      </c>
    </row>
    <row r="2119" spans="1:17" ht="15" customHeight="1" x14ac:dyDescent="0.25">
      <c r="A2119" s="371">
        <v>288</v>
      </c>
      <c r="B2119" s="371" t="s">
        <v>1382</v>
      </c>
      <c r="C2119" s="371" t="s">
        <v>981</v>
      </c>
      <c r="D2119" s="377"/>
      <c r="E2119" s="327" t="s">
        <v>1582</v>
      </c>
      <c r="F2119" s="371" t="s">
        <v>188</v>
      </c>
      <c r="G2119" s="337">
        <v>350</v>
      </c>
      <c r="H2119" s="313" t="s">
        <v>22</v>
      </c>
      <c r="I2119" s="306">
        <v>23137</v>
      </c>
      <c r="J2119" s="306">
        <v>79</v>
      </c>
      <c r="K2119" s="337">
        <v>60</v>
      </c>
      <c r="L2119" s="306">
        <f>SUM((I2119*G2119)/10000)</f>
        <v>809.79499999999996</v>
      </c>
      <c r="M2119" s="306">
        <f>SUM(L2119*J2119)</f>
        <v>63973.805</v>
      </c>
      <c r="N2119" s="306">
        <f t="shared" si="286"/>
        <v>51179.044000000002</v>
      </c>
      <c r="O2119" s="307">
        <f t="shared" si="289"/>
        <v>51.179044000000005</v>
      </c>
      <c r="P2119" s="308">
        <f t="shared" si="288"/>
        <v>30707.4264</v>
      </c>
      <c r="Q2119" s="309">
        <f t="shared" si="290"/>
        <v>30.707426399999999</v>
      </c>
    </row>
    <row r="2120" spans="1:17" ht="15" customHeight="1" x14ac:dyDescent="0.25">
      <c r="A2120" s="371">
        <v>288</v>
      </c>
      <c r="B2120" s="371" t="s">
        <v>1382</v>
      </c>
      <c r="C2120" s="371" t="s">
        <v>981</v>
      </c>
      <c r="D2120" s="377"/>
      <c r="E2120" s="327" t="s">
        <v>1582</v>
      </c>
      <c r="F2120" s="371" t="s">
        <v>188</v>
      </c>
      <c r="G2120" s="337">
        <v>350</v>
      </c>
      <c r="H2120" s="313" t="s">
        <v>48</v>
      </c>
      <c r="I2120" s="306"/>
      <c r="J2120" s="306">
        <v>11</v>
      </c>
      <c r="K2120" s="337">
        <v>100</v>
      </c>
      <c r="L2120" s="306"/>
      <c r="M2120" s="306">
        <f>SUM(G2120*J2120)</f>
        <v>3850</v>
      </c>
      <c r="N2120" s="306">
        <f t="shared" si="286"/>
        <v>3080</v>
      </c>
      <c r="O2120" s="307">
        <f t="shared" si="289"/>
        <v>3.08</v>
      </c>
      <c r="P2120" s="310">
        <f t="shared" si="288"/>
        <v>3080</v>
      </c>
      <c r="Q2120" s="311">
        <f t="shared" si="290"/>
        <v>3.08</v>
      </c>
    </row>
    <row r="2121" spans="1:17" ht="15" customHeight="1" x14ac:dyDescent="0.25">
      <c r="A2121" s="371">
        <v>288</v>
      </c>
      <c r="B2121" s="371" t="s">
        <v>1382</v>
      </c>
      <c r="C2121" s="371" t="s">
        <v>981</v>
      </c>
      <c r="D2121" s="377"/>
      <c r="E2121" s="327" t="s">
        <v>1582</v>
      </c>
      <c r="F2121" s="371" t="s">
        <v>188</v>
      </c>
      <c r="G2121" s="337">
        <v>200</v>
      </c>
      <c r="H2121" s="326" t="s">
        <v>25</v>
      </c>
      <c r="I2121" s="306">
        <v>27692</v>
      </c>
      <c r="J2121" s="306">
        <v>60</v>
      </c>
      <c r="K2121" s="337">
        <v>60</v>
      </c>
      <c r="L2121" s="306">
        <f>SUM((I2121*G2121)/10000)</f>
        <v>553.84</v>
      </c>
      <c r="M2121" s="306">
        <f>SUM(L2121*J2121)</f>
        <v>33230.400000000001</v>
      </c>
      <c r="N2121" s="306">
        <f t="shared" si="286"/>
        <v>26584.32</v>
      </c>
      <c r="O2121" s="307">
        <f t="shared" si="289"/>
        <v>26.584319999999998</v>
      </c>
      <c r="P2121" s="310">
        <f t="shared" si="288"/>
        <v>15950.591999999999</v>
      </c>
      <c r="Q2121" s="311">
        <f t="shared" si="290"/>
        <v>15.950591999999999</v>
      </c>
    </row>
    <row r="2122" spans="1:17" ht="15" customHeight="1" x14ac:dyDescent="0.25">
      <c r="A2122" s="371">
        <v>288</v>
      </c>
      <c r="B2122" s="371" t="s">
        <v>1382</v>
      </c>
      <c r="C2122" s="371" t="s">
        <v>981</v>
      </c>
      <c r="D2122" s="377"/>
      <c r="E2122" s="327" t="s">
        <v>1582</v>
      </c>
      <c r="F2122" s="371" t="s">
        <v>188</v>
      </c>
      <c r="G2122" s="337">
        <v>200</v>
      </c>
      <c r="H2122" s="313" t="s">
        <v>48</v>
      </c>
      <c r="I2122" s="306"/>
      <c r="J2122" s="306">
        <v>11</v>
      </c>
      <c r="K2122" s="337">
        <v>100</v>
      </c>
      <c r="L2122" s="306"/>
      <c r="M2122" s="306">
        <f>SUM(G2122*J2122)</f>
        <v>2200</v>
      </c>
      <c r="N2122" s="306">
        <f t="shared" si="286"/>
        <v>1760</v>
      </c>
      <c r="O2122" s="307">
        <f t="shared" si="289"/>
        <v>1.76</v>
      </c>
      <c r="P2122" s="310">
        <f t="shared" si="288"/>
        <v>1760</v>
      </c>
      <c r="Q2122" s="311">
        <f t="shared" si="290"/>
        <v>1.76</v>
      </c>
    </row>
    <row r="2123" spans="1:17" ht="15" customHeight="1" x14ac:dyDescent="0.25">
      <c r="A2123" s="371">
        <v>288</v>
      </c>
      <c r="B2123" s="371" t="s">
        <v>1382</v>
      </c>
      <c r="C2123" s="371" t="s">
        <v>981</v>
      </c>
      <c r="D2123" s="377"/>
      <c r="E2123" s="327" t="s">
        <v>1583</v>
      </c>
      <c r="F2123" s="371" t="s">
        <v>188</v>
      </c>
      <c r="G2123" s="337">
        <v>90</v>
      </c>
      <c r="H2123" s="313" t="s">
        <v>22</v>
      </c>
      <c r="I2123" s="306">
        <v>23137</v>
      </c>
      <c r="J2123" s="306">
        <v>79</v>
      </c>
      <c r="K2123" s="337">
        <v>60</v>
      </c>
      <c r="L2123" s="306">
        <f>SUM((I2123*G2123)/10000)</f>
        <v>208.233</v>
      </c>
      <c r="M2123" s="306">
        <f>SUM(L2123*J2123)</f>
        <v>16450.406999999999</v>
      </c>
      <c r="N2123" s="306">
        <f t="shared" si="286"/>
        <v>13160.3256</v>
      </c>
      <c r="O2123" s="307">
        <f t="shared" si="289"/>
        <v>13.1603256</v>
      </c>
      <c r="P2123" s="310">
        <f t="shared" si="288"/>
        <v>7896.1953599999997</v>
      </c>
      <c r="Q2123" s="311">
        <f t="shared" si="290"/>
        <v>7.8961953600000001</v>
      </c>
    </row>
    <row r="2124" spans="1:17" ht="15" customHeight="1" x14ac:dyDescent="0.25">
      <c r="A2124" s="371">
        <v>288</v>
      </c>
      <c r="B2124" s="371" t="s">
        <v>1382</v>
      </c>
      <c r="C2124" s="371" t="s">
        <v>981</v>
      </c>
      <c r="D2124" s="377"/>
      <c r="E2124" s="327" t="s">
        <v>1583</v>
      </c>
      <c r="F2124" s="371" t="s">
        <v>188</v>
      </c>
      <c r="G2124" s="337">
        <v>90</v>
      </c>
      <c r="H2124" s="313" t="s">
        <v>48</v>
      </c>
      <c r="I2124" s="306"/>
      <c r="J2124" s="306">
        <v>11</v>
      </c>
      <c r="K2124" s="337">
        <v>100</v>
      </c>
      <c r="L2124" s="306"/>
      <c r="M2124" s="306">
        <f>SUM(G2124*J2124)</f>
        <v>990</v>
      </c>
      <c r="N2124" s="306">
        <f t="shared" si="286"/>
        <v>792</v>
      </c>
      <c r="O2124" s="307">
        <f t="shared" si="289"/>
        <v>0.79200000000000004</v>
      </c>
      <c r="P2124" s="310">
        <f t="shared" si="288"/>
        <v>792</v>
      </c>
      <c r="Q2124" s="311">
        <f t="shared" si="290"/>
        <v>0.79200000000000004</v>
      </c>
    </row>
    <row r="2125" spans="1:17" ht="15" customHeight="1" x14ac:dyDescent="0.25">
      <c r="A2125" s="371">
        <v>288</v>
      </c>
      <c r="B2125" s="371" t="s">
        <v>1382</v>
      </c>
      <c r="C2125" s="371" t="s">
        <v>981</v>
      </c>
      <c r="D2125" s="377"/>
      <c r="E2125" s="327" t="s">
        <v>1583</v>
      </c>
      <c r="F2125" s="371" t="s">
        <v>188</v>
      </c>
      <c r="G2125" s="337">
        <v>400</v>
      </c>
      <c r="H2125" s="313" t="s">
        <v>341</v>
      </c>
      <c r="I2125" s="306">
        <v>1231</v>
      </c>
      <c r="J2125" s="306">
        <v>198</v>
      </c>
      <c r="K2125" s="337">
        <v>60</v>
      </c>
      <c r="L2125" s="306">
        <f>SUM((I2125*G2125)/10000)</f>
        <v>49.24</v>
      </c>
      <c r="M2125" s="306">
        <f>SUM(L2125*J2125)</f>
        <v>9749.52</v>
      </c>
      <c r="N2125" s="306">
        <f t="shared" si="286"/>
        <v>7799.6160000000009</v>
      </c>
      <c r="O2125" s="307">
        <f t="shared" si="289"/>
        <v>7.7996160000000012</v>
      </c>
      <c r="P2125" s="310">
        <f t="shared" si="288"/>
        <v>4679.7696000000005</v>
      </c>
      <c r="Q2125" s="311">
        <f t="shared" si="290"/>
        <v>4.6797696000000002</v>
      </c>
    </row>
    <row r="2126" spans="1:17" ht="15" customHeight="1" x14ac:dyDescent="0.25">
      <c r="A2126" s="371">
        <v>288</v>
      </c>
      <c r="B2126" s="371" t="s">
        <v>1382</v>
      </c>
      <c r="C2126" s="371" t="s">
        <v>981</v>
      </c>
      <c r="D2126" s="377"/>
      <c r="E2126" s="327" t="s">
        <v>1584</v>
      </c>
      <c r="F2126" s="371" t="s">
        <v>188</v>
      </c>
      <c r="G2126" s="337">
        <v>360</v>
      </c>
      <c r="H2126" s="326" t="s">
        <v>19</v>
      </c>
      <c r="I2126" s="306">
        <v>17500</v>
      </c>
      <c r="J2126" s="306">
        <v>47</v>
      </c>
      <c r="K2126" s="337">
        <v>100</v>
      </c>
      <c r="L2126" s="306">
        <f>SUM((I2126*G2126)/10000)</f>
        <v>630</v>
      </c>
      <c r="M2126" s="306">
        <f>SUM(L2126*J2126)</f>
        <v>29610</v>
      </c>
      <c r="N2126" s="306">
        <f t="shared" si="286"/>
        <v>23688</v>
      </c>
      <c r="O2126" s="307">
        <f t="shared" si="289"/>
        <v>23.687999999999999</v>
      </c>
      <c r="P2126" s="310">
        <f t="shared" si="288"/>
        <v>23688</v>
      </c>
      <c r="Q2126" s="311">
        <f t="shared" si="290"/>
        <v>23.687999999999999</v>
      </c>
    </row>
    <row r="2127" spans="1:17" ht="15" customHeight="1" x14ac:dyDescent="0.25">
      <c r="A2127" s="371">
        <v>288</v>
      </c>
      <c r="B2127" s="371" t="s">
        <v>1382</v>
      </c>
      <c r="C2127" s="371" t="s">
        <v>981</v>
      </c>
      <c r="D2127" s="377"/>
      <c r="E2127" s="327" t="s">
        <v>1584</v>
      </c>
      <c r="F2127" s="371" t="s">
        <v>188</v>
      </c>
      <c r="G2127" s="337">
        <v>360</v>
      </c>
      <c r="H2127" s="313" t="s">
        <v>48</v>
      </c>
      <c r="I2127" s="306"/>
      <c r="J2127" s="306">
        <v>11</v>
      </c>
      <c r="K2127" s="337">
        <v>100</v>
      </c>
      <c r="L2127" s="306"/>
      <c r="M2127" s="306">
        <f>SUM(G2127*J2127)</f>
        <v>3960</v>
      </c>
      <c r="N2127" s="306">
        <f t="shared" si="286"/>
        <v>3168</v>
      </c>
      <c r="O2127" s="307">
        <f t="shared" si="289"/>
        <v>3.1680000000000001</v>
      </c>
      <c r="P2127" s="310">
        <f t="shared" si="288"/>
        <v>3168</v>
      </c>
      <c r="Q2127" s="311">
        <f t="shared" si="290"/>
        <v>3.1680000000000001</v>
      </c>
    </row>
    <row r="2128" spans="1:17" ht="15" customHeight="1" x14ac:dyDescent="0.25">
      <c r="A2128" s="371">
        <v>288</v>
      </c>
      <c r="B2128" s="371" t="s">
        <v>1382</v>
      </c>
      <c r="C2128" s="371" t="s">
        <v>981</v>
      </c>
      <c r="D2128" s="377"/>
      <c r="E2128" s="327" t="s">
        <v>1584</v>
      </c>
      <c r="F2128" s="371" t="s">
        <v>188</v>
      </c>
      <c r="G2128" s="337">
        <v>360</v>
      </c>
      <c r="H2128" s="326" t="s">
        <v>48</v>
      </c>
      <c r="I2128" s="306"/>
      <c r="J2128" s="306">
        <v>11</v>
      </c>
      <c r="K2128" s="337">
        <v>100</v>
      </c>
      <c r="L2128" s="306"/>
      <c r="M2128" s="306">
        <f>SUM(G2128*J2128)</f>
        <v>3960</v>
      </c>
      <c r="N2128" s="306">
        <f t="shared" si="286"/>
        <v>3168</v>
      </c>
      <c r="O2128" s="307">
        <f t="shared" si="289"/>
        <v>3.1680000000000001</v>
      </c>
      <c r="P2128" s="310">
        <f t="shared" si="288"/>
        <v>3168</v>
      </c>
      <c r="Q2128" s="311">
        <f t="shared" si="290"/>
        <v>3.1680000000000001</v>
      </c>
    </row>
    <row r="2129" spans="1:17" ht="15" customHeight="1" x14ac:dyDescent="0.25">
      <c r="A2129" s="371">
        <v>288</v>
      </c>
      <c r="B2129" s="371" t="s">
        <v>1382</v>
      </c>
      <c r="C2129" s="371" t="s">
        <v>981</v>
      </c>
      <c r="D2129" s="377"/>
      <c r="E2129" s="327" t="s">
        <v>1584</v>
      </c>
      <c r="F2129" s="371" t="s">
        <v>188</v>
      </c>
      <c r="G2129" s="337">
        <v>1100</v>
      </c>
      <c r="H2129" s="313" t="s">
        <v>735</v>
      </c>
      <c r="I2129" s="306">
        <v>16</v>
      </c>
      <c r="J2129" s="306">
        <v>20</v>
      </c>
      <c r="K2129" s="337">
        <v>100</v>
      </c>
      <c r="L2129" s="306">
        <f>SUM((I2129*G2129))</f>
        <v>17600</v>
      </c>
      <c r="M2129" s="306">
        <f>SUM(L2129*J2129)</f>
        <v>352000</v>
      </c>
      <c r="N2129" s="306">
        <f t="shared" si="286"/>
        <v>281600</v>
      </c>
      <c r="O2129" s="307">
        <f t="shared" si="289"/>
        <v>281.60000000000002</v>
      </c>
      <c r="P2129" s="310">
        <f t="shared" si="288"/>
        <v>281600</v>
      </c>
      <c r="Q2129" s="311">
        <f t="shared" si="290"/>
        <v>281.60000000000002</v>
      </c>
    </row>
    <row r="2130" spans="1:17" ht="15" customHeight="1" thickBot="1" x14ac:dyDescent="0.3">
      <c r="A2130" s="371">
        <v>288</v>
      </c>
      <c r="B2130" s="371" t="s">
        <v>1382</v>
      </c>
      <c r="C2130" s="371" t="s">
        <v>981</v>
      </c>
      <c r="D2130" s="377"/>
      <c r="E2130" s="327">
        <v>3188</v>
      </c>
      <c r="F2130" s="371" t="s">
        <v>188</v>
      </c>
      <c r="G2130" s="337">
        <v>4000</v>
      </c>
      <c r="H2130" s="326" t="s">
        <v>85</v>
      </c>
      <c r="I2130" s="306">
        <v>3398</v>
      </c>
      <c r="J2130" s="306">
        <v>11</v>
      </c>
      <c r="K2130" s="337">
        <v>60</v>
      </c>
      <c r="L2130" s="306">
        <f>SUM((I2130*G2130)/10000)</f>
        <v>1359.2</v>
      </c>
      <c r="M2130" s="306">
        <f>SUM(L2130*J2130)</f>
        <v>14951.2</v>
      </c>
      <c r="N2130" s="306">
        <f t="shared" si="286"/>
        <v>11960.96</v>
      </c>
      <c r="O2130" s="307">
        <f t="shared" si="289"/>
        <v>11.960959999999998</v>
      </c>
      <c r="P2130" s="315">
        <f t="shared" si="288"/>
        <v>7176.576</v>
      </c>
      <c r="Q2130" s="316">
        <f t="shared" si="290"/>
        <v>7.1765759999999998</v>
      </c>
    </row>
    <row r="2131" spans="1:17" ht="15" customHeight="1" x14ac:dyDescent="0.25">
      <c r="A2131" s="374">
        <v>289</v>
      </c>
      <c r="B2131" s="374" t="s">
        <v>357</v>
      </c>
      <c r="C2131" s="374" t="s">
        <v>505</v>
      </c>
      <c r="D2131" s="380"/>
      <c r="E2131" s="338">
        <v>3854</v>
      </c>
      <c r="F2131" s="374" t="s">
        <v>188</v>
      </c>
      <c r="G2131" s="339">
        <v>250</v>
      </c>
      <c r="H2131" s="324" t="s">
        <v>735</v>
      </c>
      <c r="I2131" s="325">
        <v>16</v>
      </c>
      <c r="J2131" s="325">
        <v>20</v>
      </c>
      <c r="K2131" s="339">
        <v>100</v>
      </c>
      <c r="L2131" s="325">
        <f>SUM((I2131*G2131))</f>
        <v>4000</v>
      </c>
      <c r="M2131" s="325">
        <f>SUM(L2131*J2131)</f>
        <v>80000</v>
      </c>
      <c r="N2131" s="325">
        <f t="shared" si="286"/>
        <v>64000</v>
      </c>
      <c r="O2131" s="330">
        <f t="shared" si="289"/>
        <v>64</v>
      </c>
      <c r="P2131" s="297">
        <f t="shared" si="288"/>
        <v>64000</v>
      </c>
      <c r="Q2131" s="298">
        <f t="shared" si="290"/>
        <v>64</v>
      </c>
    </row>
    <row r="2132" spans="1:17" ht="15" customHeight="1" x14ac:dyDescent="0.25">
      <c r="A2132" s="374">
        <v>289</v>
      </c>
      <c r="B2132" s="374" t="s">
        <v>357</v>
      </c>
      <c r="C2132" s="374" t="s">
        <v>505</v>
      </c>
      <c r="D2132" s="380"/>
      <c r="E2132" s="338">
        <v>3854</v>
      </c>
      <c r="F2132" s="374" t="s">
        <v>188</v>
      </c>
      <c r="G2132" s="339">
        <v>250</v>
      </c>
      <c r="H2132" s="324" t="s">
        <v>22</v>
      </c>
      <c r="I2132" s="325">
        <v>23137</v>
      </c>
      <c r="J2132" s="325">
        <v>79</v>
      </c>
      <c r="K2132" s="339">
        <v>100</v>
      </c>
      <c r="L2132" s="325">
        <f>SUM((I2132*G2132)/10000)</f>
        <v>578.42499999999995</v>
      </c>
      <c r="M2132" s="325">
        <f>SUM(L2132*J2132)</f>
        <v>45695.574999999997</v>
      </c>
      <c r="N2132" s="325">
        <f t="shared" si="286"/>
        <v>36556.46</v>
      </c>
      <c r="O2132" s="330">
        <f t="shared" si="289"/>
        <v>36.556460000000001</v>
      </c>
      <c r="P2132" s="299">
        <f t="shared" si="288"/>
        <v>36556.46</v>
      </c>
      <c r="Q2132" s="300">
        <f t="shared" si="290"/>
        <v>36.556460000000001</v>
      </c>
    </row>
    <row r="2133" spans="1:17" ht="15" customHeight="1" x14ac:dyDescent="0.25">
      <c r="A2133" s="374">
        <v>289</v>
      </c>
      <c r="B2133" s="374" t="s">
        <v>357</v>
      </c>
      <c r="C2133" s="374" t="s">
        <v>505</v>
      </c>
      <c r="D2133" s="380"/>
      <c r="E2133" s="338">
        <v>3854</v>
      </c>
      <c r="F2133" s="374" t="s">
        <v>188</v>
      </c>
      <c r="G2133" s="339">
        <v>250</v>
      </c>
      <c r="H2133" s="324" t="s">
        <v>48</v>
      </c>
      <c r="I2133" s="325"/>
      <c r="J2133" s="325">
        <v>11</v>
      </c>
      <c r="K2133" s="339">
        <v>100</v>
      </c>
      <c r="L2133" s="325"/>
      <c r="M2133" s="325">
        <f>SUM(G2133*J2133)</f>
        <v>2750</v>
      </c>
      <c r="N2133" s="325">
        <f t="shared" si="286"/>
        <v>2200</v>
      </c>
      <c r="O2133" s="330">
        <f t="shared" si="289"/>
        <v>2.2000000000000002</v>
      </c>
      <c r="P2133" s="299">
        <f t="shared" si="288"/>
        <v>2200</v>
      </c>
      <c r="Q2133" s="300">
        <f t="shared" si="290"/>
        <v>2.2000000000000002</v>
      </c>
    </row>
    <row r="2134" spans="1:17" ht="15" customHeight="1" x14ac:dyDescent="0.25">
      <c r="A2134" s="374">
        <v>289</v>
      </c>
      <c r="B2134" s="374" t="s">
        <v>357</v>
      </c>
      <c r="C2134" s="374" t="s">
        <v>505</v>
      </c>
      <c r="D2134" s="380"/>
      <c r="E2134" s="338">
        <v>3854</v>
      </c>
      <c r="F2134" s="374" t="s">
        <v>188</v>
      </c>
      <c r="G2134" s="339">
        <v>250</v>
      </c>
      <c r="H2134" s="334" t="s">
        <v>231</v>
      </c>
      <c r="I2134" s="325">
        <v>45000</v>
      </c>
      <c r="J2134" s="325">
        <v>74</v>
      </c>
      <c r="K2134" s="339">
        <v>100</v>
      </c>
      <c r="L2134" s="325">
        <f>SUM((I2134*G2134)/10000)</f>
        <v>1125</v>
      </c>
      <c r="M2134" s="325">
        <f>SUM(L2134*J2134)</f>
        <v>83250</v>
      </c>
      <c r="N2134" s="325">
        <f t="shared" si="286"/>
        <v>66600</v>
      </c>
      <c r="O2134" s="330">
        <f t="shared" si="289"/>
        <v>66.599999999999994</v>
      </c>
      <c r="P2134" s="299">
        <f t="shared" si="288"/>
        <v>66600</v>
      </c>
      <c r="Q2134" s="300">
        <f t="shared" si="290"/>
        <v>66.599999999999994</v>
      </c>
    </row>
    <row r="2135" spans="1:17" ht="15" customHeight="1" x14ac:dyDescent="0.25">
      <c r="A2135" s="374">
        <v>289</v>
      </c>
      <c r="B2135" s="374" t="s">
        <v>357</v>
      </c>
      <c r="C2135" s="374" t="s">
        <v>505</v>
      </c>
      <c r="D2135" s="380"/>
      <c r="E2135" s="338">
        <v>3854</v>
      </c>
      <c r="F2135" s="374" t="s">
        <v>188</v>
      </c>
      <c r="G2135" s="339">
        <v>250</v>
      </c>
      <c r="H2135" s="324" t="s">
        <v>48</v>
      </c>
      <c r="I2135" s="325"/>
      <c r="J2135" s="325">
        <v>11</v>
      </c>
      <c r="K2135" s="339">
        <v>100</v>
      </c>
      <c r="L2135" s="325"/>
      <c r="M2135" s="325">
        <f>SUM(G2135*J2135)</f>
        <v>2750</v>
      </c>
      <c r="N2135" s="325">
        <f t="shared" si="286"/>
        <v>2200</v>
      </c>
      <c r="O2135" s="330">
        <f t="shared" si="289"/>
        <v>2.2000000000000002</v>
      </c>
      <c r="P2135" s="299">
        <f t="shared" si="288"/>
        <v>2200</v>
      </c>
      <c r="Q2135" s="300">
        <f t="shared" si="290"/>
        <v>2.2000000000000002</v>
      </c>
    </row>
    <row r="2136" spans="1:17" ht="15" customHeight="1" x14ac:dyDescent="0.25">
      <c r="A2136" s="374">
        <v>289</v>
      </c>
      <c r="B2136" s="374" t="s">
        <v>357</v>
      </c>
      <c r="C2136" s="374" t="s">
        <v>505</v>
      </c>
      <c r="D2136" s="380"/>
      <c r="E2136" s="338">
        <v>3860</v>
      </c>
      <c r="F2136" s="374" t="s">
        <v>188</v>
      </c>
      <c r="G2136" s="339">
        <v>125</v>
      </c>
      <c r="H2136" s="324" t="s">
        <v>735</v>
      </c>
      <c r="I2136" s="325">
        <v>16</v>
      </c>
      <c r="J2136" s="325">
        <v>20</v>
      </c>
      <c r="K2136" s="339">
        <v>100</v>
      </c>
      <c r="L2136" s="325">
        <f>SUM((I2136*G2136))</f>
        <v>2000</v>
      </c>
      <c r="M2136" s="325">
        <f>SUM(L2136*J2136)</f>
        <v>40000</v>
      </c>
      <c r="N2136" s="325">
        <f t="shared" si="286"/>
        <v>32000</v>
      </c>
      <c r="O2136" s="330">
        <f t="shared" si="289"/>
        <v>32</v>
      </c>
      <c r="P2136" s="299">
        <f t="shared" si="288"/>
        <v>32000</v>
      </c>
      <c r="Q2136" s="300">
        <f t="shared" si="290"/>
        <v>32</v>
      </c>
    </row>
    <row r="2137" spans="1:17" ht="15" customHeight="1" x14ac:dyDescent="0.25">
      <c r="A2137" s="374">
        <v>289</v>
      </c>
      <c r="B2137" s="374" t="s">
        <v>357</v>
      </c>
      <c r="C2137" s="374" t="s">
        <v>505</v>
      </c>
      <c r="D2137" s="380"/>
      <c r="E2137" s="338">
        <v>3891</v>
      </c>
      <c r="F2137" s="374" t="s">
        <v>188</v>
      </c>
      <c r="G2137" s="339">
        <v>30</v>
      </c>
      <c r="H2137" s="334" t="s">
        <v>334</v>
      </c>
      <c r="I2137" s="325">
        <v>17</v>
      </c>
      <c r="J2137" s="325">
        <v>533</v>
      </c>
      <c r="K2137" s="339">
        <v>60</v>
      </c>
      <c r="L2137" s="325">
        <f>SUM((I2137*G2137))</f>
        <v>510</v>
      </c>
      <c r="M2137" s="325">
        <f>SUM(L2137*J2137)</f>
        <v>271830</v>
      </c>
      <c r="N2137" s="325">
        <f t="shared" si="286"/>
        <v>217464</v>
      </c>
      <c r="O2137" s="330">
        <f t="shared" si="289"/>
        <v>217.464</v>
      </c>
      <c r="P2137" s="299">
        <f t="shared" si="288"/>
        <v>130478.39999999999</v>
      </c>
      <c r="Q2137" s="300">
        <f t="shared" si="290"/>
        <v>130.47839999999999</v>
      </c>
    </row>
    <row r="2138" spans="1:17" ht="15" customHeight="1" x14ac:dyDescent="0.25">
      <c r="A2138" s="374">
        <v>289</v>
      </c>
      <c r="B2138" s="374" t="s">
        <v>357</v>
      </c>
      <c r="C2138" s="374" t="s">
        <v>505</v>
      </c>
      <c r="D2138" s="380"/>
      <c r="E2138" s="338">
        <v>3916</v>
      </c>
      <c r="F2138" s="374" t="s">
        <v>188</v>
      </c>
      <c r="G2138" s="339">
        <v>30</v>
      </c>
      <c r="H2138" s="334" t="s">
        <v>1305</v>
      </c>
      <c r="I2138" s="325">
        <v>22</v>
      </c>
      <c r="J2138" s="325">
        <v>90</v>
      </c>
      <c r="K2138" s="339">
        <v>60</v>
      </c>
      <c r="L2138" s="325">
        <f>SUM((I2138*G2138))</f>
        <v>660</v>
      </c>
      <c r="M2138" s="325">
        <f>SUM(L2138*J2138)</f>
        <v>59400</v>
      </c>
      <c r="N2138" s="325">
        <f t="shared" si="286"/>
        <v>47520</v>
      </c>
      <c r="O2138" s="330">
        <f t="shared" si="289"/>
        <v>47.52</v>
      </c>
      <c r="P2138" s="299">
        <f t="shared" si="288"/>
        <v>28512</v>
      </c>
      <c r="Q2138" s="300">
        <f t="shared" si="290"/>
        <v>28.512</v>
      </c>
    </row>
    <row r="2139" spans="1:17" ht="15" customHeight="1" x14ac:dyDescent="0.25">
      <c r="A2139" s="374">
        <v>289</v>
      </c>
      <c r="B2139" s="374" t="s">
        <v>357</v>
      </c>
      <c r="C2139" s="374" t="s">
        <v>505</v>
      </c>
      <c r="D2139" s="380"/>
      <c r="E2139" s="338">
        <v>3959</v>
      </c>
      <c r="F2139" s="374" t="s">
        <v>188</v>
      </c>
      <c r="G2139" s="339">
        <v>30</v>
      </c>
      <c r="H2139" s="292" t="s">
        <v>152</v>
      </c>
      <c r="I2139" s="325">
        <v>16</v>
      </c>
      <c r="J2139" s="325">
        <v>74</v>
      </c>
      <c r="K2139" s="339">
        <v>60</v>
      </c>
      <c r="L2139" s="325">
        <f>SUM((I2139*G2139))</f>
        <v>480</v>
      </c>
      <c r="M2139" s="325">
        <f>SUM(L2139*J2139)</f>
        <v>35520</v>
      </c>
      <c r="N2139" s="325">
        <f t="shared" si="286"/>
        <v>28416</v>
      </c>
      <c r="O2139" s="330">
        <f t="shared" si="289"/>
        <v>28.416</v>
      </c>
      <c r="P2139" s="299">
        <f t="shared" si="288"/>
        <v>17049.599999999999</v>
      </c>
      <c r="Q2139" s="300">
        <f t="shared" si="290"/>
        <v>17.049599999999998</v>
      </c>
    </row>
    <row r="2140" spans="1:17" ht="15" customHeight="1" x14ac:dyDescent="0.25">
      <c r="A2140" s="374">
        <v>289</v>
      </c>
      <c r="B2140" s="374" t="s">
        <v>357</v>
      </c>
      <c r="C2140" s="374" t="s">
        <v>505</v>
      </c>
      <c r="D2140" s="380"/>
      <c r="E2140" s="338">
        <v>2940</v>
      </c>
      <c r="F2140" s="374" t="s">
        <v>188</v>
      </c>
      <c r="G2140" s="339">
        <v>300</v>
      </c>
      <c r="H2140" s="324" t="s">
        <v>26</v>
      </c>
      <c r="I2140" s="325">
        <v>24198</v>
      </c>
      <c r="J2140" s="325">
        <v>19</v>
      </c>
      <c r="K2140" s="339">
        <v>100</v>
      </c>
      <c r="L2140" s="325">
        <f>SUM((I2140*G2140)/10000)</f>
        <v>725.94</v>
      </c>
      <c r="M2140" s="325">
        <f>SUM(L2140*J2140)</f>
        <v>13792.86</v>
      </c>
      <c r="N2140" s="325">
        <f t="shared" si="286"/>
        <v>11034.288</v>
      </c>
      <c r="O2140" s="330">
        <f t="shared" si="289"/>
        <v>11.034288</v>
      </c>
      <c r="P2140" s="299">
        <f t="shared" si="288"/>
        <v>11034.288</v>
      </c>
      <c r="Q2140" s="300">
        <f t="shared" si="290"/>
        <v>11.034288</v>
      </c>
    </row>
    <row r="2141" spans="1:17" ht="15" customHeight="1" x14ac:dyDescent="0.25">
      <c r="A2141" s="374">
        <v>289</v>
      </c>
      <c r="B2141" s="374" t="s">
        <v>357</v>
      </c>
      <c r="C2141" s="374" t="s">
        <v>505</v>
      </c>
      <c r="D2141" s="380"/>
      <c r="E2141" s="338">
        <v>2940</v>
      </c>
      <c r="F2141" s="374" t="s">
        <v>188</v>
      </c>
      <c r="G2141" s="339">
        <v>300</v>
      </c>
      <c r="H2141" s="334" t="s">
        <v>48</v>
      </c>
      <c r="I2141" s="325"/>
      <c r="J2141" s="325">
        <v>11</v>
      </c>
      <c r="K2141" s="339">
        <v>100</v>
      </c>
      <c r="L2141" s="325"/>
      <c r="M2141" s="325">
        <f>SUM(G2141*J2141)</f>
        <v>3300</v>
      </c>
      <c r="N2141" s="325">
        <f t="shared" si="286"/>
        <v>2640</v>
      </c>
      <c r="O2141" s="330">
        <f t="shared" si="289"/>
        <v>2.64</v>
      </c>
      <c r="P2141" s="299">
        <f t="shared" si="288"/>
        <v>2640</v>
      </c>
      <c r="Q2141" s="300">
        <f t="shared" si="290"/>
        <v>2.64</v>
      </c>
    </row>
    <row r="2142" spans="1:17" ht="15" customHeight="1" x14ac:dyDescent="0.25">
      <c r="A2142" s="374">
        <v>289</v>
      </c>
      <c r="B2142" s="374" t="s">
        <v>357</v>
      </c>
      <c r="C2142" s="374" t="s">
        <v>505</v>
      </c>
      <c r="D2142" s="380"/>
      <c r="E2142" s="338">
        <v>2940</v>
      </c>
      <c r="F2142" s="374" t="s">
        <v>188</v>
      </c>
      <c r="G2142" s="339">
        <v>150</v>
      </c>
      <c r="H2142" s="324" t="s">
        <v>341</v>
      </c>
      <c r="I2142" s="325">
        <v>1231</v>
      </c>
      <c r="J2142" s="325">
        <v>198</v>
      </c>
      <c r="K2142" s="339">
        <v>60</v>
      </c>
      <c r="L2142" s="325">
        <f>SUM((I2142*G2142)/10000)</f>
        <v>18.465</v>
      </c>
      <c r="M2142" s="325">
        <f>SUM(L2142*J2142)</f>
        <v>3656.07</v>
      </c>
      <c r="N2142" s="325">
        <f t="shared" si="286"/>
        <v>2924.8560000000002</v>
      </c>
      <c r="O2142" s="330">
        <f t="shared" si="289"/>
        <v>2.9248560000000001</v>
      </c>
      <c r="P2142" s="299">
        <f t="shared" si="288"/>
        <v>1754.9136000000001</v>
      </c>
      <c r="Q2142" s="300">
        <f t="shared" si="290"/>
        <v>1.7549136000000001</v>
      </c>
    </row>
    <row r="2143" spans="1:17" ht="15" customHeight="1" x14ac:dyDescent="0.25">
      <c r="A2143" s="374">
        <v>289</v>
      </c>
      <c r="B2143" s="374" t="s">
        <v>357</v>
      </c>
      <c r="C2143" s="374" t="s">
        <v>505</v>
      </c>
      <c r="D2143" s="380"/>
      <c r="E2143" s="338">
        <v>2940</v>
      </c>
      <c r="F2143" s="374" t="s">
        <v>188</v>
      </c>
      <c r="G2143" s="339">
        <v>375</v>
      </c>
      <c r="H2143" s="324" t="s">
        <v>22</v>
      </c>
      <c r="I2143" s="325">
        <v>23137</v>
      </c>
      <c r="J2143" s="325">
        <v>79</v>
      </c>
      <c r="K2143" s="339">
        <v>100</v>
      </c>
      <c r="L2143" s="325">
        <f>SUM((I2143*G2143)/10000)</f>
        <v>867.63750000000005</v>
      </c>
      <c r="M2143" s="325">
        <f>SUM(L2143*J2143)</f>
        <v>68543.362500000003</v>
      </c>
      <c r="N2143" s="325">
        <f t="shared" si="286"/>
        <v>54834.69</v>
      </c>
      <c r="O2143" s="330">
        <f t="shared" si="289"/>
        <v>54.834690000000002</v>
      </c>
      <c r="P2143" s="299">
        <f t="shared" si="288"/>
        <v>54834.69</v>
      </c>
      <c r="Q2143" s="300">
        <f t="shared" si="290"/>
        <v>54.834690000000002</v>
      </c>
    </row>
    <row r="2144" spans="1:17" ht="15" customHeight="1" x14ac:dyDescent="0.25">
      <c r="A2144" s="374">
        <v>289</v>
      </c>
      <c r="B2144" s="374" t="s">
        <v>357</v>
      </c>
      <c r="C2144" s="374" t="s">
        <v>505</v>
      </c>
      <c r="D2144" s="380"/>
      <c r="E2144" s="338">
        <v>2940</v>
      </c>
      <c r="F2144" s="374" t="s">
        <v>188</v>
      </c>
      <c r="G2144" s="339">
        <v>375</v>
      </c>
      <c r="H2144" s="324" t="s">
        <v>48</v>
      </c>
      <c r="I2144" s="325"/>
      <c r="J2144" s="325">
        <v>11</v>
      </c>
      <c r="K2144" s="339">
        <v>100</v>
      </c>
      <c r="L2144" s="325"/>
      <c r="M2144" s="325">
        <f>SUM(G2144*J2144)</f>
        <v>4125</v>
      </c>
      <c r="N2144" s="325">
        <f t="shared" si="286"/>
        <v>3300</v>
      </c>
      <c r="O2144" s="330">
        <f t="shared" si="289"/>
        <v>3.3</v>
      </c>
      <c r="P2144" s="299">
        <f t="shared" si="288"/>
        <v>3300</v>
      </c>
      <c r="Q2144" s="300">
        <f t="shared" si="290"/>
        <v>3.3</v>
      </c>
    </row>
    <row r="2145" spans="1:17" ht="15" customHeight="1" thickBot="1" x14ac:dyDescent="0.3">
      <c r="A2145" s="374">
        <v>289</v>
      </c>
      <c r="B2145" s="374" t="s">
        <v>357</v>
      </c>
      <c r="C2145" s="374" t="s">
        <v>505</v>
      </c>
      <c r="D2145" s="380"/>
      <c r="E2145" s="338">
        <v>2940</v>
      </c>
      <c r="F2145" s="374" t="s">
        <v>188</v>
      </c>
      <c r="G2145" s="339">
        <v>250</v>
      </c>
      <c r="H2145" s="324" t="s">
        <v>1460</v>
      </c>
      <c r="I2145" s="325">
        <v>4551</v>
      </c>
      <c r="J2145" s="325">
        <v>11</v>
      </c>
      <c r="K2145" s="339">
        <v>100</v>
      </c>
      <c r="L2145" s="325">
        <f>SUM((I2145*G2145)/10000)</f>
        <v>113.77500000000001</v>
      </c>
      <c r="M2145" s="325">
        <f>SUM(L2145*J2145)</f>
        <v>1251.5250000000001</v>
      </c>
      <c r="N2145" s="325">
        <f t="shared" si="286"/>
        <v>1001.22</v>
      </c>
      <c r="O2145" s="330">
        <f t="shared" si="289"/>
        <v>1.00122</v>
      </c>
      <c r="P2145" s="301">
        <f t="shared" si="288"/>
        <v>1001.22</v>
      </c>
      <c r="Q2145" s="302">
        <f t="shared" si="290"/>
        <v>1.00122</v>
      </c>
    </row>
    <row r="2146" spans="1:17" ht="15" customHeight="1" x14ac:dyDescent="0.25">
      <c r="A2146" s="371">
        <v>290</v>
      </c>
      <c r="B2146" s="371" t="s">
        <v>337</v>
      </c>
      <c r="C2146" s="371" t="s">
        <v>1284</v>
      </c>
      <c r="D2146" s="377"/>
      <c r="E2146" s="327" t="s">
        <v>1585</v>
      </c>
      <c r="F2146" s="371" t="s">
        <v>188</v>
      </c>
      <c r="G2146" s="337">
        <v>500</v>
      </c>
      <c r="H2146" s="313" t="s">
        <v>341</v>
      </c>
      <c r="I2146" s="306">
        <v>1231</v>
      </c>
      <c r="J2146" s="306">
        <v>198</v>
      </c>
      <c r="K2146" s="337">
        <v>60</v>
      </c>
      <c r="L2146" s="306">
        <f>SUM((I2146*G2146)/10000)</f>
        <v>61.55</v>
      </c>
      <c r="M2146" s="306">
        <f>SUM(L2146*J2146)</f>
        <v>12186.9</v>
      </c>
      <c r="N2146" s="306">
        <f t="shared" si="286"/>
        <v>9749.52</v>
      </c>
      <c r="O2146" s="307">
        <f t="shared" si="289"/>
        <v>9.7495200000000004</v>
      </c>
      <c r="P2146" s="308">
        <f t="shared" si="288"/>
        <v>5849.7120000000004</v>
      </c>
      <c r="Q2146" s="309">
        <f t="shared" si="290"/>
        <v>5.8497120000000002</v>
      </c>
    </row>
    <row r="2147" spans="1:17" ht="15" customHeight="1" x14ac:dyDescent="0.25">
      <c r="A2147" s="371">
        <v>290</v>
      </c>
      <c r="B2147" s="371" t="s">
        <v>337</v>
      </c>
      <c r="C2147" s="371" t="s">
        <v>1284</v>
      </c>
      <c r="D2147" s="377"/>
      <c r="E2147" s="327" t="s">
        <v>1585</v>
      </c>
      <c r="F2147" s="371" t="s">
        <v>188</v>
      </c>
      <c r="G2147" s="337">
        <v>500</v>
      </c>
      <c r="H2147" s="313" t="s">
        <v>22</v>
      </c>
      <c r="I2147" s="306">
        <v>23137</v>
      </c>
      <c r="J2147" s="306">
        <v>79</v>
      </c>
      <c r="K2147" s="337">
        <v>100</v>
      </c>
      <c r="L2147" s="306">
        <f>SUM((I2147*G2147)/10000)</f>
        <v>1156.8499999999999</v>
      </c>
      <c r="M2147" s="306">
        <f>SUM(L2147*J2147)</f>
        <v>91391.15</v>
      </c>
      <c r="N2147" s="306">
        <f t="shared" si="286"/>
        <v>73112.92</v>
      </c>
      <c r="O2147" s="307">
        <f t="shared" si="289"/>
        <v>73.112920000000003</v>
      </c>
      <c r="P2147" s="310">
        <f t="shared" si="288"/>
        <v>73112.92</v>
      </c>
      <c r="Q2147" s="311">
        <f t="shared" si="290"/>
        <v>73.112920000000003</v>
      </c>
    </row>
    <row r="2148" spans="1:17" ht="15" customHeight="1" thickBot="1" x14ac:dyDescent="0.3">
      <c r="A2148" s="371">
        <v>290</v>
      </c>
      <c r="B2148" s="371" t="s">
        <v>337</v>
      </c>
      <c r="C2148" s="371" t="s">
        <v>1284</v>
      </c>
      <c r="D2148" s="377"/>
      <c r="E2148" s="327" t="s">
        <v>1585</v>
      </c>
      <c r="F2148" s="371" t="s">
        <v>188</v>
      </c>
      <c r="G2148" s="337">
        <v>500</v>
      </c>
      <c r="H2148" s="313" t="s">
        <v>48</v>
      </c>
      <c r="I2148" s="306"/>
      <c r="J2148" s="306">
        <v>11</v>
      </c>
      <c r="K2148" s="337">
        <v>100</v>
      </c>
      <c r="L2148" s="306"/>
      <c r="M2148" s="306">
        <f>SUM(G2148*J2148)</f>
        <v>5500</v>
      </c>
      <c r="N2148" s="306">
        <f t="shared" si="286"/>
        <v>4400</v>
      </c>
      <c r="O2148" s="307">
        <f t="shared" si="289"/>
        <v>4.4000000000000004</v>
      </c>
      <c r="P2148" s="315">
        <f t="shared" si="288"/>
        <v>4400</v>
      </c>
      <c r="Q2148" s="316">
        <f t="shared" si="290"/>
        <v>4.4000000000000004</v>
      </c>
    </row>
    <row r="2149" spans="1:17" ht="15" customHeight="1" x14ac:dyDescent="0.25">
      <c r="A2149" s="374">
        <v>291</v>
      </c>
      <c r="B2149" s="374" t="s">
        <v>1381</v>
      </c>
      <c r="C2149" s="374" t="s">
        <v>386</v>
      </c>
      <c r="D2149" s="380"/>
      <c r="E2149" s="338">
        <v>3905</v>
      </c>
      <c r="F2149" s="374" t="s">
        <v>1380</v>
      </c>
      <c r="G2149" s="339">
        <v>4500</v>
      </c>
      <c r="H2149" s="334" t="s">
        <v>77</v>
      </c>
      <c r="I2149" s="325">
        <v>3164</v>
      </c>
      <c r="J2149" s="325">
        <v>9</v>
      </c>
      <c r="K2149" s="339">
        <v>100</v>
      </c>
      <c r="L2149" s="325">
        <f>SUM((I2149*G2149)/10000)</f>
        <v>1423.8</v>
      </c>
      <c r="M2149" s="325">
        <f>SUM(L2149*J2149)</f>
        <v>12814.199999999999</v>
      </c>
      <c r="N2149" s="325">
        <f t="shared" si="286"/>
        <v>10251.359999999999</v>
      </c>
      <c r="O2149" s="330">
        <f t="shared" si="289"/>
        <v>10.251359999999998</v>
      </c>
      <c r="P2149" s="297">
        <f t="shared" si="288"/>
        <v>10251.359999999999</v>
      </c>
      <c r="Q2149" s="298">
        <f t="shared" si="290"/>
        <v>10.251359999999998</v>
      </c>
    </row>
    <row r="2150" spans="1:17" ht="15" customHeight="1" x14ac:dyDescent="0.25">
      <c r="A2150" s="374">
        <v>291</v>
      </c>
      <c r="B2150" s="374" t="s">
        <v>1381</v>
      </c>
      <c r="C2150" s="374" t="s">
        <v>386</v>
      </c>
      <c r="D2150" s="380"/>
      <c r="E2150" s="338">
        <v>3907</v>
      </c>
      <c r="F2150" s="374" t="s">
        <v>1380</v>
      </c>
      <c r="G2150" s="339">
        <v>3200</v>
      </c>
      <c r="H2150" s="334" t="s">
        <v>77</v>
      </c>
      <c r="I2150" s="325">
        <v>3164</v>
      </c>
      <c r="J2150" s="325">
        <v>9</v>
      </c>
      <c r="K2150" s="339">
        <v>100</v>
      </c>
      <c r="L2150" s="325">
        <f>SUM((I2150*G2150)/10000)</f>
        <v>1012.48</v>
      </c>
      <c r="M2150" s="325">
        <f>SUM(L2150*J2150)</f>
        <v>9112.32</v>
      </c>
      <c r="N2150" s="325">
        <f t="shared" si="286"/>
        <v>7289.8559999999998</v>
      </c>
      <c r="O2150" s="330">
        <f t="shared" si="289"/>
        <v>7.2898559999999994</v>
      </c>
      <c r="P2150" s="299">
        <f t="shared" si="288"/>
        <v>7289.8559999999998</v>
      </c>
      <c r="Q2150" s="300">
        <f t="shared" si="290"/>
        <v>7.2898559999999994</v>
      </c>
    </row>
    <row r="2151" spans="1:17" ht="15" customHeight="1" thickBot="1" x14ac:dyDescent="0.3">
      <c r="A2151" s="374">
        <v>291</v>
      </c>
      <c r="B2151" s="374" t="s">
        <v>1381</v>
      </c>
      <c r="C2151" s="374" t="s">
        <v>386</v>
      </c>
      <c r="D2151" s="380"/>
      <c r="E2151" s="338">
        <v>3908</v>
      </c>
      <c r="F2151" s="374" t="s">
        <v>1380</v>
      </c>
      <c r="G2151" s="339">
        <v>2700</v>
      </c>
      <c r="H2151" s="334" t="s">
        <v>77</v>
      </c>
      <c r="I2151" s="325">
        <v>3164</v>
      </c>
      <c r="J2151" s="325">
        <v>9</v>
      </c>
      <c r="K2151" s="339">
        <v>100</v>
      </c>
      <c r="L2151" s="325">
        <f>SUM((I2151*G2151)/10000)</f>
        <v>854.28</v>
      </c>
      <c r="M2151" s="325">
        <f>SUM(L2151*J2151)</f>
        <v>7688.5199999999995</v>
      </c>
      <c r="N2151" s="325">
        <f t="shared" si="286"/>
        <v>6150.8159999999998</v>
      </c>
      <c r="O2151" s="330">
        <f t="shared" si="289"/>
        <v>6.1508159999999998</v>
      </c>
      <c r="P2151" s="301">
        <f t="shared" si="288"/>
        <v>6150.8159999999998</v>
      </c>
      <c r="Q2151" s="302">
        <f t="shared" si="290"/>
        <v>6.1508159999999998</v>
      </c>
    </row>
    <row r="2152" spans="1:17" ht="15" customHeight="1" x14ac:dyDescent="0.25">
      <c r="A2152" s="371">
        <v>292</v>
      </c>
      <c r="B2152" s="371" t="s">
        <v>1379</v>
      </c>
      <c r="C2152" s="371" t="s">
        <v>1325</v>
      </c>
      <c r="D2152" s="377"/>
      <c r="E2152" s="327">
        <v>3828</v>
      </c>
      <c r="F2152" s="371" t="s">
        <v>188</v>
      </c>
      <c r="G2152" s="337">
        <v>25</v>
      </c>
      <c r="H2152" s="303" t="s">
        <v>334</v>
      </c>
      <c r="I2152" s="306">
        <v>17</v>
      </c>
      <c r="J2152" s="306">
        <v>533</v>
      </c>
      <c r="K2152" s="337">
        <v>100</v>
      </c>
      <c r="L2152" s="306">
        <f>SUM((I2152*G2152))</f>
        <v>425</v>
      </c>
      <c r="M2152" s="306">
        <f>SUM(L2152*J2152)</f>
        <v>226525</v>
      </c>
      <c r="N2152" s="306">
        <f t="shared" si="286"/>
        <v>181220</v>
      </c>
      <c r="O2152" s="307">
        <f t="shared" si="289"/>
        <v>181.22</v>
      </c>
      <c r="P2152" s="308">
        <f t="shared" si="288"/>
        <v>181220</v>
      </c>
      <c r="Q2152" s="309">
        <f t="shared" si="290"/>
        <v>181.22</v>
      </c>
    </row>
    <row r="2153" spans="1:17" ht="15" customHeight="1" x14ac:dyDescent="0.25">
      <c r="A2153" s="371">
        <v>292</v>
      </c>
      <c r="B2153" s="371" t="s">
        <v>1379</v>
      </c>
      <c r="C2153" s="371" t="s">
        <v>1325</v>
      </c>
      <c r="D2153" s="377"/>
      <c r="E2153" s="327" t="s">
        <v>1586</v>
      </c>
      <c r="F2153" s="371" t="s">
        <v>188</v>
      </c>
      <c r="G2153" s="337">
        <v>125</v>
      </c>
      <c r="H2153" s="326" t="s">
        <v>25</v>
      </c>
      <c r="I2153" s="306">
        <v>27692</v>
      </c>
      <c r="J2153" s="306">
        <v>60</v>
      </c>
      <c r="K2153" s="337">
        <v>100</v>
      </c>
      <c r="L2153" s="306">
        <f>SUM((I2153*G2153)/10000)</f>
        <v>346.15</v>
      </c>
      <c r="M2153" s="306">
        <f>SUM(L2153*J2153)</f>
        <v>20769</v>
      </c>
      <c r="N2153" s="306">
        <f t="shared" si="286"/>
        <v>16615.2</v>
      </c>
      <c r="O2153" s="307">
        <f t="shared" si="289"/>
        <v>16.615200000000002</v>
      </c>
      <c r="P2153" s="310">
        <f t="shared" si="288"/>
        <v>16615.2</v>
      </c>
      <c r="Q2153" s="311">
        <f t="shared" si="290"/>
        <v>16.615200000000002</v>
      </c>
    </row>
    <row r="2154" spans="1:17" ht="15" customHeight="1" x14ac:dyDescent="0.25">
      <c r="A2154" s="371">
        <v>292</v>
      </c>
      <c r="B2154" s="371" t="s">
        <v>1379</v>
      </c>
      <c r="C2154" s="371" t="s">
        <v>1325</v>
      </c>
      <c r="D2154" s="377"/>
      <c r="E2154" s="327" t="s">
        <v>1586</v>
      </c>
      <c r="F2154" s="371" t="s">
        <v>188</v>
      </c>
      <c r="G2154" s="337">
        <v>125</v>
      </c>
      <c r="H2154" s="313" t="s">
        <v>48</v>
      </c>
      <c r="I2154" s="306"/>
      <c r="J2154" s="306">
        <v>11</v>
      </c>
      <c r="K2154" s="337">
        <v>100</v>
      </c>
      <c r="L2154" s="306"/>
      <c r="M2154" s="306">
        <f>SUM(G2154*J2154)</f>
        <v>1375</v>
      </c>
      <c r="N2154" s="306">
        <f t="shared" si="286"/>
        <v>1100</v>
      </c>
      <c r="O2154" s="307">
        <f t="shared" si="289"/>
        <v>1.1000000000000001</v>
      </c>
      <c r="P2154" s="310">
        <f t="shared" si="288"/>
        <v>1100</v>
      </c>
      <c r="Q2154" s="311">
        <f t="shared" si="290"/>
        <v>1.1000000000000001</v>
      </c>
    </row>
    <row r="2155" spans="1:17" ht="15" customHeight="1" x14ac:dyDescent="0.25">
      <c r="A2155" s="371">
        <v>292</v>
      </c>
      <c r="B2155" s="371" t="s">
        <v>1379</v>
      </c>
      <c r="C2155" s="371" t="s">
        <v>1325</v>
      </c>
      <c r="D2155" s="377"/>
      <c r="E2155" s="327">
        <v>3855</v>
      </c>
      <c r="F2155" s="371" t="s">
        <v>188</v>
      </c>
      <c r="G2155" s="337">
        <v>875</v>
      </c>
      <c r="H2155" s="313" t="s">
        <v>22</v>
      </c>
      <c r="I2155" s="306">
        <v>23137</v>
      </c>
      <c r="J2155" s="306">
        <v>79</v>
      </c>
      <c r="K2155" s="337">
        <v>100</v>
      </c>
      <c r="L2155" s="306">
        <f>SUM((I2155*G2155)/10000)</f>
        <v>2024.4875</v>
      </c>
      <c r="M2155" s="306">
        <f>SUM(L2155*J2155)</f>
        <v>159934.51249999998</v>
      </c>
      <c r="N2155" s="306">
        <f t="shared" si="286"/>
        <v>127947.60999999999</v>
      </c>
      <c r="O2155" s="307">
        <f t="shared" si="289"/>
        <v>127.94760999999998</v>
      </c>
      <c r="P2155" s="310">
        <f t="shared" si="288"/>
        <v>127947.60999999999</v>
      </c>
      <c r="Q2155" s="311">
        <f t="shared" si="290"/>
        <v>127.94760999999998</v>
      </c>
    </row>
    <row r="2156" spans="1:17" ht="15" customHeight="1" thickBot="1" x14ac:dyDescent="0.3">
      <c r="A2156" s="371">
        <v>292</v>
      </c>
      <c r="B2156" s="371" t="s">
        <v>1379</v>
      </c>
      <c r="C2156" s="371" t="s">
        <v>1325</v>
      </c>
      <c r="D2156" s="377"/>
      <c r="E2156" s="327">
        <v>3855</v>
      </c>
      <c r="F2156" s="371" t="s">
        <v>188</v>
      </c>
      <c r="G2156" s="337">
        <v>875</v>
      </c>
      <c r="H2156" s="313" t="s">
        <v>48</v>
      </c>
      <c r="I2156" s="306"/>
      <c r="J2156" s="306">
        <v>11</v>
      </c>
      <c r="K2156" s="337">
        <v>100</v>
      </c>
      <c r="L2156" s="306"/>
      <c r="M2156" s="306">
        <f>SUM(G2156*J2156)</f>
        <v>9625</v>
      </c>
      <c r="N2156" s="306">
        <f t="shared" si="286"/>
        <v>7700</v>
      </c>
      <c r="O2156" s="307">
        <f t="shared" si="289"/>
        <v>7.7</v>
      </c>
      <c r="P2156" s="315">
        <f t="shared" si="288"/>
        <v>7700</v>
      </c>
      <c r="Q2156" s="316">
        <f t="shared" si="290"/>
        <v>7.7</v>
      </c>
    </row>
    <row r="2157" spans="1:17" ht="15" customHeight="1" x14ac:dyDescent="0.25">
      <c r="A2157" s="374">
        <v>293</v>
      </c>
      <c r="B2157" s="374" t="s">
        <v>1378</v>
      </c>
      <c r="C2157" s="374" t="s">
        <v>1325</v>
      </c>
      <c r="D2157" s="380"/>
      <c r="E2157" s="338">
        <v>3851</v>
      </c>
      <c r="F2157" s="374" t="s">
        <v>188</v>
      </c>
      <c r="G2157" s="339">
        <v>250</v>
      </c>
      <c r="H2157" s="334" t="s">
        <v>25</v>
      </c>
      <c r="I2157" s="325">
        <v>27692</v>
      </c>
      <c r="J2157" s="325">
        <v>60</v>
      </c>
      <c r="K2157" s="339">
        <v>100</v>
      </c>
      <c r="L2157" s="325">
        <f>SUM((I2157*G2157)/10000)</f>
        <v>692.3</v>
      </c>
      <c r="M2157" s="325">
        <f>SUM(L2157*J2157)</f>
        <v>41538</v>
      </c>
      <c r="N2157" s="325">
        <f t="shared" si="286"/>
        <v>33230.400000000001</v>
      </c>
      <c r="O2157" s="330">
        <f t="shared" si="289"/>
        <v>33.230400000000003</v>
      </c>
      <c r="P2157" s="297">
        <f t="shared" si="288"/>
        <v>33230.400000000001</v>
      </c>
      <c r="Q2157" s="298">
        <f t="shared" si="290"/>
        <v>33.230400000000003</v>
      </c>
    </row>
    <row r="2158" spans="1:17" ht="15" customHeight="1" x14ac:dyDescent="0.25">
      <c r="A2158" s="374">
        <v>293</v>
      </c>
      <c r="B2158" s="374" t="s">
        <v>1378</v>
      </c>
      <c r="C2158" s="374" t="s">
        <v>1325</v>
      </c>
      <c r="D2158" s="380"/>
      <c r="E2158" s="338">
        <v>3851</v>
      </c>
      <c r="F2158" s="374" t="s">
        <v>188</v>
      </c>
      <c r="G2158" s="339">
        <v>120</v>
      </c>
      <c r="H2158" s="324" t="s">
        <v>26</v>
      </c>
      <c r="I2158" s="325">
        <v>24198</v>
      </c>
      <c r="J2158" s="325">
        <v>19</v>
      </c>
      <c r="K2158" s="339">
        <v>100</v>
      </c>
      <c r="L2158" s="325">
        <f>SUM((I2158*G2158)/10000)</f>
        <v>290.37599999999998</v>
      </c>
      <c r="M2158" s="325">
        <f>SUM(L2158*J2158)</f>
        <v>5517.1439999999993</v>
      </c>
      <c r="N2158" s="325">
        <f t="shared" si="286"/>
        <v>4413.7151999999996</v>
      </c>
      <c r="O2158" s="330">
        <f t="shared" si="289"/>
        <v>4.4137151999999995</v>
      </c>
      <c r="P2158" s="299">
        <f t="shared" si="288"/>
        <v>4413.7151999999996</v>
      </c>
      <c r="Q2158" s="300">
        <f t="shared" si="290"/>
        <v>4.4137151999999995</v>
      </c>
    </row>
    <row r="2159" spans="1:17" ht="15" customHeight="1" x14ac:dyDescent="0.25">
      <c r="A2159" s="374">
        <v>293</v>
      </c>
      <c r="B2159" s="374" t="s">
        <v>1378</v>
      </c>
      <c r="C2159" s="374" t="s">
        <v>1325</v>
      </c>
      <c r="D2159" s="380"/>
      <c r="E2159" s="338">
        <v>3851</v>
      </c>
      <c r="F2159" s="374" t="s">
        <v>188</v>
      </c>
      <c r="G2159" s="339">
        <v>120</v>
      </c>
      <c r="H2159" s="324" t="s">
        <v>48</v>
      </c>
      <c r="I2159" s="325"/>
      <c r="J2159" s="325">
        <v>11</v>
      </c>
      <c r="K2159" s="339">
        <v>100</v>
      </c>
      <c r="L2159" s="325"/>
      <c r="M2159" s="325">
        <f>SUM(G2159*J2159)</f>
        <v>1320</v>
      </c>
      <c r="N2159" s="325">
        <f t="shared" si="286"/>
        <v>1056</v>
      </c>
      <c r="O2159" s="330">
        <f t="shared" si="289"/>
        <v>1.056</v>
      </c>
      <c r="P2159" s="299">
        <f t="shared" si="288"/>
        <v>1056</v>
      </c>
      <c r="Q2159" s="300">
        <f t="shared" si="290"/>
        <v>1.056</v>
      </c>
    </row>
    <row r="2160" spans="1:17" ht="15" customHeight="1" x14ac:dyDescent="0.25">
      <c r="A2160" s="374">
        <v>293</v>
      </c>
      <c r="B2160" s="374" t="s">
        <v>1378</v>
      </c>
      <c r="C2160" s="374" t="s">
        <v>1325</v>
      </c>
      <c r="D2160" s="380"/>
      <c r="E2160" s="338">
        <v>3851</v>
      </c>
      <c r="F2160" s="374" t="s">
        <v>188</v>
      </c>
      <c r="G2160" s="339">
        <v>250</v>
      </c>
      <c r="H2160" s="334" t="s">
        <v>48</v>
      </c>
      <c r="I2160" s="325"/>
      <c r="J2160" s="325">
        <v>11</v>
      </c>
      <c r="K2160" s="339">
        <v>100</v>
      </c>
      <c r="L2160" s="325"/>
      <c r="M2160" s="325">
        <f>SUM(G2160*J2160)</f>
        <v>2750</v>
      </c>
      <c r="N2160" s="325">
        <f t="shared" si="286"/>
        <v>2200</v>
      </c>
      <c r="O2160" s="330">
        <f t="shared" si="289"/>
        <v>2.2000000000000002</v>
      </c>
      <c r="P2160" s="299">
        <f t="shared" si="288"/>
        <v>2200</v>
      </c>
      <c r="Q2160" s="300">
        <f t="shared" si="290"/>
        <v>2.2000000000000002</v>
      </c>
    </row>
    <row r="2161" spans="1:17" ht="15" customHeight="1" x14ac:dyDescent="0.25">
      <c r="A2161" s="374">
        <v>293</v>
      </c>
      <c r="B2161" s="374" t="s">
        <v>1378</v>
      </c>
      <c r="C2161" s="374" t="s">
        <v>1325</v>
      </c>
      <c r="D2161" s="380"/>
      <c r="E2161" s="338">
        <v>3851</v>
      </c>
      <c r="F2161" s="374" t="s">
        <v>188</v>
      </c>
      <c r="G2161" s="339">
        <v>250</v>
      </c>
      <c r="H2161" s="324" t="s">
        <v>1460</v>
      </c>
      <c r="I2161" s="325">
        <v>4551</v>
      </c>
      <c r="J2161" s="325">
        <v>11</v>
      </c>
      <c r="K2161" s="339">
        <v>100</v>
      </c>
      <c r="L2161" s="325">
        <f>SUM((I2161*G2161)/10000)</f>
        <v>113.77500000000001</v>
      </c>
      <c r="M2161" s="325">
        <f>SUM(L2161*J2161)</f>
        <v>1251.5250000000001</v>
      </c>
      <c r="N2161" s="325">
        <f t="shared" si="286"/>
        <v>1001.22</v>
      </c>
      <c r="O2161" s="330">
        <f t="shared" si="289"/>
        <v>1.00122</v>
      </c>
      <c r="P2161" s="299">
        <f t="shared" si="288"/>
        <v>1001.22</v>
      </c>
      <c r="Q2161" s="300">
        <f t="shared" si="290"/>
        <v>1.00122</v>
      </c>
    </row>
    <row r="2162" spans="1:17" ht="15" customHeight="1" x14ac:dyDescent="0.25">
      <c r="A2162" s="374">
        <v>293</v>
      </c>
      <c r="B2162" s="374" t="s">
        <v>1378</v>
      </c>
      <c r="C2162" s="374" t="s">
        <v>1325</v>
      </c>
      <c r="D2162" s="380"/>
      <c r="E2162" s="338">
        <v>3851</v>
      </c>
      <c r="F2162" s="374" t="s">
        <v>188</v>
      </c>
      <c r="G2162" s="339">
        <v>5</v>
      </c>
      <c r="H2162" s="292" t="s">
        <v>334</v>
      </c>
      <c r="I2162" s="325">
        <v>17</v>
      </c>
      <c r="J2162" s="325">
        <v>533</v>
      </c>
      <c r="K2162" s="339">
        <v>100</v>
      </c>
      <c r="L2162" s="325">
        <f>SUM((I2162*G2162))</f>
        <v>85</v>
      </c>
      <c r="M2162" s="325">
        <f>SUM(L2162*J2162)</f>
        <v>45305</v>
      </c>
      <c r="N2162" s="325">
        <f t="shared" si="286"/>
        <v>36244</v>
      </c>
      <c r="O2162" s="330">
        <f t="shared" si="289"/>
        <v>36.244</v>
      </c>
      <c r="P2162" s="299">
        <f t="shared" si="288"/>
        <v>36244</v>
      </c>
      <c r="Q2162" s="300">
        <f t="shared" si="290"/>
        <v>36.244</v>
      </c>
    </row>
    <row r="2163" spans="1:17" ht="15" customHeight="1" x14ac:dyDescent="0.25">
      <c r="A2163" s="374">
        <v>293</v>
      </c>
      <c r="B2163" s="374" t="s">
        <v>1378</v>
      </c>
      <c r="C2163" s="374" t="s">
        <v>1325</v>
      </c>
      <c r="D2163" s="380"/>
      <c r="E2163" s="338">
        <v>3851</v>
      </c>
      <c r="F2163" s="374" t="s">
        <v>188</v>
      </c>
      <c r="G2163" s="339">
        <v>6</v>
      </c>
      <c r="H2163" s="292" t="s">
        <v>435</v>
      </c>
      <c r="I2163" s="325">
        <v>6</v>
      </c>
      <c r="J2163" s="325">
        <v>642</v>
      </c>
      <c r="K2163" s="339">
        <v>100</v>
      </c>
      <c r="L2163" s="325">
        <f>SUM((I2163*G2163))</f>
        <v>36</v>
      </c>
      <c r="M2163" s="325">
        <f>SUM(L2163*J2163)</f>
        <v>23112</v>
      </c>
      <c r="N2163" s="325">
        <f t="shared" si="286"/>
        <v>18489.599999999999</v>
      </c>
      <c r="O2163" s="330">
        <f t="shared" si="289"/>
        <v>18.489599999999999</v>
      </c>
      <c r="P2163" s="299">
        <f t="shared" si="288"/>
        <v>18489.599999999999</v>
      </c>
      <c r="Q2163" s="300">
        <f t="shared" si="290"/>
        <v>18.489599999999999</v>
      </c>
    </row>
    <row r="2164" spans="1:17" ht="15" customHeight="1" thickBot="1" x14ac:dyDescent="0.3">
      <c r="A2164" s="374">
        <v>293</v>
      </c>
      <c r="B2164" s="374" t="s">
        <v>1378</v>
      </c>
      <c r="C2164" s="374" t="s">
        <v>1325</v>
      </c>
      <c r="D2164" s="380"/>
      <c r="E2164" s="338">
        <v>3851</v>
      </c>
      <c r="F2164" s="374" t="s">
        <v>188</v>
      </c>
      <c r="G2164" s="339">
        <v>10</v>
      </c>
      <c r="H2164" s="334" t="s">
        <v>247</v>
      </c>
      <c r="I2164" s="325">
        <v>19</v>
      </c>
      <c r="J2164" s="325">
        <v>70</v>
      </c>
      <c r="K2164" s="339">
        <v>100</v>
      </c>
      <c r="L2164" s="325">
        <f>SUM((I2164*G2164))</f>
        <v>190</v>
      </c>
      <c r="M2164" s="325">
        <f>SUM(L2164*J2164)</f>
        <v>13300</v>
      </c>
      <c r="N2164" s="325">
        <f t="shared" si="286"/>
        <v>10640</v>
      </c>
      <c r="O2164" s="330">
        <f t="shared" si="289"/>
        <v>10.64</v>
      </c>
      <c r="P2164" s="301">
        <f t="shared" si="288"/>
        <v>10640</v>
      </c>
      <c r="Q2164" s="302">
        <f t="shared" si="290"/>
        <v>10.64</v>
      </c>
    </row>
    <row r="2165" spans="1:17" ht="15" customHeight="1" x14ac:dyDescent="0.25">
      <c r="A2165" s="371">
        <v>294</v>
      </c>
      <c r="B2165" s="371" t="s">
        <v>1377</v>
      </c>
      <c r="C2165" s="371" t="s">
        <v>1376</v>
      </c>
      <c r="D2165" s="377"/>
      <c r="E2165" s="327">
        <v>1089</v>
      </c>
      <c r="F2165" s="371" t="s">
        <v>188</v>
      </c>
      <c r="G2165" s="337">
        <v>184</v>
      </c>
      <c r="H2165" s="313" t="s">
        <v>22</v>
      </c>
      <c r="I2165" s="306">
        <v>23137</v>
      </c>
      <c r="J2165" s="306">
        <v>79</v>
      </c>
      <c r="K2165" s="337">
        <v>100</v>
      </c>
      <c r="L2165" s="306">
        <f>SUM((I2165*G2165)/10000)</f>
        <v>425.7208</v>
      </c>
      <c r="M2165" s="306">
        <f>SUM(L2165*J2165)</f>
        <v>33631.943200000002</v>
      </c>
      <c r="N2165" s="306">
        <f t="shared" si="286"/>
        <v>26905.554560000004</v>
      </c>
      <c r="O2165" s="307">
        <f t="shared" si="289"/>
        <v>26.905554560000006</v>
      </c>
      <c r="P2165" s="308">
        <f t="shared" si="288"/>
        <v>26905.554560000004</v>
      </c>
      <c r="Q2165" s="309">
        <f t="shared" si="290"/>
        <v>26.905554560000006</v>
      </c>
    </row>
    <row r="2166" spans="1:17" ht="15" customHeight="1" x14ac:dyDescent="0.25">
      <c r="A2166" s="371">
        <v>294</v>
      </c>
      <c r="B2166" s="371" t="s">
        <v>1377</v>
      </c>
      <c r="C2166" s="371" t="s">
        <v>1376</v>
      </c>
      <c r="D2166" s="377"/>
      <c r="E2166" s="327">
        <v>1089</v>
      </c>
      <c r="F2166" s="371" t="s">
        <v>188</v>
      </c>
      <c r="G2166" s="337">
        <v>184</v>
      </c>
      <c r="H2166" s="313" t="s">
        <v>48</v>
      </c>
      <c r="I2166" s="306"/>
      <c r="J2166" s="306">
        <v>11</v>
      </c>
      <c r="K2166" s="337">
        <v>100</v>
      </c>
      <c r="L2166" s="306"/>
      <c r="M2166" s="306">
        <f>SUM(G2166*J2166)</f>
        <v>2024</v>
      </c>
      <c r="N2166" s="306">
        <f t="shared" ref="N2166:N2229" si="291">SUM(M2166*80)/100</f>
        <v>1619.2</v>
      </c>
      <c r="O2166" s="307">
        <f t="shared" si="289"/>
        <v>1.6192</v>
      </c>
      <c r="P2166" s="310">
        <f t="shared" si="288"/>
        <v>1619.2</v>
      </c>
      <c r="Q2166" s="311">
        <f t="shared" si="290"/>
        <v>1.6192</v>
      </c>
    </row>
    <row r="2167" spans="1:17" ht="15" customHeight="1" x14ac:dyDescent="0.25">
      <c r="A2167" s="371">
        <v>294</v>
      </c>
      <c r="B2167" s="371" t="s">
        <v>1377</v>
      </c>
      <c r="C2167" s="371" t="s">
        <v>1376</v>
      </c>
      <c r="D2167" s="377"/>
      <c r="E2167" s="327">
        <v>1089</v>
      </c>
      <c r="F2167" s="371" t="s">
        <v>188</v>
      </c>
      <c r="G2167" s="337">
        <v>100</v>
      </c>
      <c r="H2167" s="313" t="s">
        <v>26</v>
      </c>
      <c r="I2167" s="306">
        <v>24198</v>
      </c>
      <c r="J2167" s="306">
        <v>19</v>
      </c>
      <c r="K2167" s="337">
        <v>100</v>
      </c>
      <c r="L2167" s="306">
        <f>SUM((I2167*G2167)/10000)</f>
        <v>241.98</v>
      </c>
      <c r="M2167" s="306">
        <f>SUM(L2167*J2167)</f>
        <v>4597.62</v>
      </c>
      <c r="N2167" s="306">
        <f t="shared" si="291"/>
        <v>3678.0959999999995</v>
      </c>
      <c r="O2167" s="307">
        <f t="shared" si="289"/>
        <v>3.6780959999999996</v>
      </c>
      <c r="P2167" s="310">
        <f t="shared" si="288"/>
        <v>3678.0959999999995</v>
      </c>
      <c r="Q2167" s="311">
        <f t="shared" si="290"/>
        <v>3.6780959999999996</v>
      </c>
    </row>
    <row r="2168" spans="1:17" ht="15" customHeight="1" x14ac:dyDescent="0.25">
      <c r="A2168" s="371">
        <v>294</v>
      </c>
      <c r="B2168" s="371" t="s">
        <v>1377</v>
      </c>
      <c r="C2168" s="371" t="s">
        <v>1376</v>
      </c>
      <c r="D2168" s="377"/>
      <c r="E2168" s="327">
        <v>1089</v>
      </c>
      <c r="F2168" s="371" t="s">
        <v>188</v>
      </c>
      <c r="G2168" s="337">
        <v>100</v>
      </c>
      <c r="H2168" s="326" t="s">
        <v>48</v>
      </c>
      <c r="I2168" s="306"/>
      <c r="J2168" s="306">
        <v>11</v>
      </c>
      <c r="K2168" s="337">
        <v>100</v>
      </c>
      <c r="L2168" s="306"/>
      <c r="M2168" s="306">
        <f>SUM(G2168*J2168)</f>
        <v>1100</v>
      </c>
      <c r="N2168" s="306">
        <f t="shared" si="291"/>
        <v>880</v>
      </c>
      <c r="O2168" s="307">
        <f t="shared" si="289"/>
        <v>0.88</v>
      </c>
      <c r="P2168" s="310">
        <f t="shared" si="288"/>
        <v>880</v>
      </c>
      <c r="Q2168" s="311">
        <f t="shared" si="290"/>
        <v>0.88</v>
      </c>
    </row>
    <row r="2169" spans="1:17" ht="15" customHeight="1" x14ac:dyDescent="0.25">
      <c r="A2169" s="371">
        <v>294</v>
      </c>
      <c r="B2169" s="371" t="s">
        <v>1377</v>
      </c>
      <c r="C2169" s="371" t="s">
        <v>1376</v>
      </c>
      <c r="D2169" s="377"/>
      <c r="E2169" s="327">
        <v>1089</v>
      </c>
      <c r="F2169" s="371" t="s">
        <v>188</v>
      </c>
      <c r="G2169" s="337">
        <v>60</v>
      </c>
      <c r="H2169" s="313" t="s">
        <v>361</v>
      </c>
      <c r="I2169" s="306">
        <v>11593</v>
      </c>
      <c r="J2169" s="306">
        <v>53</v>
      </c>
      <c r="K2169" s="337">
        <v>100</v>
      </c>
      <c r="L2169" s="306">
        <f>SUM((I2169*G2169)/10000)</f>
        <v>69.558000000000007</v>
      </c>
      <c r="M2169" s="306">
        <f>SUM(L2169*J2169)</f>
        <v>3686.5740000000005</v>
      </c>
      <c r="N2169" s="306">
        <f t="shared" si="291"/>
        <v>2949.2592000000004</v>
      </c>
      <c r="O2169" s="307">
        <f t="shared" si="289"/>
        <v>2.9492592000000006</v>
      </c>
      <c r="P2169" s="310">
        <f t="shared" si="288"/>
        <v>2949.2592000000004</v>
      </c>
      <c r="Q2169" s="311">
        <f t="shared" si="290"/>
        <v>2.9492592000000006</v>
      </c>
    </row>
    <row r="2170" spans="1:17" ht="15" customHeight="1" thickBot="1" x14ac:dyDescent="0.3">
      <c r="A2170" s="371">
        <v>294</v>
      </c>
      <c r="B2170" s="371" t="s">
        <v>1377</v>
      </c>
      <c r="C2170" s="371" t="s">
        <v>1376</v>
      </c>
      <c r="D2170" s="377"/>
      <c r="E2170" s="327">
        <v>1089</v>
      </c>
      <c r="F2170" s="371" t="s">
        <v>188</v>
      </c>
      <c r="G2170" s="337">
        <v>60</v>
      </c>
      <c r="H2170" s="326" t="s">
        <v>48</v>
      </c>
      <c r="I2170" s="306"/>
      <c r="J2170" s="306">
        <v>11</v>
      </c>
      <c r="K2170" s="337">
        <v>100</v>
      </c>
      <c r="L2170" s="306"/>
      <c r="M2170" s="306">
        <f>SUM(G2170*J2170)</f>
        <v>660</v>
      </c>
      <c r="N2170" s="306">
        <f t="shared" si="291"/>
        <v>528</v>
      </c>
      <c r="O2170" s="307">
        <f t="shared" si="289"/>
        <v>0.52800000000000002</v>
      </c>
      <c r="P2170" s="315">
        <f t="shared" si="288"/>
        <v>528</v>
      </c>
      <c r="Q2170" s="316">
        <f t="shared" si="290"/>
        <v>0.52800000000000002</v>
      </c>
    </row>
    <row r="2171" spans="1:17" ht="15" customHeight="1" x14ac:dyDescent="0.25">
      <c r="A2171" s="374">
        <v>295</v>
      </c>
      <c r="B2171" s="374" t="s">
        <v>1375</v>
      </c>
      <c r="C2171" s="374" t="s">
        <v>1374</v>
      </c>
      <c r="D2171" s="380"/>
      <c r="E2171" s="338" t="s">
        <v>1587</v>
      </c>
      <c r="F2171" s="374" t="s">
        <v>188</v>
      </c>
      <c r="G2171" s="339">
        <v>125</v>
      </c>
      <c r="H2171" s="324" t="s">
        <v>22</v>
      </c>
      <c r="I2171" s="325">
        <v>23137</v>
      </c>
      <c r="J2171" s="325">
        <v>79</v>
      </c>
      <c r="K2171" s="339">
        <v>100</v>
      </c>
      <c r="L2171" s="325">
        <f>SUM((I2171*G2171)/10000)</f>
        <v>289.21249999999998</v>
      </c>
      <c r="M2171" s="325">
        <f>SUM(L2171*J2171)</f>
        <v>22847.787499999999</v>
      </c>
      <c r="N2171" s="325">
        <f t="shared" si="291"/>
        <v>18278.23</v>
      </c>
      <c r="O2171" s="330">
        <f t="shared" si="289"/>
        <v>18.278230000000001</v>
      </c>
      <c r="P2171" s="297">
        <f t="shared" si="288"/>
        <v>18278.23</v>
      </c>
      <c r="Q2171" s="298">
        <f t="shared" si="290"/>
        <v>18.278230000000001</v>
      </c>
    </row>
    <row r="2172" spans="1:17" ht="15" customHeight="1" x14ac:dyDescent="0.25">
      <c r="A2172" s="374">
        <v>295</v>
      </c>
      <c r="B2172" s="374" t="s">
        <v>1375</v>
      </c>
      <c r="C2172" s="374" t="s">
        <v>1374</v>
      </c>
      <c r="D2172" s="380"/>
      <c r="E2172" s="338" t="s">
        <v>1587</v>
      </c>
      <c r="F2172" s="374" t="s">
        <v>188</v>
      </c>
      <c r="G2172" s="339">
        <v>625</v>
      </c>
      <c r="H2172" s="324" t="s">
        <v>48</v>
      </c>
      <c r="I2172" s="325"/>
      <c r="J2172" s="325">
        <v>11</v>
      </c>
      <c r="K2172" s="339">
        <v>100</v>
      </c>
      <c r="L2172" s="325"/>
      <c r="M2172" s="325">
        <f>SUM(G2172*J2172)</f>
        <v>6875</v>
      </c>
      <c r="N2172" s="325">
        <f t="shared" si="291"/>
        <v>5500</v>
      </c>
      <c r="O2172" s="330">
        <f t="shared" si="289"/>
        <v>5.5</v>
      </c>
      <c r="P2172" s="299">
        <f t="shared" si="288"/>
        <v>5500</v>
      </c>
      <c r="Q2172" s="300">
        <f t="shared" si="290"/>
        <v>5.5</v>
      </c>
    </row>
    <row r="2173" spans="1:17" ht="15" customHeight="1" x14ac:dyDescent="0.25">
      <c r="A2173" s="374">
        <v>295</v>
      </c>
      <c r="B2173" s="374" t="s">
        <v>1375</v>
      </c>
      <c r="C2173" s="374" t="s">
        <v>1374</v>
      </c>
      <c r="D2173" s="380"/>
      <c r="E2173" s="338" t="s">
        <v>1587</v>
      </c>
      <c r="F2173" s="374" t="s">
        <v>188</v>
      </c>
      <c r="G2173" s="339">
        <v>375</v>
      </c>
      <c r="H2173" s="334" t="s">
        <v>25</v>
      </c>
      <c r="I2173" s="325">
        <v>27692</v>
      </c>
      <c r="J2173" s="325">
        <v>60</v>
      </c>
      <c r="K2173" s="339">
        <v>100</v>
      </c>
      <c r="L2173" s="325">
        <f>SUM((I2173*G2173)/10000)</f>
        <v>1038.45</v>
      </c>
      <c r="M2173" s="325">
        <f t="shared" ref="M2173:M2179" si="292">SUM(L2173*J2173)</f>
        <v>62307</v>
      </c>
      <c r="N2173" s="325">
        <f t="shared" si="291"/>
        <v>49845.599999999999</v>
      </c>
      <c r="O2173" s="330">
        <f t="shared" si="289"/>
        <v>49.845599999999997</v>
      </c>
      <c r="P2173" s="299">
        <f t="shared" si="288"/>
        <v>49845.599999999999</v>
      </c>
      <c r="Q2173" s="300">
        <f t="shared" si="290"/>
        <v>49.845599999999997</v>
      </c>
    </row>
    <row r="2174" spans="1:17" ht="15" customHeight="1" thickBot="1" x14ac:dyDescent="0.3">
      <c r="A2174" s="374">
        <v>295</v>
      </c>
      <c r="B2174" s="374" t="s">
        <v>1375</v>
      </c>
      <c r="C2174" s="374" t="s">
        <v>1374</v>
      </c>
      <c r="D2174" s="380"/>
      <c r="E2174" s="338">
        <v>1415</v>
      </c>
      <c r="F2174" s="374" t="s">
        <v>188</v>
      </c>
      <c r="G2174" s="339">
        <v>125</v>
      </c>
      <c r="H2174" s="324" t="s">
        <v>26</v>
      </c>
      <c r="I2174" s="325">
        <v>24198</v>
      </c>
      <c r="J2174" s="325">
        <v>19</v>
      </c>
      <c r="K2174" s="339">
        <v>100</v>
      </c>
      <c r="L2174" s="325">
        <f>SUM((I2174*G2174)/10000)</f>
        <v>302.47500000000002</v>
      </c>
      <c r="M2174" s="325">
        <f t="shared" si="292"/>
        <v>5747.0250000000005</v>
      </c>
      <c r="N2174" s="325">
        <f t="shared" si="291"/>
        <v>4597.6200000000008</v>
      </c>
      <c r="O2174" s="330">
        <f t="shared" si="289"/>
        <v>4.5976200000000009</v>
      </c>
      <c r="P2174" s="301">
        <f t="shared" ref="P2174:P2237" si="293">SUM(N2174*K2174)/100</f>
        <v>4597.6200000000008</v>
      </c>
      <c r="Q2174" s="302">
        <f t="shared" si="290"/>
        <v>4.5976200000000009</v>
      </c>
    </row>
    <row r="2175" spans="1:17" ht="15" customHeight="1" x14ac:dyDescent="0.25">
      <c r="A2175" s="371">
        <v>296</v>
      </c>
      <c r="B2175" s="371" t="s">
        <v>600</v>
      </c>
      <c r="C2175" s="371" t="s">
        <v>1288</v>
      </c>
      <c r="D2175" s="377"/>
      <c r="E2175" s="327">
        <v>3271</v>
      </c>
      <c r="F2175" s="371" t="s">
        <v>374</v>
      </c>
      <c r="G2175" s="337">
        <v>236</v>
      </c>
      <c r="H2175" s="326" t="s">
        <v>247</v>
      </c>
      <c r="I2175" s="306">
        <v>19</v>
      </c>
      <c r="J2175" s="306">
        <v>70</v>
      </c>
      <c r="K2175" s="337">
        <v>100</v>
      </c>
      <c r="L2175" s="306">
        <f>SUM((I2175*G2175))</f>
        <v>4484</v>
      </c>
      <c r="M2175" s="306">
        <f t="shared" si="292"/>
        <v>313880</v>
      </c>
      <c r="N2175" s="306">
        <f t="shared" si="291"/>
        <v>251104</v>
      </c>
      <c r="O2175" s="307">
        <f t="shared" ref="O2175:O2238" si="294">SUM(N2175/1000)</f>
        <v>251.10400000000001</v>
      </c>
      <c r="P2175" s="308">
        <f t="shared" si="293"/>
        <v>251104</v>
      </c>
      <c r="Q2175" s="309">
        <f t="shared" ref="Q2175:Q2238" si="295">SUM(P2175/1000)</f>
        <v>251.10400000000001</v>
      </c>
    </row>
    <row r="2176" spans="1:17" ht="15" customHeight="1" thickBot="1" x14ac:dyDescent="0.3">
      <c r="A2176" s="371">
        <v>296</v>
      </c>
      <c r="B2176" s="371" t="s">
        <v>600</v>
      </c>
      <c r="C2176" s="371" t="s">
        <v>1288</v>
      </c>
      <c r="D2176" s="377"/>
      <c r="E2176" s="327">
        <v>3287</v>
      </c>
      <c r="F2176" s="371" t="s">
        <v>374</v>
      </c>
      <c r="G2176" s="337">
        <v>75</v>
      </c>
      <c r="H2176" s="326" t="s">
        <v>247</v>
      </c>
      <c r="I2176" s="306">
        <v>19</v>
      </c>
      <c r="J2176" s="306">
        <v>70</v>
      </c>
      <c r="K2176" s="337">
        <v>100</v>
      </c>
      <c r="L2176" s="306">
        <f>SUM((I2176*G2176))</f>
        <v>1425</v>
      </c>
      <c r="M2176" s="306">
        <f t="shared" si="292"/>
        <v>99750</v>
      </c>
      <c r="N2176" s="306">
        <f t="shared" si="291"/>
        <v>79800</v>
      </c>
      <c r="O2176" s="307">
        <f t="shared" si="294"/>
        <v>79.8</v>
      </c>
      <c r="P2176" s="315">
        <f t="shared" si="293"/>
        <v>79800</v>
      </c>
      <c r="Q2176" s="316">
        <f t="shared" si="295"/>
        <v>79.8</v>
      </c>
    </row>
    <row r="2177" spans="1:17" ht="15" customHeight="1" thickBot="1" x14ac:dyDescent="0.3">
      <c r="A2177" s="374">
        <v>297</v>
      </c>
      <c r="B2177" s="374" t="s">
        <v>1348</v>
      </c>
      <c r="C2177" s="374" t="s">
        <v>540</v>
      </c>
      <c r="D2177" s="380"/>
      <c r="E2177" s="338">
        <v>6</v>
      </c>
      <c r="F2177" s="379" t="s">
        <v>220</v>
      </c>
      <c r="G2177" s="339">
        <v>6000</v>
      </c>
      <c r="H2177" s="324" t="s">
        <v>26</v>
      </c>
      <c r="I2177" s="325">
        <v>24198</v>
      </c>
      <c r="J2177" s="325">
        <v>19</v>
      </c>
      <c r="K2177" s="339">
        <v>100</v>
      </c>
      <c r="L2177" s="325">
        <f>SUM((I2177*G2177)/10000)</f>
        <v>14518.8</v>
      </c>
      <c r="M2177" s="325">
        <f t="shared" si="292"/>
        <v>275857.2</v>
      </c>
      <c r="N2177" s="325">
        <f t="shared" si="291"/>
        <v>220685.76</v>
      </c>
      <c r="O2177" s="330">
        <f t="shared" si="294"/>
        <v>220.68576000000002</v>
      </c>
      <c r="P2177" s="350">
        <f t="shared" si="293"/>
        <v>220685.76</v>
      </c>
      <c r="Q2177" s="351">
        <f t="shared" si="295"/>
        <v>220.68576000000002</v>
      </c>
    </row>
    <row r="2178" spans="1:17" ht="15" customHeight="1" x14ac:dyDescent="0.25">
      <c r="A2178" s="371">
        <v>298</v>
      </c>
      <c r="B2178" s="371" t="s">
        <v>1373</v>
      </c>
      <c r="C2178" s="371" t="s">
        <v>845</v>
      </c>
      <c r="D2178" s="377"/>
      <c r="E2178" s="327">
        <v>3714</v>
      </c>
      <c r="F2178" s="371" t="s">
        <v>188</v>
      </c>
      <c r="G2178" s="337">
        <v>500</v>
      </c>
      <c r="H2178" s="326" t="s">
        <v>19</v>
      </c>
      <c r="I2178" s="306">
        <v>17500</v>
      </c>
      <c r="J2178" s="306">
        <v>47</v>
      </c>
      <c r="K2178" s="337">
        <v>100</v>
      </c>
      <c r="L2178" s="306">
        <f>SUM((I2178*G2178)/10000)</f>
        <v>875</v>
      </c>
      <c r="M2178" s="306">
        <f t="shared" si="292"/>
        <v>41125</v>
      </c>
      <c r="N2178" s="306">
        <f t="shared" si="291"/>
        <v>32900</v>
      </c>
      <c r="O2178" s="307">
        <f t="shared" si="294"/>
        <v>32.9</v>
      </c>
      <c r="P2178" s="308">
        <f t="shared" si="293"/>
        <v>32900</v>
      </c>
      <c r="Q2178" s="309">
        <f t="shared" si="295"/>
        <v>32.9</v>
      </c>
    </row>
    <row r="2179" spans="1:17" ht="15" customHeight="1" x14ac:dyDescent="0.25">
      <c r="A2179" s="371">
        <v>298</v>
      </c>
      <c r="B2179" s="371" t="s">
        <v>1373</v>
      </c>
      <c r="C2179" s="371" t="s">
        <v>845</v>
      </c>
      <c r="D2179" s="377"/>
      <c r="E2179" s="327">
        <v>3714</v>
      </c>
      <c r="F2179" s="371" t="s">
        <v>188</v>
      </c>
      <c r="G2179" s="337">
        <v>500</v>
      </c>
      <c r="H2179" s="326" t="s">
        <v>988</v>
      </c>
      <c r="I2179" s="306">
        <v>70000</v>
      </c>
      <c r="J2179" s="306">
        <v>33</v>
      </c>
      <c r="K2179" s="337">
        <v>100</v>
      </c>
      <c r="L2179" s="306">
        <f>SUM((I2179*G2179)/10000)</f>
        <v>3500</v>
      </c>
      <c r="M2179" s="306">
        <f t="shared" si="292"/>
        <v>115500</v>
      </c>
      <c r="N2179" s="306">
        <f t="shared" si="291"/>
        <v>92400</v>
      </c>
      <c r="O2179" s="307">
        <f t="shared" si="294"/>
        <v>92.4</v>
      </c>
      <c r="P2179" s="310">
        <f t="shared" si="293"/>
        <v>92400</v>
      </c>
      <c r="Q2179" s="311">
        <f t="shared" si="295"/>
        <v>92.4</v>
      </c>
    </row>
    <row r="2180" spans="1:17" ht="15" customHeight="1" thickBot="1" x14ac:dyDescent="0.3">
      <c r="A2180" s="371">
        <v>298</v>
      </c>
      <c r="B2180" s="371" t="s">
        <v>1373</v>
      </c>
      <c r="C2180" s="371" t="s">
        <v>845</v>
      </c>
      <c r="D2180" s="377"/>
      <c r="E2180" s="327">
        <v>3714</v>
      </c>
      <c r="F2180" s="371" t="s">
        <v>188</v>
      </c>
      <c r="G2180" s="337">
        <v>1000</v>
      </c>
      <c r="H2180" s="326" t="s">
        <v>48</v>
      </c>
      <c r="I2180" s="306"/>
      <c r="J2180" s="306">
        <v>11</v>
      </c>
      <c r="K2180" s="337">
        <v>100</v>
      </c>
      <c r="L2180" s="306"/>
      <c r="M2180" s="306">
        <f>SUM(G2180*J2180)</f>
        <v>11000</v>
      </c>
      <c r="N2180" s="306">
        <f t="shared" si="291"/>
        <v>8800</v>
      </c>
      <c r="O2180" s="307">
        <f t="shared" si="294"/>
        <v>8.8000000000000007</v>
      </c>
      <c r="P2180" s="315">
        <f t="shared" si="293"/>
        <v>8800</v>
      </c>
      <c r="Q2180" s="316">
        <f t="shared" si="295"/>
        <v>8.8000000000000007</v>
      </c>
    </row>
    <row r="2181" spans="1:17" ht="15" customHeight="1" x14ac:dyDescent="0.25">
      <c r="A2181" s="374">
        <v>299</v>
      </c>
      <c r="B2181" s="374" t="s">
        <v>1372</v>
      </c>
      <c r="C2181" s="374" t="s">
        <v>378</v>
      </c>
      <c r="D2181" s="380"/>
      <c r="E2181" s="338" t="s">
        <v>1588</v>
      </c>
      <c r="F2181" s="374" t="s">
        <v>188</v>
      </c>
      <c r="G2181" s="339">
        <v>2000</v>
      </c>
      <c r="H2181" s="334" t="s">
        <v>19</v>
      </c>
      <c r="I2181" s="325">
        <v>17500</v>
      </c>
      <c r="J2181" s="325">
        <v>47</v>
      </c>
      <c r="K2181" s="339">
        <v>100</v>
      </c>
      <c r="L2181" s="325">
        <f>SUM((I2181*G2181)/10000)</f>
        <v>3500</v>
      </c>
      <c r="M2181" s="325">
        <f>SUM(L2181*J2181)</f>
        <v>164500</v>
      </c>
      <c r="N2181" s="325">
        <f t="shared" si="291"/>
        <v>131600</v>
      </c>
      <c r="O2181" s="330">
        <f t="shared" si="294"/>
        <v>131.6</v>
      </c>
      <c r="P2181" s="297">
        <f t="shared" si="293"/>
        <v>131600</v>
      </c>
      <c r="Q2181" s="298">
        <f t="shared" si="295"/>
        <v>131.6</v>
      </c>
    </row>
    <row r="2182" spans="1:17" ht="15" customHeight="1" x14ac:dyDescent="0.25">
      <c r="A2182" s="374">
        <v>299</v>
      </c>
      <c r="B2182" s="374" t="s">
        <v>1372</v>
      </c>
      <c r="C2182" s="374" t="s">
        <v>378</v>
      </c>
      <c r="D2182" s="380"/>
      <c r="E2182" s="338" t="s">
        <v>1588</v>
      </c>
      <c r="F2182" s="374" t="s">
        <v>188</v>
      </c>
      <c r="G2182" s="339">
        <v>2000</v>
      </c>
      <c r="H2182" s="334" t="s">
        <v>48</v>
      </c>
      <c r="I2182" s="325"/>
      <c r="J2182" s="325">
        <v>11</v>
      </c>
      <c r="K2182" s="339">
        <v>100</v>
      </c>
      <c r="L2182" s="325"/>
      <c r="M2182" s="325">
        <f>SUM(G2182*J2182)</f>
        <v>22000</v>
      </c>
      <c r="N2182" s="325">
        <f t="shared" si="291"/>
        <v>17600</v>
      </c>
      <c r="O2182" s="330">
        <f t="shared" si="294"/>
        <v>17.600000000000001</v>
      </c>
      <c r="P2182" s="299">
        <f t="shared" si="293"/>
        <v>17600</v>
      </c>
      <c r="Q2182" s="300">
        <f t="shared" si="295"/>
        <v>17.600000000000001</v>
      </c>
    </row>
    <row r="2183" spans="1:17" ht="15" customHeight="1" x14ac:dyDescent="0.25">
      <c r="A2183" s="374">
        <v>299</v>
      </c>
      <c r="B2183" s="374" t="s">
        <v>1372</v>
      </c>
      <c r="C2183" s="374" t="s">
        <v>378</v>
      </c>
      <c r="D2183" s="380"/>
      <c r="E2183" s="338" t="s">
        <v>1588</v>
      </c>
      <c r="F2183" s="374" t="s">
        <v>188</v>
      </c>
      <c r="G2183" s="339">
        <v>500</v>
      </c>
      <c r="H2183" s="324" t="s">
        <v>22</v>
      </c>
      <c r="I2183" s="325">
        <v>23137</v>
      </c>
      <c r="J2183" s="325">
        <v>79</v>
      </c>
      <c r="K2183" s="339">
        <v>60</v>
      </c>
      <c r="L2183" s="325">
        <f>SUM((I2183*G2183)/10000)</f>
        <v>1156.8499999999999</v>
      </c>
      <c r="M2183" s="325">
        <f>SUM(L2183*J2183)</f>
        <v>91391.15</v>
      </c>
      <c r="N2183" s="325">
        <f t="shared" si="291"/>
        <v>73112.92</v>
      </c>
      <c r="O2183" s="330">
        <f t="shared" si="294"/>
        <v>73.112920000000003</v>
      </c>
      <c r="P2183" s="299">
        <f t="shared" si="293"/>
        <v>43867.752</v>
      </c>
      <c r="Q2183" s="300">
        <f t="shared" si="295"/>
        <v>43.867752000000003</v>
      </c>
    </row>
    <row r="2184" spans="1:17" ht="15" customHeight="1" x14ac:dyDescent="0.25">
      <c r="A2184" s="374">
        <v>299</v>
      </c>
      <c r="B2184" s="374" t="s">
        <v>1372</v>
      </c>
      <c r="C2184" s="374" t="s">
        <v>378</v>
      </c>
      <c r="D2184" s="380"/>
      <c r="E2184" s="338" t="s">
        <v>1588</v>
      </c>
      <c r="F2184" s="374" t="s">
        <v>188</v>
      </c>
      <c r="G2184" s="339">
        <v>500</v>
      </c>
      <c r="H2184" s="324" t="s">
        <v>48</v>
      </c>
      <c r="I2184" s="325"/>
      <c r="J2184" s="325">
        <v>11</v>
      </c>
      <c r="K2184" s="339">
        <v>100</v>
      </c>
      <c r="L2184" s="325"/>
      <c r="M2184" s="325">
        <f>SUM(G2184*J2184)</f>
        <v>5500</v>
      </c>
      <c r="N2184" s="325">
        <f t="shared" si="291"/>
        <v>4400</v>
      </c>
      <c r="O2184" s="330">
        <f t="shared" si="294"/>
        <v>4.4000000000000004</v>
      </c>
      <c r="P2184" s="299">
        <f t="shared" si="293"/>
        <v>4400</v>
      </c>
      <c r="Q2184" s="300">
        <f t="shared" si="295"/>
        <v>4.4000000000000004</v>
      </c>
    </row>
    <row r="2185" spans="1:17" ht="15" customHeight="1" x14ac:dyDescent="0.25">
      <c r="A2185" s="374">
        <v>299</v>
      </c>
      <c r="B2185" s="374" t="s">
        <v>1372</v>
      </c>
      <c r="C2185" s="374" t="s">
        <v>378</v>
      </c>
      <c r="D2185" s="380"/>
      <c r="E2185" s="338" t="s">
        <v>383</v>
      </c>
      <c r="F2185" s="374" t="s">
        <v>188</v>
      </c>
      <c r="G2185" s="339">
        <v>125</v>
      </c>
      <c r="H2185" s="324" t="s">
        <v>22</v>
      </c>
      <c r="I2185" s="325">
        <v>23137</v>
      </c>
      <c r="J2185" s="325">
        <v>79</v>
      </c>
      <c r="K2185" s="339">
        <v>60</v>
      </c>
      <c r="L2185" s="325">
        <f>SUM((I2185*G2185)/10000)</f>
        <v>289.21249999999998</v>
      </c>
      <c r="M2185" s="325">
        <f>SUM(L2185*J2185)</f>
        <v>22847.787499999999</v>
      </c>
      <c r="N2185" s="325">
        <f t="shared" si="291"/>
        <v>18278.23</v>
      </c>
      <c r="O2185" s="330">
        <f t="shared" si="294"/>
        <v>18.278230000000001</v>
      </c>
      <c r="P2185" s="299">
        <f t="shared" si="293"/>
        <v>10966.938</v>
      </c>
      <c r="Q2185" s="300">
        <f t="shared" si="295"/>
        <v>10.966938000000001</v>
      </c>
    </row>
    <row r="2186" spans="1:17" ht="15" customHeight="1" x14ac:dyDescent="0.25">
      <c r="A2186" s="374">
        <v>299</v>
      </c>
      <c r="B2186" s="374" t="s">
        <v>1372</v>
      </c>
      <c r="C2186" s="374" t="s">
        <v>378</v>
      </c>
      <c r="D2186" s="380"/>
      <c r="E2186" s="338" t="s">
        <v>383</v>
      </c>
      <c r="F2186" s="374" t="s">
        <v>188</v>
      </c>
      <c r="G2186" s="339">
        <v>125</v>
      </c>
      <c r="H2186" s="324" t="s">
        <v>48</v>
      </c>
      <c r="I2186" s="325"/>
      <c r="J2186" s="325">
        <v>11</v>
      </c>
      <c r="K2186" s="339">
        <v>100</v>
      </c>
      <c r="L2186" s="325"/>
      <c r="M2186" s="325">
        <f>SUM(G2186*J2186)</f>
        <v>1375</v>
      </c>
      <c r="N2186" s="325">
        <f t="shared" si="291"/>
        <v>1100</v>
      </c>
      <c r="O2186" s="330">
        <f t="shared" si="294"/>
        <v>1.1000000000000001</v>
      </c>
      <c r="P2186" s="299">
        <f t="shared" si="293"/>
        <v>1100</v>
      </c>
      <c r="Q2186" s="300">
        <f t="shared" si="295"/>
        <v>1.1000000000000001</v>
      </c>
    </row>
    <row r="2187" spans="1:17" ht="15" customHeight="1" x14ac:dyDescent="0.25">
      <c r="A2187" s="374">
        <v>299</v>
      </c>
      <c r="B2187" s="374" t="s">
        <v>1372</v>
      </c>
      <c r="C2187" s="374" t="s">
        <v>378</v>
      </c>
      <c r="D2187" s="380"/>
      <c r="E2187" s="338" t="s">
        <v>383</v>
      </c>
      <c r="F2187" s="374" t="s">
        <v>188</v>
      </c>
      <c r="G2187" s="339">
        <v>125</v>
      </c>
      <c r="H2187" s="334" t="s">
        <v>25</v>
      </c>
      <c r="I2187" s="325">
        <v>27692</v>
      </c>
      <c r="J2187" s="325">
        <v>60</v>
      </c>
      <c r="K2187" s="339">
        <v>100</v>
      </c>
      <c r="L2187" s="325">
        <f>SUM((I2187*G2187)/10000)</f>
        <v>346.15</v>
      </c>
      <c r="M2187" s="325">
        <f>SUM(L2187*J2187)</f>
        <v>20769</v>
      </c>
      <c r="N2187" s="325">
        <f t="shared" si="291"/>
        <v>16615.2</v>
      </c>
      <c r="O2187" s="330">
        <f t="shared" si="294"/>
        <v>16.615200000000002</v>
      </c>
      <c r="P2187" s="299">
        <f t="shared" si="293"/>
        <v>16615.2</v>
      </c>
      <c r="Q2187" s="300">
        <f t="shared" si="295"/>
        <v>16.615200000000002</v>
      </c>
    </row>
    <row r="2188" spans="1:17" ht="15" customHeight="1" x14ac:dyDescent="0.25">
      <c r="A2188" s="374">
        <v>299</v>
      </c>
      <c r="B2188" s="374" t="s">
        <v>1372</v>
      </c>
      <c r="C2188" s="374" t="s">
        <v>378</v>
      </c>
      <c r="D2188" s="380"/>
      <c r="E2188" s="338" t="s">
        <v>383</v>
      </c>
      <c r="F2188" s="374" t="s">
        <v>188</v>
      </c>
      <c r="G2188" s="339">
        <v>125</v>
      </c>
      <c r="H2188" s="334" t="s">
        <v>48</v>
      </c>
      <c r="I2188" s="325"/>
      <c r="J2188" s="325">
        <v>11</v>
      </c>
      <c r="K2188" s="339">
        <v>100</v>
      </c>
      <c r="L2188" s="325"/>
      <c r="M2188" s="325">
        <f>SUM(G2188*J2188)</f>
        <v>1375</v>
      </c>
      <c r="N2188" s="325">
        <f t="shared" si="291"/>
        <v>1100</v>
      </c>
      <c r="O2188" s="330">
        <f t="shared" si="294"/>
        <v>1.1000000000000001</v>
      </c>
      <c r="P2188" s="299">
        <f t="shared" si="293"/>
        <v>1100</v>
      </c>
      <c r="Q2188" s="300">
        <f t="shared" si="295"/>
        <v>1.1000000000000001</v>
      </c>
    </row>
    <row r="2189" spans="1:17" ht="15" customHeight="1" x14ac:dyDescent="0.25">
      <c r="A2189" s="374">
        <v>299</v>
      </c>
      <c r="B2189" s="374" t="s">
        <v>1372</v>
      </c>
      <c r="C2189" s="374" t="s">
        <v>378</v>
      </c>
      <c r="D2189" s="380"/>
      <c r="E2189" s="338" t="s">
        <v>1589</v>
      </c>
      <c r="F2189" s="374" t="s">
        <v>220</v>
      </c>
      <c r="G2189" s="339">
        <v>560</v>
      </c>
      <c r="H2189" s="324" t="s">
        <v>361</v>
      </c>
      <c r="I2189" s="325">
        <v>11593</v>
      </c>
      <c r="J2189" s="325">
        <v>53</v>
      </c>
      <c r="K2189" s="339">
        <v>100</v>
      </c>
      <c r="L2189" s="325">
        <f>SUM((I2189*G2189)/10000)</f>
        <v>649.20799999999997</v>
      </c>
      <c r="M2189" s="325">
        <f>SUM(L2189*J2189)</f>
        <v>34408.023999999998</v>
      </c>
      <c r="N2189" s="325">
        <f t="shared" si="291"/>
        <v>27526.4192</v>
      </c>
      <c r="O2189" s="330">
        <f t="shared" si="294"/>
        <v>27.526419199999999</v>
      </c>
      <c r="P2189" s="299">
        <f t="shared" si="293"/>
        <v>27526.4192</v>
      </c>
      <c r="Q2189" s="300">
        <f t="shared" si="295"/>
        <v>27.526419199999999</v>
      </c>
    </row>
    <row r="2190" spans="1:17" ht="15" customHeight="1" x14ac:dyDescent="0.25">
      <c r="A2190" s="374">
        <v>299</v>
      </c>
      <c r="B2190" s="374" t="s">
        <v>1372</v>
      </c>
      <c r="C2190" s="374" t="s">
        <v>378</v>
      </c>
      <c r="D2190" s="380"/>
      <c r="E2190" s="338" t="s">
        <v>1590</v>
      </c>
      <c r="F2190" s="374" t="s">
        <v>220</v>
      </c>
      <c r="G2190" s="339">
        <v>1000</v>
      </c>
      <c r="H2190" s="324" t="s">
        <v>22</v>
      </c>
      <c r="I2190" s="325">
        <v>23137</v>
      </c>
      <c r="J2190" s="325">
        <v>79</v>
      </c>
      <c r="K2190" s="339">
        <v>60</v>
      </c>
      <c r="L2190" s="325">
        <f>SUM((I2190*G2190)/10000)</f>
        <v>2313.6999999999998</v>
      </c>
      <c r="M2190" s="325">
        <f>SUM(L2190*J2190)</f>
        <v>182782.3</v>
      </c>
      <c r="N2190" s="325">
        <f t="shared" si="291"/>
        <v>146225.84</v>
      </c>
      <c r="O2190" s="330">
        <f t="shared" si="294"/>
        <v>146.22584000000001</v>
      </c>
      <c r="P2190" s="299">
        <f t="shared" si="293"/>
        <v>87735.504000000001</v>
      </c>
      <c r="Q2190" s="300">
        <f t="shared" si="295"/>
        <v>87.735504000000006</v>
      </c>
    </row>
    <row r="2191" spans="1:17" ht="15" customHeight="1" x14ac:dyDescent="0.25">
      <c r="A2191" s="374">
        <v>299</v>
      </c>
      <c r="B2191" s="374" t="s">
        <v>1372</v>
      </c>
      <c r="C2191" s="374" t="s">
        <v>378</v>
      </c>
      <c r="D2191" s="380"/>
      <c r="E2191" s="338" t="s">
        <v>1590</v>
      </c>
      <c r="F2191" s="374" t="s">
        <v>220</v>
      </c>
      <c r="G2191" s="339">
        <v>1000</v>
      </c>
      <c r="H2191" s="292" t="s">
        <v>25</v>
      </c>
      <c r="I2191" s="325">
        <v>27692</v>
      </c>
      <c r="J2191" s="325">
        <v>60</v>
      </c>
      <c r="K2191" s="339">
        <v>100</v>
      </c>
      <c r="L2191" s="325">
        <f>SUM((I2191*G2191)/10000)</f>
        <v>2769.2</v>
      </c>
      <c r="M2191" s="325">
        <f>SUM(L2191*J2191)</f>
        <v>166152</v>
      </c>
      <c r="N2191" s="325">
        <f t="shared" si="291"/>
        <v>132921.60000000001</v>
      </c>
      <c r="O2191" s="330">
        <f t="shared" si="294"/>
        <v>132.92160000000001</v>
      </c>
      <c r="P2191" s="299">
        <f t="shared" si="293"/>
        <v>132921.60000000001</v>
      </c>
      <c r="Q2191" s="300">
        <f t="shared" si="295"/>
        <v>132.92160000000001</v>
      </c>
    </row>
    <row r="2192" spans="1:17" ht="15" customHeight="1" x14ac:dyDescent="0.25">
      <c r="A2192" s="374">
        <v>299</v>
      </c>
      <c r="B2192" s="374" t="s">
        <v>1372</v>
      </c>
      <c r="C2192" s="374" t="s">
        <v>378</v>
      </c>
      <c r="D2192" s="380"/>
      <c r="E2192" s="338" t="s">
        <v>1590</v>
      </c>
      <c r="F2192" s="374" t="s">
        <v>220</v>
      </c>
      <c r="G2192" s="339">
        <v>1000</v>
      </c>
      <c r="H2192" s="324" t="s">
        <v>48</v>
      </c>
      <c r="I2192" s="325"/>
      <c r="J2192" s="325">
        <v>11</v>
      </c>
      <c r="K2192" s="339">
        <v>100</v>
      </c>
      <c r="L2192" s="325"/>
      <c r="M2192" s="325">
        <f>SUM(G2192*J2192)</f>
        <v>11000</v>
      </c>
      <c r="N2192" s="325">
        <f t="shared" si="291"/>
        <v>8800</v>
      </c>
      <c r="O2192" s="330">
        <f t="shared" si="294"/>
        <v>8.8000000000000007</v>
      </c>
      <c r="P2192" s="299">
        <f t="shared" si="293"/>
        <v>8800</v>
      </c>
      <c r="Q2192" s="300">
        <f t="shared" si="295"/>
        <v>8.8000000000000007</v>
      </c>
    </row>
    <row r="2193" spans="1:17" ht="15" customHeight="1" thickBot="1" x14ac:dyDescent="0.3">
      <c r="A2193" s="374">
        <v>299</v>
      </c>
      <c r="B2193" s="374" t="s">
        <v>1372</v>
      </c>
      <c r="C2193" s="374" t="s">
        <v>378</v>
      </c>
      <c r="D2193" s="380"/>
      <c r="E2193" s="338" t="s">
        <v>1589</v>
      </c>
      <c r="F2193" s="374" t="s">
        <v>220</v>
      </c>
      <c r="G2193" s="339">
        <v>100</v>
      </c>
      <c r="H2193" s="334" t="s">
        <v>48</v>
      </c>
      <c r="I2193" s="325"/>
      <c r="J2193" s="325">
        <v>11</v>
      </c>
      <c r="K2193" s="339">
        <v>100</v>
      </c>
      <c r="L2193" s="325"/>
      <c r="M2193" s="325">
        <f>SUM(G2193*J2193)</f>
        <v>1100</v>
      </c>
      <c r="N2193" s="325">
        <f t="shared" si="291"/>
        <v>880</v>
      </c>
      <c r="O2193" s="330">
        <f t="shared" si="294"/>
        <v>0.88</v>
      </c>
      <c r="P2193" s="301">
        <f t="shared" si="293"/>
        <v>880</v>
      </c>
      <c r="Q2193" s="302">
        <f t="shared" si="295"/>
        <v>0.88</v>
      </c>
    </row>
    <row r="2194" spans="1:17" ht="15" customHeight="1" x14ac:dyDescent="0.25">
      <c r="A2194" s="371">
        <v>300</v>
      </c>
      <c r="B2194" s="371" t="s">
        <v>1371</v>
      </c>
      <c r="C2194" s="371" t="s">
        <v>1370</v>
      </c>
      <c r="D2194" s="377"/>
      <c r="E2194" s="327">
        <v>1181</v>
      </c>
      <c r="F2194" s="371" t="s">
        <v>188</v>
      </c>
      <c r="G2194" s="337">
        <v>2000</v>
      </c>
      <c r="H2194" s="326" t="s">
        <v>77</v>
      </c>
      <c r="I2194" s="306">
        <v>3164</v>
      </c>
      <c r="J2194" s="306">
        <v>9</v>
      </c>
      <c r="K2194" s="337">
        <v>100</v>
      </c>
      <c r="L2194" s="306">
        <f>SUM((I2194*G2194)/10000)</f>
        <v>632.79999999999995</v>
      </c>
      <c r="M2194" s="306">
        <f>SUM(L2194*J2194)</f>
        <v>5695.2</v>
      </c>
      <c r="N2194" s="306">
        <f t="shared" si="291"/>
        <v>4556.16</v>
      </c>
      <c r="O2194" s="307">
        <f t="shared" si="294"/>
        <v>4.5561600000000002</v>
      </c>
      <c r="P2194" s="308">
        <f t="shared" si="293"/>
        <v>4556.16</v>
      </c>
      <c r="Q2194" s="309">
        <f t="shared" si="295"/>
        <v>4.5561600000000002</v>
      </c>
    </row>
    <row r="2195" spans="1:17" ht="15" customHeight="1" x14ac:dyDescent="0.25">
      <c r="A2195" s="371">
        <v>300</v>
      </c>
      <c r="B2195" s="371" t="s">
        <v>1371</v>
      </c>
      <c r="C2195" s="371" t="s">
        <v>1370</v>
      </c>
      <c r="D2195" s="377"/>
      <c r="E2195" s="327">
        <v>1231</v>
      </c>
      <c r="F2195" s="371" t="s">
        <v>188</v>
      </c>
      <c r="G2195" s="337">
        <v>1900</v>
      </c>
      <c r="H2195" s="326" t="s">
        <v>77</v>
      </c>
      <c r="I2195" s="306">
        <v>3164</v>
      </c>
      <c r="J2195" s="306">
        <v>9</v>
      </c>
      <c r="K2195" s="337">
        <v>100</v>
      </c>
      <c r="L2195" s="306">
        <f>SUM((I2195*G2195)/10000)</f>
        <v>601.16</v>
      </c>
      <c r="M2195" s="306">
        <f>SUM(L2195*J2195)</f>
        <v>5410.44</v>
      </c>
      <c r="N2195" s="306">
        <f t="shared" si="291"/>
        <v>4328.3519999999999</v>
      </c>
      <c r="O2195" s="307">
        <f t="shared" si="294"/>
        <v>4.3283519999999998</v>
      </c>
      <c r="P2195" s="310">
        <f t="shared" si="293"/>
        <v>4328.3519999999999</v>
      </c>
      <c r="Q2195" s="311">
        <f t="shared" si="295"/>
        <v>4.3283519999999998</v>
      </c>
    </row>
    <row r="2196" spans="1:17" ht="15" customHeight="1" x14ac:dyDescent="0.25">
      <c r="A2196" s="371">
        <v>300</v>
      </c>
      <c r="B2196" s="371" t="s">
        <v>1371</v>
      </c>
      <c r="C2196" s="371" t="s">
        <v>1370</v>
      </c>
      <c r="D2196" s="377"/>
      <c r="E2196" s="327">
        <v>1275</v>
      </c>
      <c r="F2196" s="371" t="s">
        <v>188</v>
      </c>
      <c r="G2196" s="337">
        <v>700</v>
      </c>
      <c r="H2196" s="313" t="s">
        <v>341</v>
      </c>
      <c r="I2196" s="306">
        <v>1231</v>
      </c>
      <c r="J2196" s="306">
        <v>198</v>
      </c>
      <c r="K2196" s="337">
        <v>60</v>
      </c>
      <c r="L2196" s="306">
        <f>SUM((I2196*G2196)/10000)</f>
        <v>86.17</v>
      </c>
      <c r="M2196" s="306">
        <f>SUM(L2196*J2196)</f>
        <v>17061.66</v>
      </c>
      <c r="N2196" s="306">
        <f t="shared" si="291"/>
        <v>13649.328000000001</v>
      </c>
      <c r="O2196" s="307">
        <f t="shared" si="294"/>
        <v>13.649328000000001</v>
      </c>
      <c r="P2196" s="310">
        <f t="shared" si="293"/>
        <v>8189.5968000000003</v>
      </c>
      <c r="Q2196" s="311">
        <f t="shared" si="295"/>
        <v>8.1895968000000003</v>
      </c>
    </row>
    <row r="2197" spans="1:17" ht="15" customHeight="1" x14ac:dyDescent="0.25">
      <c r="A2197" s="371">
        <v>300</v>
      </c>
      <c r="B2197" s="371" t="s">
        <v>1371</v>
      </c>
      <c r="C2197" s="371" t="s">
        <v>1370</v>
      </c>
      <c r="D2197" s="377"/>
      <c r="E2197" s="327">
        <v>1275</v>
      </c>
      <c r="F2197" s="371" t="s">
        <v>188</v>
      </c>
      <c r="G2197" s="337">
        <v>250</v>
      </c>
      <c r="H2197" s="313" t="s">
        <v>22</v>
      </c>
      <c r="I2197" s="306">
        <v>23137</v>
      </c>
      <c r="J2197" s="306">
        <v>79</v>
      </c>
      <c r="K2197" s="337">
        <v>100</v>
      </c>
      <c r="L2197" s="306">
        <f>SUM((I2197*G2197)/10000)</f>
        <v>578.42499999999995</v>
      </c>
      <c r="M2197" s="306">
        <f>SUM(L2197*J2197)</f>
        <v>45695.574999999997</v>
      </c>
      <c r="N2197" s="306">
        <f t="shared" si="291"/>
        <v>36556.46</v>
      </c>
      <c r="O2197" s="307">
        <f t="shared" si="294"/>
        <v>36.556460000000001</v>
      </c>
      <c r="P2197" s="310">
        <f t="shared" si="293"/>
        <v>36556.46</v>
      </c>
      <c r="Q2197" s="311">
        <f t="shared" si="295"/>
        <v>36.556460000000001</v>
      </c>
    </row>
    <row r="2198" spans="1:17" ht="15" customHeight="1" x14ac:dyDescent="0.25">
      <c r="A2198" s="371">
        <v>300</v>
      </c>
      <c r="B2198" s="371" t="s">
        <v>1371</v>
      </c>
      <c r="C2198" s="371" t="s">
        <v>1370</v>
      </c>
      <c r="D2198" s="377"/>
      <c r="E2198" s="327">
        <v>1275</v>
      </c>
      <c r="F2198" s="371" t="s">
        <v>188</v>
      </c>
      <c r="G2198" s="337">
        <v>250</v>
      </c>
      <c r="H2198" s="313" t="s">
        <v>48</v>
      </c>
      <c r="I2198" s="306"/>
      <c r="J2198" s="306">
        <v>11</v>
      </c>
      <c r="K2198" s="337">
        <v>100</v>
      </c>
      <c r="L2198" s="306"/>
      <c r="M2198" s="306">
        <f>SUM(G2198*J2198)</f>
        <v>2750</v>
      </c>
      <c r="N2198" s="306">
        <f t="shared" si="291"/>
        <v>2200</v>
      </c>
      <c r="O2198" s="307">
        <f t="shared" si="294"/>
        <v>2.2000000000000002</v>
      </c>
      <c r="P2198" s="310">
        <f t="shared" si="293"/>
        <v>2200</v>
      </c>
      <c r="Q2198" s="311">
        <f t="shared" si="295"/>
        <v>2.2000000000000002</v>
      </c>
    </row>
    <row r="2199" spans="1:17" ht="15" customHeight="1" thickBot="1" x14ac:dyDescent="0.3">
      <c r="A2199" s="371">
        <v>300</v>
      </c>
      <c r="B2199" s="371" t="s">
        <v>1371</v>
      </c>
      <c r="C2199" s="371" t="s">
        <v>1370</v>
      </c>
      <c r="D2199" s="377"/>
      <c r="E2199" s="327">
        <v>1276</v>
      </c>
      <c r="F2199" s="371" t="s">
        <v>188</v>
      </c>
      <c r="G2199" s="337">
        <v>30</v>
      </c>
      <c r="H2199" s="313" t="s">
        <v>22</v>
      </c>
      <c r="I2199" s="306">
        <v>23137</v>
      </c>
      <c r="J2199" s="306">
        <v>79</v>
      </c>
      <c r="K2199" s="337">
        <v>100</v>
      </c>
      <c r="L2199" s="306">
        <f t="shared" ref="L2199:L2211" si="296">SUM((I2199*G2199)/10000)</f>
        <v>69.411000000000001</v>
      </c>
      <c r="M2199" s="306">
        <f t="shared" ref="M2199:M2211" si="297">SUM(L2199*J2199)</f>
        <v>5483.4690000000001</v>
      </c>
      <c r="N2199" s="306">
        <f t="shared" si="291"/>
        <v>4386.7752</v>
      </c>
      <c r="O2199" s="307">
        <f t="shared" si="294"/>
        <v>4.3867751999999998</v>
      </c>
      <c r="P2199" s="315">
        <f t="shared" si="293"/>
        <v>4386.7752</v>
      </c>
      <c r="Q2199" s="316">
        <f t="shared" si="295"/>
        <v>4.3867751999999998</v>
      </c>
    </row>
    <row r="2200" spans="1:17" ht="15" customHeight="1" x14ac:dyDescent="0.25">
      <c r="A2200" s="374">
        <v>301</v>
      </c>
      <c r="B2200" s="374" t="s">
        <v>1260</v>
      </c>
      <c r="C2200" s="374" t="s">
        <v>1303</v>
      </c>
      <c r="D2200" s="380"/>
      <c r="E2200" s="338" t="s">
        <v>1591</v>
      </c>
      <c r="F2200" s="374" t="s">
        <v>188</v>
      </c>
      <c r="G2200" s="339">
        <v>3130</v>
      </c>
      <c r="H2200" s="334" t="s">
        <v>829</v>
      </c>
      <c r="I2200" s="325">
        <v>1810</v>
      </c>
      <c r="J2200" s="325">
        <v>9</v>
      </c>
      <c r="K2200" s="339">
        <v>60</v>
      </c>
      <c r="L2200" s="325">
        <f t="shared" si="296"/>
        <v>566.53</v>
      </c>
      <c r="M2200" s="325">
        <f t="shared" si="297"/>
        <v>5098.7699999999995</v>
      </c>
      <c r="N2200" s="325">
        <f t="shared" si="291"/>
        <v>4079.0159999999996</v>
      </c>
      <c r="O2200" s="330">
        <f t="shared" si="294"/>
        <v>4.0790159999999993</v>
      </c>
      <c r="P2200" s="297">
        <f t="shared" si="293"/>
        <v>2447.4095999999995</v>
      </c>
      <c r="Q2200" s="298">
        <f t="shared" si="295"/>
        <v>2.4474095999999994</v>
      </c>
    </row>
    <row r="2201" spans="1:17" ht="15" customHeight="1" x14ac:dyDescent="0.25">
      <c r="A2201" s="374">
        <v>301</v>
      </c>
      <c r="B2201" s="374" t="s">
        <v>1260</v>
      </c>
      <c r="C2201" s="374" t="s">
        <v>1303</v>
      </c>
      <c r="D2201" s="380"/>
      <c r="E2201" s="338" t="s">
        <v>1592</v>
      </c>
      <c r="F2201" s="374" t="s">
        <v>188</v>
      </c>
      <c r="G2201" s="339">
        <v>1000</v>
      </c>
      <c r="H2201" s="334" t="s">
        <v>829</v>
      </c>
      <c r="I2201" s="325">
        <v>1810</v>
      </c>
      <c r="J2201" s="325">
        <v>9</v>
      </c>
      <c r="K2201" s="339">
        <v>60</v>
      </c>
      <c r="L2201" s="325">
        <f t="shared" si="296"/>
        <v>181</v>
      </c>
      <c r="M2201" s="325">
        <f t="shared" si="297"/>
        <v>1629</v>
      </c>
      <c r="N2201" s="325">
        <f t="shared" si="291"/>
        <v>1303.2</v>
      </c>
      <c r="O2201" s="330">
        <f t="shared" si="294"/>
        <v>1.3032000000000001</v>
      </c>
      <c r="P2201" s="299">
        <f t="shared" si="293"/>
        <v>781.92</v>
      </c>
      <c r="Q2201" s="300">
        <f t="shared" si="295"/>
        <v>0.78191999999999995</v>
      </c>
    </row>
    <row r="2202" spans="1:17" ht="15" customHeight="1" x14ac:dyDescent="0.25">
      <c r="A2202" s="374">
        <v>301</v>
      </c>
      <c r="B2202" s="374" t="s">
        <v>1260</v>
      </c>
      <c r="C2202" s="374" t="s">
        <v>1303</v>
      </c>
      <c r="D2202" s="380"/>
      <c r="E2202" s="338" t="s">
        <v>1593</v>
      </c>
      <c r="F2202" s="374" t="s">
        <v>188</v>
      </c>
      <c r="G2202" s="339">
        <v>2000</v>
      </c>
      <c r="H2202" s="334" t="s">
        <v>77</v>
      </c>
      <c r="I2202" s="325">
        <v>3164</v>
      </c>
      <c r="J2202" s="325">
        <v>9</v>
      </c>
      <c r="K2202" s="339">
        <v>100</v>
      </c>
      <c r="L2202" s="325">
        <f t="shared" si="296"/>
        <v>632.79999999999995</v>
      </c>
      <c r="M2202" s="325">
        <f t="shared" si="297"/>
        <v>5695.2</v>
      </c>
      <c r="N2202" s="325">
        <f t="shared" si="291"/>
        <v>4556.16</v>
      </c>
      <c r="O2202" s="330">
        <f t="shared" si="294"/>
        <v>4.5561600000000002</v>
      </c>
      <c r="P2202" s="299">
        <f t="shared" si="293"/>
        <v>4556.16</v>
      </c>
      <c r="Q2202" s="300">
        <f t="shared" si="295"/>
        <v>4.5561600000000002</v>
      </c>
    </row>
    <row r="2203" spans="1:17" ht="15" customHeight="1" x14ac:dyDescent="0.25">
      <c r="A2203" s="374">
        <v>301</v>
      </c>
      <c r="B2203" s="374" t="s">
        <v>1260</v>
      </c>
      <c r="C2203" s="374" t="s">
        <v>1303</v>
      </c>
      <c r="D2203" s="380"/>
      <c r="E2203" s="338" t="s">
        <v>1594</v>
      </c>
      <c r="F2203" s="374" t="s">
        <v>188</v>
      </c>
      <c r="G2203" s="339">
        <v>1000</v>
      </c>
      <c r="H2203" s="334" t="s">
        <v>829</v>
      </c>
      <c r="I2203" s="325">
        <v>1810</v>
      </c>
      <c r="J2203" s="325">
        <v>9</v>
      </c>
      <c r="K2203" s="339">
        <v>60</v>
      </c>
      <c r="L2203" s="325">
        <f t="shared" si="296"/>
        <v>181</v>
      </c>
      <c r="M2203" s="325">
        <f t="shared" si="297"/>
        <v>1629</v>
      </c>
      <c r="N2203" s="325">
        <f t="shared" si="291"/>
        <v>1303.2</v>
      </c>
      <c r="O2203" s="330">
        <f t="shared" si="294"/>
        <v>1.3032000000000001</v>
      </c>
      <c r="P2203" s="299">
        <f t="shared" si="293"/>
        <v>781.92</v>
      </c>
      <c r="Q2203" s="300">
        <f t="shared" si="295"/>
        <v>0.78191999999999995</v>
      </c>
    </row>
    <row r="2204" spans="1:17" ht="15" customHeight="1" x14ac:dyDescent="0.25">
      <c r="A2204" s="374">
        <v>301</v>
      </c>
      <c r="B2204" s="374" t="s">
        <v>1260</v>
      </c>
      <c r="C2204" s="374" t="s">
        <v>1303</v>
      </c>
      <c r="D2204" s="380"/>
      <c r="E2204" s="338" t="s">
        <v>1594</v>
      </c>
      <c r="F2204" s="374" t="s">
        <v>188</v>
      </c>
      <c r="G2204" s="339">
        <v>2200</v>
      </c>
      <c r="H2204" s="334" t="s">
        <v>77</v>
      </c>
      <c r="I2204" s="325">
        <v>3164</v>
      </c>
      <c r="J2204" s="325">
        <v>9</v>
      </c>
      <c r="K2204" s="339">
        <v>100</v>
      </c>
      <c r="L2204" s="325">
        <f t="shared" si="296"/>
        <v>696.08</v>
      </c>
      <c r="M2204" s="325">
        <f t="shared" si="297"/>
        <v>6264.72</v>
      </c>
      <c r="N2204" s="325">
        <f t="shared" si="291"/>
        <v>5011.7760000000007</v>
      </c>
      <c r="O2204" s="330">
        <f t="shared" si="294"/>
        <v>5.0117760000000011</v>
      </c>
      <c r="P2204" s="299">
        <f t="shared" si="293"/>
        <v>5011.7760000000007</v>
      </c>
      <c r="Q2204" s="300">
        <f t="shared" si="295"/>
        <v>5.0117760000000011</v>
      </c>
    </row>
    <row r="2205" spans="1:17" ht="15" customHeight="1" x14ac:dyDescent="0.25">
      <c r="A2205" s="374">
        <v>301</v>
      </c>
      <c r="B2205" s="374" t="s">
        <v>1260</v>
      </c>
      <c r="C2205" s="374" t="s">
        <v>1303</v>
      </c>
      <c r="D2205" s="380"/>
      <c r="E2205" s="338">
        <v>2957</v>
      </c>
      <c r="F2205" s="374" t="s">
        <v>188</v>
      </c>
      <c r="G2205" s="339">
        <v>3000</v>
      </c>
      <c r="H2205" s="334" t="s">
        <v>829</v>
      </c>
      <c r="I2205" s="325">
        <v>1810</v>
      </c>
      <c r="J2205" s="325">
        <v>9</v>
      </c>
      <c r="K2205" s="339">
        <v>60</v>
      </c>
      <c r="L2205" s="325">
        <f t="shared" si="296"/>
        <v>543</v>
      </c>
      <c r="M2205" s="325">
        <f t="shared" si="297"/>
        <v>4887</v>
      </c>
      <c r="N2205" s="325">
        <f t="shared" si="291"/>
        <v>3909.6</v>
      </c>
      <c r="O2205" s="330">
        <f t="shared" si="294"/>
        <v>3.9095999999999997</v>
      </c>
      <c r="P2205" s="299">
        <f t="shared" si="293"/>
        <v>2345.7600000000002</v>
      </c>
      <c r="Q2205" s="300">
        <f t="shared" si="295"/>
        <v>2.3457600000000003</v>
      </c>
    </row>
    <row r="2206" spans="1:17" ht="15" customHeight="1" x14ac:dyDescent="0.25">
      <c r="A2206" s="374">
        <v>301</v>
      </c>
      <c r="B2206" s="374" t="s">
        <v>1260</v>
      </c>
      <c r="C2206" s="374" t="s">
        <v>1303</v>
      </c>
      <c r="D2206" s="380"/>
      <c r="E2206" s="338">
        <v>3566</v>
      </c>
      <c r="F2206" s="374" t="s">
        <v>374</v>
      </c>
      <c r="G2206" s="339">
        <v>1900</v>
      </c>
      <c r="H2206" s="324" t="s">
        <v>1460</v>
      </c>
      <c r="I2206" s="325">
        <v>4551</v>
      </c>
      <c r="J2206" s="325">
        <v>11</v>
      </c>
      <c r="K2206" s="339">
        <v>100</v>
      </c>
      <c r="L2206" s="325">
        <f t="shared" si="296"/>
        <v>864.69</v>
      </c>
      <c r="M2206" s="325">
        <f t="shared" si="297"/>
        <v>9511.59</v>
      </c>
      <c r="N2206" s="325">
        <f t="shared" si="291"/>
        <v>7609.2719999999999</v>
      </c>
      <c r="O2206" s="330">
        <f t="shared" si="294"/>
        <v>7.6092719999999998</v>
      </c>
      <c r="P2206" s="299">
        <f t="shared" si="293"/>
        <v>7609.2719999999999</v>
      </c>
      <c r="Q2206" s="300">
        <f t="shared" si="295"/>
        <v>7.6092719999999998</v>
      </c>
    </row>
    <row r="2207" spans="1:17" ht="15" customHeight="1" x14ac:dyDescent="0.25">
      <c r="A2207" s="374">
        <v>301</v>
      </c>
      <c r="B2207" s="374" t="s">
        <v>1260</v>
      </c>
      <c r="C2207" s="374" t="s">
        <v>1303</v>
      </c>
      <c r="D2207" s="380"/>
      <c r="E2207" s="338">
        <v>3924</v>
      </c>
      <c r="F2207" s="374" t="s">
        <v>374</v>
      </c>
      <c r="G2207" s="339">
        <v>2200</v>
      </c>
      <c r="H2207" s="324" t="s">
        <v>1460</v>
      </c>
      <c r="I2207" s="325">
        <v>4551</v>
      </c>
      <c r="J2207" s="325">
        <v>11</v>
      </c>
      <c r="K2207" s="339">
        <v>100</v>
      </c>
      <c r="L2207" s="325">
        <f t="shared" si="296"/>
        <v>1001.22</v>
      </c>
      <c r="M2207" s="325">
        <f t="shared" si="297"/>
        <v>11013.42</v>
      </c>
      <c r="N2207" s="325">
        <f t="shared" si="291"/>
        <v>8810.735999999999</v>
      </c>
      <c r="O2207" s="330">
        <f t="shared" si="294"/>
        <v>8.8107359999999986</v>
      </c>
      <c r="P2207" s="299">
        <f t="shared" si="293"/>
        <v>8810.735999999999</v>
      </c>
      <c r="Q2207" s="300">
        <f t="shared" si="295"/>
        <v>8.8107359999999986</v>
      </c>
    </row>
    <row r="2208" spans="1:17" ht="15" customHeight="1" x14ac:dyDescent="0.25">
      <c r="A2208" s="374">
        <v>301</v>
      </c>
      <c r="B2208" s="374" t="s">
        <v>1260</v>
      </c>
      <c r="C2208" s="374" t="s">
        <v>1303</v>
      </c>
      <c r="D2208" s="380"/>
      <c r="E2208" s="338">
        <v>3407</v>
      </c>
      <c r="F2208" s="374" t="s">
        <v>374</v>
      </c>
      <c r="G2208" s="339">
        <v>1800</v>
      </c>
      <c r="H2208" s="324" t="s">
        <v>1460</v>
      </c>
      <c r="I2208" s="325">
        <v>4551</v>
      </c>
      <c r="J2208" s="325">
        <v>11</v>
      </c>
      <c r="K2208" s="339">
        <v>100</v>
      </c>
      <c r="L2208" s="325">
        <f t="shared" si="296"/>
        <v>819.18</v>
      </c>
      <c r="M2208" s="325">
        <f t="shared" si="297"/>
        <v>9010.98</v>
      </c>
      <c r="N2208" s="325">
        <f t="shared" si="291"/>
        <v>7208.7839999999987</v>
      </c>
      <c r="O2208" s="330">
        <f t="shared" si="294"/>
        <v>7.2087839999999987</v>
      </c>
      <c r="P2208" s="299">
        <f t="shared" si="293"/>
        <v>7208.7839999999987</v>
      </c>
      <c r="Q2208" s="300">
        <f t="shared" si="295"/>
        <v>7.2087839999999987</v>
      </c>
    </row>
    <row r="2209" spans="1:17" ht="15" customHeight="1" thickBot="1" x14ac:dyDescent="0.3">
      <c r="A2209" s="374">
        <v>301</v>
      </c>
      <c r="B2209" s="374" t="s">
        <v>1260</v>
      </c>
      <c r="C2209" s="374" t="s">
        <v>1303</v>
      </c>
      <c r="D2209" s="380"/>
      <c r="E2209" s="338" t="s">
        <v>1595</v>
      </c>
      <c r="F2209" s="374" t="s">
        <v>374</v>
      </c>
      <c r="G2209" s="339">
        <v>2000</v>
      </c>
      <c r="H2209" s="324" t="s">
        <v>1460</v>
      </c>
      <c r="I2209" s="325">
        <v>4551</v>
      </c>
      <c r="J2209" s="325">
        <v>11</v>
      </c>
      <c r="K2209" s="339">
        <v>100</v>
      </c>
      <c r="L2209" s="325">
        <f t="shared" si="296"/>
        <v>910.2</v>
      </c>
      <c r="M2209" s="325">
        <f t="shared" si="297"/>
        <v>10012.200000000001</v>
      </c>
      <c r="N2209" s="325">
        <f t="shared" si="291"/>
        <v>8009.76</v>
      </c>
      <c r="O2209" s="330">
        <f t="shared" si="294"/>
        <v>8.00976</v>
      </c>
      <c r="P2209" s="301">
        <f t="shared" si="293"/>
        <v>8009.76</v>
      </c>
      <c r="Q2209" s="302">
        <f t="shared" si="295"/>
        <v>8.00976</v>
      </c>
    </row>
    <row r="2210" spans="1:17" ht="15" customHeight="1" x14ac:dyDescent="0.25">
      <c r="A2210" s="371">
        <v>302</v>
      </c>
      <c r="B2210" s="371" t="s">
        <v>1369</v>
      </c>
      <c r="C2210" s="371" t="s">
        <v>1368</v>
      </c>
      <c r="D2210" s="377"/>
      <c r="E2210" s="327">
        <v>4107</v>
      </c>
      <c r="F2210" s="371" t="s">
        <v>188</v>
      </c>
      <c r="G2210" s="337">
        <v>500</v>
      </c>
      <c r="H2210" s="313" t="s">
        <v>22</v>
      </c>
      <c r="I2210" s="306">
        <v>23137</v>
      </c>
      <c r="J2210" s="306">
        <v>79</v>
      </c>
      <c r="K2210" s="337">
        <v>100</v>
      </c>
      <c r="L2210" s="306">
        <f t="shared" si="296"/>
        <v>1156.8499999999999</v>
      </c>
      <c r="M2210" s="306">
        <f t="shared" si="297"/>
        <v>91391.15</v>
      </c>
      <c r="N2210" s="306">
        <f t="shared" si="291"/>
        <v>73112.92</v>
      </c>
      <c r="O2210" s="307">
        <f t="shared" si="294"/>
        <v>73.112920000000003</v>
      </c>
      <c r="P2210" s="308">
        <f t="shared" si="293"/>
        <v>73112.92</v>
      </c>
      <c r="Q2210" s="309">
        <f t="shared" si="295"/>
        <v>73.112920000000003</v>
      </c>
    </row>
    <row r="2211" spans="1:17" ht="15" customHeight="1" x14ac:dyDescent="0.25">
      <c r="A2211" s="371">
        <v>302</v>
      </c>
      <c r="B2211" s="371" t="s">
        <v>1369</v>
      </c>
      <c r="C2211" s="371" t="s">
        <v>1368</v>
      </c>
      <c r="D2211" s="377"/>
      <c r="E2211" s="327">
        <v>4107</v>
      </c>
      <c r="F2211" s="371" t="s">
        <v>188</v>
      </c>
      <c r="G2211" s="337">
        <v>500</v>
      </c>
      <c r="H2211" s="326" t="s">
        <v>25</v>
      </c>
      <c r="I2211" s="306">
        <v>27692</v>
      </c>
      <c r="J2211" s="306">
        <v>60</v>
      </c>
      <c r="K2211" s="337">
        <v>100</v>
      </c>
      <c r="L2211" s="306">
        <f t="shared" si="296"/>
        <v>1384.6</v>
      </c>
      <c r="M2211" s="306">
        <f t="shared" si="297"/>
        <v>83076</v>
      </c>
      <c r="N2211" s="306">
        <f t="shared" si="291"/>
        <v>66460.800000000003</v>
      </c>
      <c r="O2211" s="307">
        <f t="shared" si="294"/>
        <v>66.460800000000006</v>
      </c>
      <c r="P2211" s="310">
        <f t="shared" si="293"/>
        <v>66460.800000000003</v>
      </c>
      <c r="Q2211" s="311">
        <f t="shared" si="295"/>
        <v>66.460800000000006</v>
      </c>
    </row>
    <row r="2212" spans="1:17" ht="15" customHeight="1" x14ac:dyDescent="0.25">
      <c r="A2212" s="371">
        <v>302</v>
      </c>
      <c r="B2212" s="371" t="s">
        <v>1369</v>
      </c>
      <c r="C2212" s="371" t="s">
        <v>1368</v>
      </c>
      <c r="D2212" s="377"/>
      <c r="E2212" s="327">
        <v>4107</v>
      </c>
      <c r="F2212" s="371" t="s">
        <v>188</v>
      </c>
      <c r="G2212" s="337">
        <v>875</v>
      </c>
      <c r="H2212" s="313" t="s">
        <v>48</v>
      </c>
      <c r="I2212" s="306"/>
      <c r="J2212" s="306">
        <v>11</v>
      </c>
      <c r="K2212" s="337">
        <v>100</v>
      </c>
      <c r="L2212" s="306"/>
      <c r="M2212" s="306">
        <f>SUM(G2212*J2212)</f>
        <v>9625</v>
      </c>
      <c r="N2212" s="306">
        <f t="shared" si="291"/>
        <v>7700</v>
      </c>
      <c r="O2212" s="307">
        <f t="shared" si="294"/>
        <v>7.7</v>
      </c>
      <c r="P2212" s="310">
        <f t="shared" si="293"/>
        <v>7700</v>
      </c>
      <c r="Q2212" s="311">
        <f t="shared" si="295"/>
        <v>7.7</v>
      </c>
    </row>
    <row r="2213" spans="1:17" ht="15" customHeight="1" x14ac:dyDescent="0.25">
      <c r="A2213" s="371">
        <v>302</v>
      </c>
      <c r="B2213" s="371" t="s">
        <v>1369</v>
      </c>
      <c r="C2213" s="371" t="s">
        <v>1368</v>
      </c>
      <c r="D2213" s="377"/>
      <c r="E2213" s="327">
        <v>4106</v>
      </c>
      <c r="F2213" s="371" t="s">
        <v>188</v>
      </c>
      <c r="G2213" s="337">
        <v>100</v>
      </c>
      <c r="H2213" s="313" t="s">
        <v>26</v>
      </c>
      <c r="I2213" s="306">
        <v>24198</v>
      </c>
      <c r="J2213" s="306">
        <v>19</v>
      </c>
      <c r="K2213" s="337">
        <v>100</v>
      </c>
      <c r="L2213" s="306">
        <f>SUM((I2213*G2213)/10000)</f>
        <v>241.98</v>
      </c>
      <c r="M2213" s="306">
        <f>SUM(L2213*J2213)</f>
        <v>4597.62</v>
      </c>
      <c r="N2213" s="306">
        <f t="shared" si="291"/>
        <v>3678.0959999999995</v>
      </c>
      <c r="O2213" s="307">
        <f t="shared" si="294"/>
        <v>3.6780959999999996</v>
      </c>
      <c r="P2213" s="310">
        <f t="shared" si="293"/>
        <v>3678.0959999999995</v>
      </c>
      <c r="Q2213" s="311">
        <f t="shared" si="295"/>
        <v>3.6780959999999996</v>
      </c>
    </row>
    <row r="2214" spans="1:17" ht="15" customHeight="1" x14ac:dyDescent="0.25">
      <c r="A2214" s="371">
        <v>302</v>
      </c>
      <c r="B2214" s="371" t="s">
        <v>1369</v>
      </c>
      <c r="C2214" s="371" t="s">
        <v>1368</v>
      </c>
      <c r="D2214" s="377"/>
      <c r="E2214" s="327">
        <v>4106</v>
      </c>
      <c r="F2214" s="371" t="s">
        <v>188</v>
      </c>
      <c r="G2214" s="337">
        <v>120</v>
      </c>
      <c r="H2214" s="326" t="s">
        <v>1457</v>
      </c>
      <c r="I2214" s="306">
        <v>28000</v>
      </c>
      <c r="J2214" s="306">
        <v>32</v>
      </c>
      <c r="K2214" s="337">
        <v>100</v>
      </c>
      <c r="L2214" s="306">
        <f>SUM((I2214*G2214)/10000)</f>
        <v>336</v>
      </c>
      <c r="M2214" s="306">
        <f>SUM(L2214*J2214)</f>
        <v>10752</v>
      </c>
      <c r="N2214" s="306">
        <f t="shared" si="291"/>
        <v>8601.6</v>
      </c>
      <c r="O2214" s="307">
        <f t="shared" si="294"/>
        <v>8.6016000000000012</v>
      </c>
      <c r="P2214" s="310">
        <f t="shared" si="293"/>
        <v>8601.6</v>
      </c>
      <c r="Q2214" s="311">
        <f t="shared" si="295"/>
        <v>8.6016000000000012</v>
      </c>
    </row>
    <row r="2215" spans="1:17" ht="15" customHeight="1" thickBot="1" x14ac:dyDescent="0.3">
      <c r="A2215" s="371">
        <v>302</v>
      </c>
      <c r="B2215" s="371" t="s">
        <v>1369</v>
      </c>
      <c r="C2215" s="371" t="s">
        <v>1368</v>
      </c>
      <c r="D2215" s="377"/>
      <c r="E2215" s="327">
        <v>4106</v>
      </c>
      <c r="F2215" s="371" t="s">
        <v>188</v>
      </c>
      <c r="G2215" s="337">
        <v>2000</v>
      </c>
      <c r="H2215" s="326" t="s">
        <v>85</v>
      </c>
      <c r="I2215" s="306">
        <v>3398</v>
      </c>
      <c r="J2215" s="306">
        <v>11</v>
      </c>
      <c r="K2215" s="337">
        <v>60</v>
      </c>
      <c r="L2215" s="306">
        <f>SUM((I2215*G2215)/10000)</f>
        <v>679.6</v>
      </c>
      <c r="M2215" s="306">
        <f>SUM(L2215*J2215)</f>
        <v>7475.6</v>
      </c>
      <c r="N2215" s="306">
        <f t="shared" si="291"/>
        <v>5980.48</v>
      </c>
      <c r="O2215" s="307">
        <f t="shared" si="294"/>
        <v>5.9804799999999991</v>
      </c>
      <c r="P2215" s="315">
        <f t="shared" si="293"/>
        <v>3588.288</v>
      </c>
      <c r="Q2215" s="316">
        <f t="shared" si="295"/>
        <v>3.5882879999999999</v>
      </c>
    </row>
    <row r="2216" spans="1:17" ht="15" customHeight="1" x14ac:dyDescent="0.25">
      <c r="A2216" s="374">
        <v>303</v>
      </c>
      <c r="B2216" s="374" t="s">
        <v>1367</v>
      </c>
      <c r="C2216" s="374" t="s">
        <v>729</v>
      </c>
      <c r="D2216" s="380"/>
      <c r="E2216" s="338">
        <v>3808</v>
      </c>
      <c r="F2216" s="374" t="s">
        <v>188</v>
      </c>
      <c r="G2216" s="339">
        <v>325</v>
      </c>
      <c r="H2216" s="334" t="s">
        <v>1366</v>
      </c>
      <c r="I2216" s="325">
        <v>27692</v>
      </c>
      <c r="J2216" s="325">
        <v>60</v>
      </c>
      <c r="K2216" s="339">
        <v>60</v>
      </c>
      <c r="L2216" s="325">
        <f>SUM((I2216*G2216)/10000)</f>
        <v>899.99</v>
      </c>
      <c r="M2216" s="325">
        <f>SUM(L2216*J2216)</f>
        <v>53999.4</v>
      </c>
      <c r="N2216" s="325">
        <f t="shared" si="291"/>
        <v>43199.519999999997</v>
      </c>
      <c r="O2216" s="330">
        <f t="shared" si="294"/>
        <v>43.19952</v>
      </c>
      <c r="P2216" s="297">
        <f t="shared" si="293"/>
        <v>25919.711999999996</v>
      </c>
      <c r="Q2216" s="298">
        <f t="shared" si="295"/>
        <v>25.919711999999997</v>
      </c>
    </row>
    <row r="2217" spans="1:17" ht="15" customHeight="1" x14ac:dyDescent="0.25">
      <c r="A2217" s="374">
        <v>303</v>
      </c>
      <c r="B2217" s="374" t="s">
        <v>1367</v>
      </c>
      <c r="C2217" s="374" t="s">
        <v>729</v>
      </c>
      <c r="D2217" s="380"/>
      <c r="E2217" s="338">
        <v>3808</v>
      </c>
      <c r="F2217" s="374" t="s">
        <v>188</v>
      </c>
      <c r="G2217" s="339">
        <v>300</v>
      </c>
      <c r="H2217" s="324" t="s">
        <v>361</v>
      </c>
      <c r="I2217" s="325">
        <v>11593</v>
      </c>
      <c r="J2217" s="325">
        <v>53</v>
      </c>
      <c r="K2217" s="339">
        <v>100</v>
      </c>
      <c r="L2217" s="325">
        <f>SUM((I2217*G2217)/10000)</f>
        <v>347.79</v>
      </c>
      <c r="M2217" s="325">
        <f>SUM(L2217*J2217)</f>
        <v>18432.870000000003</v>
      </c>
      <c r="N2217" s="325">
        <f t="shared" si="291"/>
        <v>14746.296</v>
      </c>
      <c r="O2217" s="330">
        <f t="shared" si="294"/>
        <v>14.746296000000001</v>
      </c>
      <c r="P2217" s="299">
        <f t="shared" si="293"/>
        <v>14746.296</v>
      </c>
      <c r="Q2217" s="300">
        <f t="shared" si="295"/>
        <v>14.746296000000001</v>
      </c>
    </row>
    <row r="2218" spans="1:17" ht="15" customHeight="1" x14ac:dyDescent="0.25">
      <c r="A2218" s="374">
        <v>303</v>
      </c>
      <c r="B2218" s="374" t="s">
        <v>1367</v>
      </c>
      <c r="C2218" s="374" t="s">
        <v>729</v>
      </c>
      <c r="D2218" s="380"/>
      <c r="E2218" s="338">
        <v>3808</v>
      </c>
      <c r="F2218" s="374" t="s">
        <v>188</v>
      </c>
      <c r="G2218" s="339">
        <v>625</v>
      </c>
      <c r="H2218" s="324" t="s">
        <v>48</v>
      </c>
      <c r="I2218" s="325"/>
      <c r="J2218" s="325">
        <v>11</v>
      </c>
      <c r="K2218" s="339">
        <v>100</v>
      </c>
      <c r="L2218" s="325"/>
      <c r="M2218" s="325">
        <f>SUM(G2218*J2218)</f>
        <v>6875</v>
      </c>
      <c r="N2218" s="325">
        <f t="shared" si="291"/>
        <v>5500</v>
      </c>
      <c r="O2218" s="330">
        <f t="shared" si="294"/>
        <v>5.5</v>
      </c>
      <c r="P2218" s="299">
        <f t="shared" si="293"/>
        <v>5500</v>
      </c>
      <c r="Q2218" s="300">
        <f t="shared" si="295"/>
        <v>5.5</v>
      </c>
    </row>
    <row r="2219" spans="1:17" ht="15" customHeight="1" x14ac:dyDescent="0.25">
      <c r="A2219" s="374">
        <v>303</v>
      </c>
      <c r="B2219" s="374" t="s">
        <v>1367</v>
      </c>
      <c r="C2219" s="374" t="s">
        <v>729</v>
      </c>
      <c r="D2219" s="380"/>
      <c r="E2219" s="338">
        <v>3808</v>
      </c>
      <c r="F2219" s="374" t="s">
        <v>188</v>
      </c>
      <c r="G2219" s="339">
        <v>625</v>
      </c>
      <c r="H2219" s="334" t="s">
        <v>48</v>
      </c>
      <c r="I2219" s="325"/>
      <c r="J2219" s="325">
        <v>11</v>
      </c>
      <c r="K2219" s="339">
        <v>100</v>
      </c>
      <c r="L2219" s="325"/>
      <c r="M2219" s="325">
        <f>SUM(G2219*J2219)</f>
        <v>6875</v>
      </c>
      <c r="N2219" s="325">
        <f t="shared" si="291"/>
        <v>5500</v>
      </c>
      <c r="O2219" s="330">
        <f t="shared" si="294"/>
        <v>5.5</v>
      </c>
      <c r="P2219" s="299">
        <f t="shared" si="293"/>
        <v>5500</v>
      </c>
      <c r="Q2219" s="300">
        <f t="shared" si="295"/>
        <v>5.5</v>
      </c>
    </row>
    <row r="2220" spans="1:17" ht="15" customHeight="1" x14ac:dyDescent="0.25">
      <c r="A2220" s="374">
        <v>303</v>
      </c>
      <c r="B2220" s="374" t="s">
        <v>1367</v>
      </c>
      <c r="C2220" s="374" t="s">
        <v>729</v>
      </c>
      <c r="D2220" s="380"/>
      <c r="E2220" s="338">
        <v>3806</v>
      </c>
      <c r="F2220" s="374" t="s">
        <v>188</v>
      </c>
      <c r="G2220" s="339">
        <v>1750</v>
      </c>
      <c r="H2220" s="324" t="s">
        <v>22</v>
      </c>
      <c r="I2220" s="325">
        <v>23137</v>
      </c>
      <c r="J2220" s="325">
        <v>79</v>
      </c>
      <c r="K2220" s="339">
        <v>60</v>
      </c>
      <c r="L2220" s="325">
        <f>SUM((I2220*G2220)/10000)</f>
        <v>4048.9749999999999</v>
      </c>
      <c r="M2220" s="325">
        <f>SUM(L2220*J2220)</f>
        <v>319869.02499999997</v>
      </c>
      <c r="N2220" s="325">
        <f t="shared" si="291"/>
        <v>255895.21999999997</v>
      </c>
      <c r="O2220" s="330">
        <f t="shared" si="294"/>
        <v>255.89521999999997</v>
      </c>
      <c r="P2220" s="299">
        <f t="shared" si="293"/>
        <v>153537.13199999998</v>
      </c>
      <c r="Q2220" s="300">
        <f t="shared" si="295"/>
        <v>153.53713199999999</v>
      </c>
    </row>
    <row r="2221" spans="1:17" ht="15" customHeight="1" x14ac:dyDescent="0.25">
      <c r="A2221" s="374">
        <v>303</v>
      </c>
      <c r="B2221" s="374" t="s">
        <v>1367</v>
      </c>
      <c r="C2221" s="374" t="s">
        <v>729</v>
      </c>
      <c r="D2221" s="380"/>
      <c r="E2221" s="338">
        <v>3806</v>
      </c>
      <c r="F2221" s="374" t="s">
        <v>188</v>
      </c>
      <c r="G2221" s="339">
        <v>1750</v>
      </c>
      <c r="H2221" s="324" t="s">
        <v>48</v>
      </c>
      <c r="I2221" s="325"/>
      <c r="J2221" s="325">
        <v>11</v>
      </c>
      <c r="K2221" s="339">
        <v>100</v>
      </c>
      <c r="L2221" s="325"/>
      <c r="M2221" s="325">
        <f>SUM(G2221*J2221)</f>
        <v>19250</v>
      </c>
      <c r="N2221" s="325">
        <f t="shared" si="291"/>
        <v>15400</v>
      </c>
      <c r="O2221" s="330">
        <f t="shared" si="294"/>
        <v>15.4</v>
      </c>
      <c r="P2221" s="299">
        <f t="shared" si="293"/>
        <v>15400</v>
      </c>
      <c r="Q2221" s="300">
        <f t="shared" si="295"/>
        <v>15.4</v>
      </c>
    </row>
    <row r="2222" spans="1:17" ht="15" customHeight="1" x14ac:dyDescent="0.25">
      <c r="A2222" s="374">
        <v>303</v>
      </c>
      <c r="B2222" s="374" t="s">
        <v>1367</v>
      </c>
      <c r="C2222" s="374" t="s">
        <v>729</v>
      </c>
      <c r="D2222" s="380"/>
      <c r="E2222" s="338">
        <v>3807</v>
      </c>
      <c r="F2222" s="374" t="s">
        <v>188</v>
      </c>
      <c r="G2222" s="339">
        <v>500</v>
      </c>
      <c r="H2222" s="334" t="s">
        <v>19</v>
      </c>
      <c r="I2222" s="325">
        <v>17500</v>
      </c>
      <c r="J2222" s="325">
        <v>47</v>
      </c>
      <c r="K2222" s="339">
        <v>100</v>
      </c>
      <c r="L2222" s="325">
        <f>SUM((I2222*G2222)/10000)</f>
        <v>875</v>
      </c>
      <c r="M2222" s="325">
        <f>SUM(L2222*J2222)</f>
        <v>41125</v>
      </c>
      <c r="N2222" s="325">
        <f t="shared" si="291"/>
        <v>32900</v>
      </c>
      <c r="O2222" s="330">
        <f t="shared" si="294"/>
        <v>32.9</v>
      </c>
      <c r="P2222" s="299">
        <f t="shared" si="293"/>
        <v>32900</v>
      </c>
      <c r="Q2222" s="300">
        <f t="shared" si="295"/>
        <v>32.9</v>
      </c>
    </row>
    <row r="2223" spans="1:17" ht="15" customHeight="1" x14ac:dyDescent="0.25">
      <c r="A2223" s="374">
        <v>303</v>
      </c>
      <c r="B2223" s="374" t="s">
        <v>1367</v>
      </c>
      <c r="C2223" s="374" t="s">
        <v>729</v>
      </c>
      <c r="D2223" s="380"/>
      <c r="E2223" s="338">
        <v>3807</v>
      </c>
      <c r="F2223" s="374" t="s">
        <v>188</v>
      </c>
      <c r="G2223" s="339">
        <v>500</v>
      </c>
      <c r="H2223" s="334" t="s">
        <v>48</v>
      </c>
      <c r="I2223" s="325"/>
      <c r="J2223" s="325">
        <v>11</v>
      </c>
      <c r="K2223" s="339">
        <v>100</v>
      </c>
      <c r="L2223" s="325"/>
      <c r="M2223" s="325">
        <f>SUM(G2223*J2223)</f>
        <v>5500</v>
      </c>
      <c r="N2223" s="325">
        <f t="shared" si="291"/>
        <v>4400</v>
      </c>
      <c r="O2223" s="330">
        <f t="shared" si="294"/>
        <v>4.4000000000000004</v>
      </c>
      <c r="P2223" s="299">
        <f t="shared" si="293"/>
        <v>4400</v>
      </c>
      <c r="Q2223" s="300">
        <f t="shared" si="295"/>
        <v>4.4000000000000004</v>
      </c>
    </row>
    <row r="2224" spans="1:17" ht="15" customHeight="1" thickBot="1" x14ac:dyDescent="0.3">
      <c r="A2224" s="374">
        <v>303</v>
      </c>
      <c r="B2224" s="374" t="s">
        <v>1367</v>
      </c>
      <c r="C2224" s="374" t="s">
        <v>729</v>
      </c>
      <c r="D2224" s="380"/>
      <c r="E2224" s="338">
        <v>3807</v>
      </c>
      <c r="F2224" s="374" t="s">
        <v>188</v>
      </c>
      <c r="G2224" s="339">
        <v>375</v>
      </c>
      <c r="H2224" s="334" t="s">
        <v>367</v>
      </c>
      <c r="I2224" s="325">
        <v>15225</v>
      </c>
      <c r="J2224" s="325">
        <v>22</v>
      </c>
      <c r="K2224" s="339">
        <v>30</v>
      </c>
      <c r="L2224" s="325">
        <f>SUM((I2224*G2224)/10000)</f>
        <v>570.9375</v>
      </c>
      <c r="M2224" s="325">
        <f>SUM(L2224*J2224)</f>
        <v>12560.625</v>
      </c>
      <c r="N2224" s="325">
        <f t="shared" si="291"/>
        <v>10048.5</v>
      </c>
      <c r="O2224" s="330">
        <f t="shared" si="294"/>
        <v>10.048500000000001</v>
      </c>
      <c r="P2224" s="301">
        <f t="shared" si="293"/>
        <v>3014.55</v>
      </c>
      <c r="Q2224" s="302">
        <f t="shared" si="295"/>
        <v>3.0145500000000003</v>
      </c>
    </row>
    <row r="2225" spans="1:17" ht="15" customHeight="1" x14ac:dyDescent="0.25">
      <c r="A2225" s="371">
        <v>304</v>
      </c>
      <c r="B2225" s="371" t="s">
        <v>1365</v>
      </c>
      <c r="C2225" s="371" t="s">
        <v>1337</v>
      </c>
      <c r="D2225" s="377"/>
      <c r="E2225" s="327" t="s">
        <v>1596</v>
      </c>
      <c r="F2225" s="371" t="s">
        <v>220</v>
      </c>
      <c r="G2225" s="337">
        <v>500</v>
      </c>
      <c r="H2225" s="313" t="s">
        <v>22</v>
      </c>
      <c r="I2225" s="306">
        <v>23137</v>
      </c>
      <c r="J2225" s="306">
        <v>79</v>
      </c>
      <c r="K2225" s="337">
        <v>100</v>
      </c>
      <c r="L2225" s="306">
        <f>SUM((I2225*G2225)/10000)</f>
        <v>1156.8499999999999</v>
      </c>
      <c r="M2225" s="306">
        <f>SUM(L2225*J2225)</f>
        <v>91391.15</v>
      </c>
      <c r="N2225" s="306">
        <f t="shared" si="291"/>
        <v>73112.92</v>
      </c>
      <c r="O2225" s="307">
        <f t="shared" si="294"/>
        <v>73.112920000000003</v>
      </c>
      <c r="P2225" s="308">
        <f t="shared" si="293"/>
        <v>73112.92</v>
      </c>
      <c r="Q2225" s="309">
        <f t="shared" si="295"/>
        <v>73.112920000000003</v>
      </c>
    </row>
    <row r="2226" spans="1:17" ht="15" customHeight="1" x14ac:dyDescent="0.25">
      <c r="A2226" s="371">
        <v>304</v>
      </c>
      <c r="B2226" s="371" t="s">
        <v>1365</v>
      </c>
      <c r="C2226" s="371" t="s">
        <v>1337</v>
      </c>
      <c r="D2226" s="377"/>
      <c r="E2226" s="327" t="s">
        <v>1596</v>
      </c>
      <c r="F2226" s="371" t="s">
        <v>220</v>
      </c>
      <c r="G2226" s="337">
        <v>500</v>
      </c>
      <c r="H2226" s="313" t="s">
        <v>48</v>
      </c>
      <c r="I2226" s="306"/>
      <c r="J2226" s="306">
        <v>11</v>
      </c>
      <c r="K2226" s="337">
        <v>100</v>
      </c>
      <c r="L2226" s="306"/>
      <c r="M2226" s="306">
        <f>SUM(G2226*J2226)</f>
        <v>5500</v>
      </c>
      <c r="N2226" s="306">
        <f t="shared" si="291"/>
        <v>4400</v>
      </c>
      <c r="O2226" s="307">
        <f t="shared" si="294"/>
        <v>4.4000000000000004</v>
      </c>
      <c r="P2226" s="310">
        <f t="shared" si="293"/>
        <v>4400</v>
      </c>
      <c r="Q2226" s="311">
        <f t="shared" si="295"/>
        <v>4.4000000000000004</v>
      </c>
    </row>
    <row r="2227" spans="1:17" ht="15" customHeight="1" x14ac:dyDescent="0.25">
      <c r="A2227" s="371">
        <v>304</v>
      </c>
      <c r="B2227" s="371" t="s">
        <v>1365</v>
      </c>
      <c r="C2227" s="371" t="s">
        <v>1337</v>
      </c>
      <c r="D2227" s="377"/>
      <c r="E2227" s="327" t="s">
        <v>1596</v>
      </c>
      <c r="F2227" s="371" t="s">
        <v>220</v>
      </c>
      <c r="G2227" s="337">
        <v>120</v>
      </c>
      <c r="H2227" s="326" t="s">
        <v>48</v>
      </c>
      <c r="I2227" s="306"/>
      <c r="J2227" s="306">
        <v>11</v>
      </c>
      <c r="K2227" s="337">
        <v>100</v>
      </c>
      <c r="L2227" s="306"/>
      <c r="M2227" s="306">
        <f>SUM(G2227*J2227)</f>
        <v>1320</v>
      </c>
      <c r="N2227" s="306">
        <f t="shared" si="291"/>
        <v>1056</v>
      </c>
      <c r="O2227" s="307">
        <f t="shared" si="294"/>
        <v>1.056</v>
      </c>
      <c r="P2227" s="310">
        <f t="shared" si="293"/>
        <v>1056</v>
      </c>
      <c r="Q2227" s="311">
        <f t="shared" si="295"/>
        <v>1.056</v>
      </c>
    </row>
    <row r="2228" spans="1:17" ht="15" customHeight="1" thickBot="1" x14ac:dyDescent="0.3">
      <c r="A2228" s="371">
        <v>304</v>
      </c>
      <c r="B2228" s="371" t="s">
        <v>1365</v>
      </c>
      <c r="C2228" s="371" t="s">
        <v>1337</v>
      </c>
      <c r="D2228" s="377"/>
      <c r="E2228" s="327">
        <v>554</v>
      </c>
      <c r="F2228" s="371" t="s">
        <v>220</v>
      </c>
      <c r="G2228" s="337">
        <v>1800</v>
      </c>
      <c r="H2228" s="313" t="s">
        <v>1460</v>
      </c>
      <c r="I2228" s="306">
        <v>4551</v>
      </c>
      <c r="J2228" s="306">
        <v>11</v>
      </c>
      <c r="K2228" s="337">
        <v>100</v>
      </c>
      <c r="L2228" s="306">
        <f>SUM((I2228*G2228)/10000)</f>
        <v>819.18</v>
      </c>
      <c r="M2228" s="306">
        <f t="shared" ref="M2228:M2234" si="298">SUM(L2228*J2228)</f>
        <v>9010.98</v>
      </c>
      <c r="N2228" s="306">
        <f t="shared" si="291"/>
        <v>7208.7839999999987</v>
      </c>
      <c r="O2228" s="307">
        <f t="shared" si="294"/>
        <v>7.2087839999999987</v>
      </c>
      <c r="P2228" s="315">
        <f t="shared" si="293"/>
        <v>7208.7839999999987</v>
      </c>
      <c r="Q2228" s="316">
        <f t="shared" si="295"/>
        <v>7.2087839999999987</v>
      </c>
    </row>
    <row r="2229" spans="1:17" ht="15" customHeight="1" x14ac:dyDescent="0.25">
      <c r="A2229" s="374">
        <v>305</v>
      </c>
      <c r="B2229" s="374" t="s">
        <v>600</v>
      </c>
      <c r="C2229" s="374" t="s">
        <v>1364</v>
      </c>
      <c r="D2229" s="380"/>
      <c r="E2229" s="338">
        <v>2539</v>
      </c>
      <c r="F2229" s="374" t="s">
        <v>188</v>
      </c>
      <c r="G2229" s="339">
        <v>1000</v>
      </c>
      <c r="H2229" s="334" t="s">
        <v>1463</v>
      </c>
      <c r="I2229" s="325">
        <v>2</v>
      </c>
      <c r="J2229" s="325">
        <v>21</v>
      </c>
      <c r="K2229" s="339">
        <v>100</v>
      </c>
      <c r="L2229" s="325">
        <f>SUM((I2229*G2229))</f>
        <v>2000</v>
      </c>
      <c r="M2229" s="325">
        <f t="shared" si="298"/>
        <v>42000</v>
      </c>
      <c r="N2229" s="325">
        <f t="shared" si="291"/>
        <v>33600</v>
      </c>
      <c r="O2229" s="330">
        <f t="shared" si="294"/>
        <v>33.6</v>
      </c>
      <c r="P2229" s="297">
        <f t="shared" si="293"/>
        <v>33600</v>
      </c>
      <c r="Q2229" s="298">
        <f t="shared" si="295"/>
        <v>33.6</v>
      </c>
    </row>
    <row r="2230" spans="1:17" ht="15" customHeight="1" thickBot="1" x14ac:dyDescent="0.3">
      <c r="A2230" s="374">
        <v>305</v>
      </c>
      <c r="B2230" s="374" t="s">
        <v>600</v>
      </c>
      <c r="C2230" s="374" t="s">
        <v>1364</v>
      </c>
      <c r="D2230" s="380"/>
      <c r="E2230" s="338">
        <v>2539</v>
      </c>
      <c r="F2230" s="374" t="s">
        <v>188</v>
      </c>
      <c r="G2230" s="339">
        <v>10</v>
      </c>
      <c r="H2230" s="292" t="s">
        <v>334</v>
      </c>
      <c r="I2230" s="325">
        <v>17</v>
      </c>
      <c r="J2230" s="325">
        <v>533</v>
      </c>
      <c r="K2230" s="339">
        <v>100</v>
      </c>
      <c r="L2230" s="325">
        <f>SUM((I2230*G2230))</f>
        <v>170</v>
      </c>
      <c r="M2230" s="325">
        <f t="shared" si="298"/>
        <v>90610</v>
      </c>
      <c r="N2230" s="325">
        <f t="shared" ref="N2230:N2293" si="299">SUM(M2230*80)/100</f>
        <v>72488</v>
      </c>
      <c r="O2230" s="330">
        <f t="shared" si="294"/>
        <v>72.488</v>
      </c>
      <c r="P2230" s="301">
        <f t="shared" si="293"/>
        <v>72488</v>
      </c>
      <c r="Q2230" s="302">
        <f t="shared" si="295"/>
        <v>72.488</v>
      </c>
    </row>
    <row r="2231" spans="1:17" ht="15" customHeight="1" x14ac:dyDescent="0.25">
      <c r="A2231" s="371">
        <v>306</v>
      </c>
      <c r="B2231" s="371" t="s">
        <v>1287</v>
      </c>
      <c r="C2231" s="371" t="s">
        <v>558</v>
      </c>
      <c r="D2231" s="377"/>
      <c r="E2231" s="327">
        <v>503</v>
      </c>
      <c r="F2231" s="371" t="s">
        <v>220</v>
      </c>
      <c r="G2231" s="337">
        <v>3900</v>
      </c>
      <c r="H2231" s="313" t="s">
        <v>1460</v>
      </c>
      <c r="I2231" s="306">
        <v>4551</v>
      </c>
      <c r="J2231" s="306">
        <v>11</v>
      </c>
      <c r="K2231" s="337">
        <v>100</v>
      </c>
      <c r="L2231" s="306">
        <f>SUM((I2231*G2231)/10000)</f>
        <v>1774.89</v>
      </c>
      <c r="M2231" s="306">
        <f t="shared" si="298"/>
        <v>19523.79</v>
      </c>
      <c r="N2231" s="306">
        <f t="shared" si="299"/>
        <v>15619.032000000001</v>
      </c>
      <c r="O2231" s="307">
        <f t="shared" si="294"/>
        <v>15.619032000000001</v>
      </c>
      <c r="P2231" s="308">
        <f t="shared" si="293"/>
        <v>15619.032000000001</v>
      </c>
      <c r="Q2231" s="309">
        <f t="shared" si="295"/>
        <v>15.619032000000001</v>
      </c>
    </row>
    <row r="2232" spans="1:17" ht="15" customHeight="1" x14ac:dyDescent="0.25">
      <c r="A2232" s="371">
        <v>306</v>
      </c>
      <c r="B2232" s="371" t="s">
        <v>1287</v>
      </c>
      <c r="C2232" s="371" t="s">
        <v>558</v>
      </c>
      <c r="D2232" s="377"/>
      <c r="E2232" s="327">
        <v>502</v>
      </c>
      <c r="F2232" s="371" t="s">
        <v>220</v>
      </c>
      <c r="G2232" s="337">
        <v>1750</v>
      </c>
      <c r="H2232" s="313" t="s">
        <v>1460</v>
      </c>
      <c r="I2232" s="306">
        <v>4551</v>
      </c>
      <c r="J2232" s="306">
        <v>11</v>
      </c>
      <c r="K2232" s="337">
        <v>60</v>
      </c>
      <c r="L2232" s="306">
        <f>SUM((I2232*G2232)/10000)</f>
        <v>796.42499999999995</v>
      </c>
      <c r="M2232" s="306">
        <f t="shared" si="298"/>
        <v>8760.6749999999993</v>
      </c>
      <c r="N2232" s="306">
        <f t="shared" si="299"/>
        <v>7008.54</v>
      </c>
      <c r="O2232" s="307">
        <f t="shared" si="294"/>
        <v>7.00854</v>
      </c>
      <c r="P2232" s="310">
        <f t="shared" si="293"/>
        <v>4205.1239999999998</v>
      </c>
      <c r="Q2232" s="311">
        <f t="shared" si="295"/>
        <v>4.2051239999999996</v>
      </c>
    </row>
    <row r="2233" spans="1:17" ht="15" customHeight="1" x14ac:dyDescent="0.25">
      <c r="A2233" s="371">
        <v>306</v>
      </c>
      <c r="B2233" s="371" t="s">
        <v>1287</v>
      </c>
      <c r="C2233" s="371" t="s">
        <v>558</v>
      </c>
      <c r="D2233" s="377"/>
      <c r="E2233" s="327" t="s">
        <v>1597</v>
      </c>
      <c r="F2233" s="371" t="s">
        <v>220</v>
      </c>
      <c r="G2233" s="337">
        <v>2000</v>
      </c>
      <c r="H2233" s="326" t="s">
        <v>77</v>
      </c>
      <c r="I2233" s="306">
        <v>3164</v>
      </c>
      <c r="J2233" s="306">
        <v>9</v>
      </c>
      <c r="K2233" s="337">
        <v>100</v>
      </c>
      <c r="L2233" s="306">
        <f>SUM((I2233*G2233)/10000)</f>
        <v>632.79999999999995</v>
      </c>
      <c r="M2233" s="306">
        <f t="shared" si="298"/>
        <v>5695.2</v>
      </c>
      <c r="N2233" s="306">
        <f t="shared" si="299"/>
        <v>4556.16</v>
      </c>
      <c r="O2233" s="307">
        <f t="shared" si="294"/>
        <v>4.5561600000000002</v>
      </c>
      <c r="P2233" s="310">
        <f t="shared" si="293"/>
        <v>4556.16</v>
      </c>
      <c r="Q2233" s="311">
        <f t="shared" si="295"/>
        <v>4.5561600000000002</v>
      </c>
    </row>
    <row r="2234" spans="1:17" ht="15" customHeight="1" x14ac:dyDescent="0.25">
      <c r="A2234" s="371">
        <v>306</v>
      </c>
      <c r="B2234" s="371" t="s">
        <v>1287</v>
      </c>
      <c r="C2234" s="371" t="s">
        <v>558</v>
      </c>
      <c r="D2234" s="377"/>
      <c r="E2234" s="327" t="s">
        <v>1597</v>
      </c>
      <c r="F2234" s="371" t="s">
        <v>220</v>
      </c>
      <c r="G2234" s="337">
        <v>650</v>
      </c>
      <c r="H2234" s="326" t="s">
        <v>609</v>
      </c>
      <c r="I2234" s="306">
        <v>27233</v>
      </c>
      <c r="J2234" s="306">
        <v>23</v>
      </c>
      <c r="K2234" s="337">
        <v>100</v>
      </c>
      <c r="L2234" s="306">
        <f>SUM((I2234*G2234)/10000)</f>
        <v>1770.145</v>
      </c>
      <c r="M2234" s="306">
        <f t="shared" si="298"/>
        <v>40713.334999999999</v>
      </c>
      <c r="N2234" s="306">
        <f t="shared" si="299"/>
        <v>32570.667999999998</v>
      </c>
      <c r="O2234" s="307">
        <f t="shared" si="294"/>
        <v>32.570667999999998</v>
      </c>
      <c r="P2234" s="310">
        <f t="shared" si="293"/>
        <v>32570.667999999998</v>
      </c>
      <c r="Q2234" s="311">
        <f t="shared" si="295"/>
        <v>32.570667999999998</v>
      </c>
    </row>
    <row r="2235" spans="1:17" ht="15" customHeight="1" x14ac:dyDescent="0.25">
      <c r="A2235" s="371">
        <v>306</v>
      </c>
      <c r="B2235" s="371" t="s">
        <v>1287</v>
      </c>
      <c r="C2235" s="371" t="s">
        <v>558</v>
      </c>
      <c r="D2235" s="377"/>
      <c r="E2235" s="327" t="s">
        <v>1597</v>
      </c>
      <c r="F2235" s="371" t="s">
        <v>220</v>
      </c>
      <c r="G2235" s="337">
        <v>650</v>
      </c>
      <c r="H2235" s="326" t="s">
        <v>48</v>
      </c>
      <c r="I2235" s="306"/>
      <c r="J2235" s="306">
        <v>11</v>
      </c>
      <c r="K2235" s="337">
        <v>100</v>
      </c>
      <c r="L2235" s="306"/>
      <c r="M2235" s="306">
        <f>SUM(G2235*J2235)</f>
        <v>7150</v>
      </c>
      <c r="N2235" s="306">
        <f t="shared" si="299"/>
        <v>5720</v>
      </c>
      <c r="O2235" s="307">
        <f t="shared" si="294"/>
        <v>5.72</v>
      </c>
      <c r="P2235" s="310">
        <f t="shared" si="293"/>
        <v>5720</v>
      </c>
      <c r="Q2235" s="311">
        <f t="shared" si="295"/>
        <v>5.72</v>
      </c>
    </row>
    <row r="2236" spans="1:17" ht="15" customHeight="1" x14ac:dyDescent="0.25">
      <c r="A2236" s="371">
        <v>306</v>
      </c>
      <c r="B2236" s="371" t="s">
        <v>1287</v>
      </c>
      <c r="C2236" s="371" t="s">
        <v>558</v>
      </c>
      <c r="D2236" s="377"/>
      <c r="E2236" s="327">
        <v>835</v>
      </c>
      <c r="F2236" s="371" t="s">
        <v>220</v>
      </c>
      <c r="G2236" s="337">
        <v>5200</v>
      </c>
      <c r="H2236" s="326" t="s">
        <v>85</v>
      </c>
      <c r="I2236" s="306">
        <v>3398</v>
      </c>
      <c r="J2236" s="306">
        <v>11</v>
      </c>
      <c r="K2236" s="337">
        <v>60</v>
      </c>
      <c r="L2236" s="306">
        <f>SUM((I2236*G2236)/10000)</f>
        <v>1766.96</v>
      </c>
      <c r="M2236" s="306">
        <f>SUM(L2236*J2236)</f>
        <v>19436.560000000001</v>
      </c>
      <c r="N2236" s="306">
        <f t="shared" si="299"/>
        <v>15549.248</v>
      </c>
      <c r="O2236" s="307">
        <f t="shared" si="294"/>
        <v>15.549248</v>
      </c>
      <c r="P2236" s="310">
        <f t="shared" si="293"/>
        <v>9329.5488000000005</v>
      </c>
      <c r="Q2236" s="311">
        <f t="shared" si="295"/>
        <v>9.3295488000000013</v>
      </c>
    </row>
    <row r="2237" spans="1:17" ht="15" customHeight="1" x14ac:dyDescent="0.25">
      <c r="A2237" s="371">
        <v>306</v>
      </c>
      <c r="B2237" s="371" t="s">
        <v>1287</v>
      </c>
      <c r="C2237" s="371" t="s">
        <v>558</v>
      </c>
      <c r="D2237" s="377"/>
      <c r="E2237" s="327">
        <v>591</v>
      </c>
      <c r="F2237" s="371" t="s">
        <v>220</v>
      </c>
      <c r="G2237" s="337">
        <v>1800</v>
      </c>
      <c r="H2237" s="326" t="s">
        <v>77</v>
      </c>
      <c r="I2237" s="306">
        <v>3164</v>
      </c>
      <c r="J2237" s="306">
        <v>9</v>
      </c>
      <c r="K2237" s="337">
        <v>100</v>
      </c>
      <c r="L2237" s="306">
        <f>SUM((I2237*G2237)/10000)</f>
        <v>569.52</v>
      </c>
      <c r="M2237" s="306">
        <f>SUM(L2237*J2237)</f>
        <v>5125.68</v>
      </c>
      <c r="N2237" s="306">
        <f t="shared" si="299"/>
        <v>4100.5439999999999</v>
      </c>
      <c r="O2237" s="307">
        <f t="shared" si="294"/>
        <v>4.1005440000000002</v>
      </c>
      <c r="P2237" s="310">
        <f t="shared" si="293"/>
        <v>4100.5439999999999</v>
      </c>
      <c r="Q2237" s="311">
        <f t="shared" si="295"/>
        <v>4.1005440000000002</v>
      </c>
    </row>
    <row r="2238" spans="1:17" ht="15" customHeight="1" x14ac:dyDescent="0.25">
      <c r="A2238" s="371">
        <v>306</v>
      </c>
      <c r="B2238" s="371" t="s">
        <v>1287</v>
      </c>
      <c r="C2238" s="371" t="s">
        <v>558</v>
      </c>
      <c r="D2238" s="377"/>
      <c r="E2238" s="327" t="s">
        <v>1598</v>
      </c>
      <c r="F2238" s="371" t="s">
        <v>220</v>
      </c>
      <c r="G2238" s="337">
        <v>500</v>
      </c>
      <c r="H2238" s="326" t="s">
        <v>1457</v>
      </c>
      <c r="I2238" s="306">
        <v>28000</v>
      </c>
      <c r="J2238" s="306">
        <v>32</v>
      </c>
      <c r="K2238" s="337">
        <v>100</v>
      </c>
      <c r="L2238" s="306">
        <f>SUM((I2238*G2238)/10000)</f>
        <v>1400</v>
      </c>
      <c r="M2238" s="306">
        <f>SUM(L2238*J2238)</f>
        <v>44800</v>
      </c>
      <c r="N2238" s="306">
        <f t="shared" si="299"/>
        <v>35840</v>
      </c>
      <c r="O2238" s="307">
        <f t="shared" si="294"/>
        <v>35.840000000000003</v>
      </c>
      <c r="P2238" s="310">
        <f t="shared" ref="P2238:P2301" si="300">SUM(N2238*K2238)/100</f>
        <v>35840</v>
      </c>
      <c r="Q2238" s="311">
        <f t="shared" si="295"/>
        <v>35.840000000000003</v>
      </c>
    </row>
    <row r="2239" spans="1:17" ht="15" customHeight="1" x14ac:dyDescent="0.25">
      <c r="A2239" s="371">
        <v>306</v>
      </c>
      <c r="B2239" s="371" t="s">
        <v>1287</v>
      </c>
      <c r="C2239" s="371" t="s">
        <v>558</v>
      </c>
      <c r="D2239" s="377"/>
      <c r="E2239" s="327" t="s">
        <v>1598</v>
      </c>
      <c r="F2239" s="371" t="s">
        <v>220</v>
      </c>
      <c r="G2239" s="337">
        <v>500</v>
      </c>
      <c r="H2239" s="326" t="s">
        <v>48</v>
      </c>
      <c r="I2239" s="306"/>
      <c r="J2239" s="306">
        <v>11</v>
      </c>
      <c r="K2239" s="337">
        <v>100</v>
      </c>
      <c r="L2239" s="306"/>
      <c r="M2239" s="306">
        <f>SUM(G2239*J2239)</f>
        <v>5500</v>
      </c>
      <c r="N2239" s="306">
        <f t="shared" si="299"/>
        <v>4400</v>
      </c>
      <c r="O2239" s="307">
        <f t="shared" ref="O2239:O2302" si="301">SUM(N2239/1000)</f>
        <v>4.4000000000000004</v>
      </c>
      <c r="P2239" s="310">
        <f t="shared" si="300"/>
        <v>4400</v>
      </c>
      <c r="Q2239" s="311">
        <f t="shared" ref="Q2239:Q2302" si="302">SUM(P2239/1000)</f>
        <v>4.4000000000000004</v>
      </c>
    </row>
    <row r="2240" spans="1:17" ht="15" customHeight="1" x14ac:dyDescent="0.25">
      <c r="A2240" s="371">
        <v>306</v>
      </c>
      <c r="B2240" s="371" t="s">
        <v>1287</v>
      </c>
      <c r="C2240" s="371" t="s">
        <v>558</v>
      </c>
      <c r="D2240" s="377"/>
      <c r="E2240" s="327" t="s">
        <v>1598</v>
      </c>
      <c r="F2240" s="371" t="s">
        <v>220</v>
      </c>
      <c r="G2240" s="337">
        <v>1500</v>
      </c>
      <c r="H2240" s="313" t="s">
        <v>1460</v>
      </c>
      <c r="I2240" s="306">
        <v>4551</v>
      </c>
      <c r="J2240" s="306">
        <v>11</v>
      </c>
      <c r="K2240" s="337">
        <v>100</v>
      </c>
      <c r="L2240" s="306">
        <f>SUM((I2240*G2240)/10000)</f>
        <v>682.65</v>
      </c>
      <c r="M2240" s="306">
        <f>SUM(L2240*J2240)</f>
        <v>7509.15</v>
      </c>
      <c r="N2240" s="306">
        <f t="shared" si="299"/>
        <v>6007.32</v>
      </c>
      <c r="O2240" s="307">
        <f t="shared" si="301"/>
        <v>6.00732</v>
      </c>
      <c r="P2240" s="310">
        <f t="shared" si="300"/>
        <v>6007.32</v>
      </c>
      <c r="Q2240" s="311">
        <f t="shared" si="302"/>
        <v>6.00732</v>
      </c>
    </row>
    <row r="2241" spans="1:17" ht="15" customHeight="1" x14ac:dyDescent="0.25">
      <c r="A2241" s="371">
        <v>306</v>
      </c>
      <c r="B2241" s="371" t="s">
        <v>1287</v>
      </c>
      <c r="C2241" s="371" t="s">
        <v>558</v>
      </c>
      <c r="D2241" s="377"/>
      <c r="E2241" s="327" t="s">
        <v>1599</v>
      </c>
      <c r="F2241" s="371" t="s">
        <v>220</v>
      </c>
      <c r="G2241" s="337">
        <v>250</v>
      </c>
      <c r="H2241" s="326" t="s">
        <v>19</v>
      </c>
      <c r="I2241" s="306">
        <v>17500</v>
      </c>
      <c r="J2241" s="306">
        <v>47</v>
      </c>
      <c r="K2241" s="337">
        <v>100</v>
      </c>
      <c r="L2241" s="306">
        <f>SUM((I2241*G2241)/10000)</f>
        <v>437.5</v>
      </c>
      <c r="M2241" s="306">
        <f>SUM(L2241*J2241)</f>
        <v>20562.5</v>
      </c>
      <c r="N2241" s="306">
        <f t="shared" si="299"/>
        <v>16450</v>
      </c>
      <c r="O2241" s="307">
        <f t="shared" si="301"/>
        <v>16.45</v>
      </c>
      <c r="P2241" s="310">
        <f t="shared" si="300"/>
        <v>16450</v>
      </c>
      <c r="Q2241" s="311">
        <f t="shared" si="302"/>
        <v>16.45</v>
      </c>
    </row>
    <row r="2242" spans="1:17" ht="15" customHeight="1" x14ac:dyDescent="0.25">
      <c r="A2242" s="371">
        <v>306</v>
      </c>
      <c r="B2242" s="371" t="s">
        <v>1287</v>
      </c>
      <c r="C2242" s="371" t="s">
        <v>558</v>
      </c>
      <c r="D2242" s="377"/>
      <c r="E2242" s="327" t="s">
        <v>1599</v>
      </c>
      <c r="F2242" s="371" t="s">
        <v>220</v>
      </c>
      <c r="G2242" s="337">
        <v>250</v>
      </c>
      <c r="H2242" s="326" t="s">
        <v>48</v>
      </c>
      <c r="I2242" s="306"/>
      <c r="J2242" s="306">
        <v>11</v>
      </c>
      <c r="K2242" s="337">
        <v>100</v>
      </c>
      <c r="L2242" s="306"/>
      <c r="M2242" s="306">
        <f>SUM(G2242*J2242)</f>
        <v>2750</v>
      </c>
      <c r="N2242" s="306">
        <f t="shared" si="299"/>
        <v>2200</v>
      </c>
      <c r="O2242" s="307">
        <f t="shared" si="301"/>
        <v>2.2000000000000002</v>
      </c>
      <c r="P2242" s="310">
        <f t="shared" si="300"/>
        <v>2200</v>
      </c>
      <c r="Q2242" s="311">
        <f t="shared" si="302"/>
        <v>2.2000000000000002</v>
      </c>
    </row>
    <row r="2243" spans="1:17" ht="15" customHeight="1" x14ac:dyDescent="0.25">
      <c r="A2243" s="371">
        <v>306</v>
      </c>
      <c r="B2243" s="371" t="s">
        <v>1287</v>
      </c>
      <c r="C2243" s="371" t="s">
        <v>558</v>
      </c>
      <c r="D2243" s="377"/>
      <c r="E2243" s="327" t="s">
        <v>1599</v>
      </c>
      <c r="F2243" s="371" t="s">
        <v>220</v>
      </c>
      <c r="G2243" s="337">
        <v>630</v>
      </c>
      <c r="H2243" s="326" t="s">
        <v>25</v>
      </c>
      <c r="I2243" s="306">
        <v>27692</v>
      </c>
      <c r="J2243" s="306">
        <v>60</v>
      </c>
      <c r="K2243" s="337">
        <v>100</v>
      </c>
      <c r="L2243" s="306">
        <f>SUM((I2243*G2243)/10000)</f>
        <v>1744.596</v>
      </c>
      <c r="M2243" s="306">
        <f>SUM(L2243*J2243)</f>
        <v>104675.76</v>
      </c>
      <c r="N2243" s="306">
        <f t="shared" si="299"/>
        <v>83740.607999999993</v>
      </c>
      <c r="O2243" s="307">
        <f t="shared" si="301"/>
        <v>83.740607999999995</v>
      </c>
      <c r="P2243" s="310">
        <f t="shared" si="300"/>
        <v>83740.607999999993</v>
      </c>
      <c r="Q2243" s="311">
        <f t="shared" si="302"/>
        <v>83.740607999999995</v>
      </c>
    </row>
    <row r="2244" spans="1:17" ht="15" customHeight="1" x14ac:dyDescent="0.25">
      <c r="A2244" s="371">
        <v>306</v>
      </c>
      <c r="B2244" s="371" t="s">
        <v>1287</v>
      </c>
      <c r="C2244" s="371" t="s">
        <v>558</v>
      </c>
      <c r="D2244" s="377"/>
      <c r="E2244" s="327" t="s">
        <v>1599</v>
      </c>
      <c r="F2244" s="371" t="s">
        <v>220</v>
      </c>
      <c r="G2244" s="337">
        <v>630</v>
      </c>
      <c r="H2244" s="313" t="s">
        <v>48</v>
      </c>
      <c r="I2244" s="306"/>
      <c r="J2244" s="306">
        <v>11</v>
      </c>
      <c r="K2244" s="337">
        <v>100</v>
      </c>
      <c r="L2244" s="306"/>
      <c r="M2244" s="306">
        <f>SUM(G2244*J2244)</f>
        <v>6930</v>
      </c>
      <c r="N2244" s="306">
        <f t="shared" si="299"/>
        <v>5544</v>
      </c>
      <c r="O2244" s="307">
        <f t="shared" si="301"/>
        <v>5.5439999999999996</v>
      </c>
      <c r="P2244" s="310">
        <f t="shared" si="300"/>
        <v>5544</v>
      </c>
      <c r="Q2244" s="311">
        <f t="shared" si="302"/>
        <v>5.5439999999999996</v>
      </c>
    </row>
    <row r="2245" spans="1:17" ht="15" customHeight="1" x14ac:dyDescent="0.25">
      <c r="A2245" s="371">
        <v>306</v>
      </c>
      <c r="B2245" s="371" t="s">
        <v>1287</v>
      </c>
      <c r="C2245" s="371" t="s">
        <v>558</v>
      </c>
      <c r="D2245" s="377"/>
      <c r="E2245" s="327" t="s">
        <v>1599</v>
      </c>
      <c r="F2245" s="371" t="s">
        <v>220</v>
      </c>
      <c r="G2245" s="337">
        <v>2100</v>
      </c>
      <c r="H2245" s="313" t="s">
        <v>22</v>
      </c>
      <c r="I2245" s="306">
        <v>23137</v>
      </c>
      <c r="J2245" s="306">
        <v>79</v>
      </c>
      <c r="K2245" s="337">
        <v>100</v>
      </c>
      <c r="L2245" s="306">
        <f>SUM((I2245*G2245)/10000)</f>
        <v>4858.7700000000004</v>
      </c>
      <c r="M2245" s="306">
        <f>SUM(L2245*J2245)</f>
        <v>383842.83</v>
      </c>
      <c r="N2245" s="306">
        <f t="shared" si="299"/>
        <v>307074.26400000002</v>
      </c>
      <c r="O2245" s="307">
        <f t="shared" si="301"/>
        <v>307.07426400000003</v>
      </c>
      <c r="P2245" s="310">
        <f t="shared" si="300"/>
        <v>307074.26400000002</v>
      </c>
      <c r="Q2245" s="311">
        <f t="shared" si="302"/>
        <v>307.07426400000003</v>
      </c>
    </row>
    <row r="2246" spans="1:17" ht="15" customHeight="1" x14ac:dyDescent="0.25">
      <c r="A2246" s="371">
        <v>306</v>
      </c>
      <c r="B2246" s="371" t="s">
        <v>1287</v>
      </c>
      <c r="C2246" s="371" t="s">
        <v>558</v>
      </c>
      <c r="D2246" s="377"/>
      <c r="E2246" s="327" t="s">
        <v>1599</v>
      </c>
      <c r="F2246" s="371" t="s">
        <v>220</v>
      </c>
      <c r="G2246" s="337">
        <v>2100</v>
      </c>
      <c r="H2246" s="313" t="s">
        <v>48</v>
      </c>
      <c r="I2246" s="306"/>
      <c r="J2246" s="306">
        <v>11</v>
      </c>
      <c r="K2246" s="337">
        <v>100</v>
      </c>
      <c r="L2246" s="306"/>
      <c r="M2246" s="306">
        <f>SUM(G2246*J2246)</f>
        <v>23100</v>
      </c>
      <c r="N2246" s="306">
        <f t="shared" si="299"/>
        <v>18480</v>
      </c>
      <c r="O2246" s="307">
        <f t="shared" si="301"/>
        <v>18.48</v>
      </c>
      <c r="P2246" s="310">
        <f t="shared" si="300"/>
        <v>18480</v>
      </c>
      <c r="Q2246" s="311">
        <f t="shared" si="302"/>
        <v>18.48</v>
      </c>
    </row>
    <row r="2247" spans="1:17" ht="15" customHeight="1" x14ac:dyDescent="0.25">
      <c r="A2247" s="371">
        <v>306</v>
      </c>
      <c r="B2247" s="371" t="s">
        <v>1287</v>
      </c>
      <c r="C2247" s="371" t="s">
        <v>558</v>
      </c>
      <c r="D2247" s="377"/>
      <c r="E2247" s="327" t="s">
        <v>1600</v>
      </c>
      <c r="F2247" s="371" t="s">
        <v>220</v>
      </c>
      <c r="G2247" s="337">
        <v>800</v>
      </c>
      <c r="H2247" s="313" t="s">
        <v>1460</v>
      </c>
      <c r="I2247" s="306">
        <v>4551</v>
      </c>
      <c r="J2247" s="306">
        <v>11</v>
      </c>
      <c r="K2247" s="337">
        <v>60</v>
      </c>
      <c r="L2247" s="306">
        <f>SUM((I2247*G2247)/10000)</f>
        <v>364.08</v>
      </c>
      <c r="M2247" s="306">
        <f>SUM(L2247*J2247)</f>
        <v>4004.8799999999997</v>
      </c>
      <c r="N2247" s="306">
        <f t="shared" si="299"/>
        <v>3203.9039999999995</v>
      </c>
      <c r="O2247" s="307">
        <f t="shared" si="301"/>
        <v>3.2039039999999996</v>
      </c>
      <c r="P2247" s="310">
        <f t="shared" si="300"/>
        <v>1922.3423999999995</v>
      </c>
      <c r="Q2247" s="311">
        <f t="shared" si="302"/>
        <v>1.9223423999999996</v>
      </c>
    </row>
    <row r="2248" spans="1:17" ht="15" customHeight="1" x14ac:dyDescent="0.25">
      <c r="A2248" s="371">
        <v>306</v>
      </c>
      <c r="B2248" s="371" t="s">
        <v>1287</v>
      </c>
      <c r="C2248" s="371" t="s">
        <v>558</v>
      </c>
      <c r="D2248" s="377"/>
      <c r="E2248" s="327" t="s">
        <v>1601</v>
      </c>
      <c r="F2248" s="371" t="s">
        <v>220</v>
      </c>
      <c r="G2248" s="337">
        <v>3900</v>
      </c>
      <c r="H2248" s="313" t="s">
        <v>22</v>
      </c>
      <c r="I2248" s="306">
        <v>23137</v>
      </c>
      <c r="J2248" s="306">
        <v>79</v>
      </c>
      <c r="K2248" s="337">
        <v>100</v>
      </c>
      <c r="L2248" s="306">
        <f>SUM((I2248*G2248)/10000)</f>
        <v>9023.43</v>
      </c>
      <c r="M2248" s="306">
        <f>SUM(L2248*J2248)</f>
        <v>712850.97</v>
      </c>
      <c r="N2248" s="306">
        <f t="shared" si="299"/>
        <v>570280.77599999995</v>
      </c>
      <c r="O2248" s="307">
        <f t="shared" si="301"/>
        <v>570.28077599999995</v>
      </c>
      <c r="P2248" s="310">
        <f t="shared" si="300"/>
        <v>570280.77599999995</v>
      </c>
      <c r="Q2248" s="311">
        <f t="shared" si="302"/>
        <v>570.28077599999995</v>
      </c>
    </row>
    <row r="2249" spans="1:17" ht="15" customHeight="1" x14ac:dyDescent="0.25">
      <c r="A2249" s="371">
        <v>306</v>
      </c>
      <c r="B2249" s="371" t="s">
        <v>1287</v>
      </c>
      <c r="C2249" s="371" t="s">
        <v>558</v>
      </c>
      <c r="D2249" s="377"/>
      <c r="E2249" s="327" t="s">
        <v>1601</v>
      </c>
      <c r="F2249" s="371" t="s">
        <v>220</v>
      </c>
      <c r="G2249" s="337">
        <v>3900</v>
      </c>
      <c r="H2249" s="326" t="s">
        <v>48</v>
      </c>
      <c r="I2249" s="306"/>
      <c r="J2249" s="306">
        <v>11</v>
      </c>
      <c r="K2249" s="337">
        <v>100</v>
      </c>
      <c r="L2249" s="306"/>
      <c r="M2249" s="306">
        <f>SUM(G2249*J2249)</f>
        <v>42900</v>
      </c>
      <c r="N2249" s="306">
        <f t="shared" si="299"/>
        <v>34320</v>
      </c>
      <c r="O2249" s="307">
        <f t="shared" si="301"/>
        <v>34.32</v>
      </c>
      <c r="P2249" s="310">
        <f t="shared" si="300"/>
        <v>34320</v>
      </c>
      <c r="Q2249" s="311">
        <f t="shared" si="302"/>
        <v>34.32</v>
      </c>
    </row>
    <row r="2250" spans="1:17" ht="15" customHeight="1" thickBot="1" x14ac:dyDescent="0.3">
      <c r="A2250" s="371">
        <v>306</v>
      </c>
      <c r="B2250" s="371" t="s">
        <v>1287</v>
      </c>
      <c r="C2250" s="371" t="s">
        <v>558</v>
      </c>
      <c r="D2250" s="377"/>
      <c r="E2250" s="327">
        <v>3767</v>
      </c>
      <c r="F2250" s="371" t="s">
        <v>188</v>
      </c>
      <c r="G2250" s="337">
        <v>2600</v>
      </c>
      <c r="H2250" s="326" t="s">
        <v>77</v>
      </c>
      <c r="I2250" s="306">
        <v>3164</v>
      </c>
      <c r="J2250" s="306">
        <v>9</v>
      </c>
      <c r="K2250" s="337">
        <v>100</v>
      </c>
      <c r="L2250" s="306">
        <f>SUM((I2250*G2250)/10000)</f>
        <v>822.64</v>
      </c>
      <c r="M2250" s="306">
        <f>SUM(L2250*J2250)</f>
        <v>7403.76</v>
      </c>
      <c r="N2250" s="306">
        <f t="shared" si="299"/>
        <v>5923.0080000000007</v>
      </c>
      <c r="O2250" s="307">
        <f t="shared" si="301"/>
        <v>5.9230080000000012</v>
      </c>
      <c r="P2250" s="315">
        <f t="shared" si="300"/>
        <v>5923.0080000000007</v>
      </c>
      <c r="Q2250" s="316">
        <f t="shared" si="302"/>
        <v>5.9230080000000012</v>
      </c>
    </row>
    <row r="2251" spans="1:17" ht="15" customHeight="1" x14ac:dyDescent="0.25">
      <c r="A2251" s="374">
        <v>307</v>
      </c>
      <c r="B2251" s="374" t="s">
        <v>510</v>
      </c>
      <c r="C2251" s="374" t="s">
        <v>882</v>
      </c>
      <c r="D2251" s="380"/>
      <c r="E2251" s="338">
        <v>2744</v>
      </c>
      <c r="F2251" s="374" t="s">
        <v>374</v>
      </c>
      <c r="G2251" s="339">
        <v>4700</v>
      </c>
      <c r="H2251" s="334" t="s">
        <v>77</v>
      </c>
      <c r="I2251" s="325">
        <v>3164</v>
      </c>
      <c r="J2251" s="325">
        <v>9</v>
      </c>
      <c r="K2251" s="339">
        <v>100</v>
      </c>
      <c r="L2251" s="325">
        <f>SUM((I2251*G2251)/10000)</f>
        <v>1487.08</v>
      </c>
      <c r="M2251" s="325">
        <f>SUM(L2251*J2251)</f>
        <v>13383.72</v>
      </c>
      <c r="N2251" s="325">
        <f t="shared" si="299"/>
        <v>10706.975999999999</v>
      </c>
      <c r="O2251" s="330">
        <f t="shared" si="301"/>
        <v>10.706975999999999</v>
      </c>
      <c r="P2251" s="297">
        <f t="shared" si="300"/>
        <v>10706.975999999999</v>
      </c>
      <c r="Q2251" s="298">
        <f t="shared" si="302"/>
        <v>10.706975999999999</v>
      </c>
    </row>
    <row r="2252" spans="1:17" ht="15" customHeight="1" x14ac:dyDescent="0.25">
      <c r="A2252" s="374">
        <v>307</v>
      </c>
      <c r="B2252" s="374" t="s">
        <v>510</v>
      </c>
      <c r="C2252" s="374" t="s">
        <v>882</v>
      </c>
      <c r="D2252" s="380"/>
      <c r="E2252" s="338">
        <v>3180</v>
      </c>
      <c r="F2252" s="374" t="s">
        <v>374</v>
      </c>
      <c r="G2252" s="339">
        <v>400</v>
      </c>
      <c r="H2252" s="324" t="s">
        <v>26</v>
      </c>
      <c r="I2252" s="325">
        <v>24198</v>
      </c>
      <c r="J2252" s="325">
        <v>19</v>
      </c>
      <c r="K2252" s="339">
        <v>100</v>
      </c>
      <c r="L2252" s="325">
        <f>SUM((I2252*G2252)/10000)</f>
        <v>967.92</v>
      </c>
      <c r="M2252" s="325">
        <f>SUM(L2252*J2252)</f>
        <v>18390.48</v>
      </c>
      <c r="N2252" s="325">
        <f t="shared" si="299"/>
        <v>14712.383999999998</v>
      </c>
      <c r="O2252" s="330">
        <f t="shared" si="301"/>
        <v>14.712383999999998</v>
      </c>
      <c r="P2252" s="299">
        <f t="shared" si="300"/>
        <v>14712.383999999998</v>
      </c>
      <c r="Q2252" s="300">
        <f t="shared" si="302"/>
        <v>14.712383999999998</v>
      </c>
    </row>
    <row r="2253" spans="1:17" ht="15" customHeight="1" x14ac:dyDescent="0.25">
      <c r="A2253" s="374">
        <v>307</v>
      </c>
      <c r="B2253" s="374" t="s">
        <v>510</v>
      </c>
      <c r="C2253" s="374" t="s">
        <v>882</v>
      </c>
      <c r="D2253" s="380"/>
      <c r="E2253" s="338">
        <v>3180</v>
      </c>
      <c r="F2253" s="374" t="s">
        <v>374</v>
      </c>
      <c r="G2253" s="339">
        <v>400</v>
      </c>
      <c r="H2253" s="334" t="s">
        <v>48</v>
      </c>
      <c r="I2253" s="325"/>
      <c r="J2253" s="325">
        <v>11</v>
      </c>
      <c r="K2253" s="339">
        <v>100</v>
      </c>
      <c r="L2253" s="325"/>
      <c r="M2253" s="325">
        <f>SUM(G2253*J2253)</f>
        <v>4400</v>
      </c>
      <c r="N2253" s="325">
        <f t="shared" si="299"/>
        <v>3520</v>
      </c>
      <c r="O2253" s="330">
        <f t="shared" si="301"/>
        <v>3.52</v>
      </c>
      <c r="P2253" s="299">
        <f t="shared" si="300"/>
        <v>3520</v>
      </c>
      <c r="Q2253" s="300">
        <f t="shared" si="302"/>
        <v>3.52</v>
      </c>
    </row>
    <row r="2254" spans="1:17" ht="15" customHeight="1" x14ac:dyDescent="0.25">
      <c r="A2254" s="374">
        <v>307</v>
      </c>
      <c r="B2254" s="374" t="s">
        <v>510</v>
      </c>
      <c r="C2254" s="374" t="s">
        <v>882</v>
      </c>
      <c r="D2254" s="380"/>
      <c r="E2254" s="338">
        <v>3151</v>
      </c>
      <c r="F2254" s="374" t="s">
        <v>374</v>
      </c>
      <c r="G2254" s="339">
        <v>375</v>
      </c>
      <c r="H2254" s="324" t="s">
        <v>22</v>
      </c>
      <c r="I2254" s="325">
        <v>23137</v>
      </c>
      <c r="J2254" s="325">
        <v>79</v>
      </c>
      <c r="K2254" s="339">
        <v>100</v>
      </c>
      <c r="L2254" s="325">
        <f>SUM((I2254*G2254)/10000)</f>
        <v>867.63750000000005</v>
      </c>
      <c r="M2254" s="325">
        <f>SUM(L2254*J2254)</f>
        <v>68543.362500000003</v>
      </c>
      <c r="N2254" s="325">
        <f t="shared" si="299"/>
        <v>54834.69</v>
      </c>
      <c r="O2254" s="330">
        <f t="shared" si="301"/>
        <v>54.834690000000002</v>
      </c>
      <c r="P2254" s="299">
        <f t="shared" si="300"/>
        <v>54834.69</v>
      </c>
      <c r="Q2254" s="300">
        <f t="shared" si="302"/>
        <v>54.834690000000002</v>
      </c>
    </row>
    <row r="2255" spans="1:17" ht="15" customHeight="1" x14ac:dyDescent="0.25">
      <c r="A2255" s="374">
        <v>307</v>
      </c>
      <c r="B2255" s="374" t="s">
        <v>510</v>
      </c>
      <c r="C2255" s="374" t="s">
        <v>882</v>
      </c>
      <c r="D2255" s="380"/>
      <c r="E2255" s="338">
        <v>3151</v>
      </c>
      <c r="F2255" s="374" t="s">
        <v>374</v>
      </c>
      <c r="G2255" s="339">
        <v>125</v>
      </c>
      <c r="H2255" s="334" t="s">
        <v>25</v>
      </c>
      <c r="I2255" s="325">
        <v>27692</v>
      </c>
      <c r="J2255" s="325">
        <v>60</v>
      </c>
      <c r="K2255" s="339">
        <v>100</v>
      </c>
      <c r="L2255" s="325">
        <f>SUM((I2255*G2255)/10000)</f>
        <v>346.15</v>
      </c>
      <c r="M2255" s="325">
        <f>SUM(L2255*J2255)</f>
        <v>20769</v>
      </c>
      <c r="N2255" s="325">
        <f t="shared" si="299"/>
        <v>16615.2</v>
      </c>
      <c r="O2255" s="330">
        <f t="shared" si="301"/>
        <v>16.615200000000002</v>
      </c>
      <c r="P2255" s="299">
        <f t="shared" si="300"/>
        <v>16615.2</v>
      </c>
      <c r="Q2255" s="300">
        <f t="shared" si="302"/>
        <v>16.615200000000002</v>
      </c>
    </row>
    <row r="2256" spans="1:17" ht="15" customHeight="1" x14ac:dyDescent="0.25">
      <c r="A2256" s="374">
        <v>307</v>
      </c>
      <c r="B2256" s="374" t="s">
        <v>510</v>
      </c>
      <c r="C2256" s="374" t="s">
        <v>882</v>
      </c>
      <c r="D2256" s="380"/>
      <c r="E2256" s="338">
        <v>3151</v>
      </c>
      <c r="F2256" s="374" t="s">
        <v>374</v>
      </c>
      <c r="G2256" s="339">
        <v>125</v>
      </c>
      <c r="H2256" s="334" t="s">
        <v>48</v>
      </c>
      <c r="I2256" s="325"/>
      <c r="J2256" s="325">
        <v>11</v>
      </c>
      <c r="K2256" s="339">
        <v>100</v>
      </c>
      <c r="L2256" s="325"/>
      <c r="M2256" s="325">
        <f>SUM(G2256*J2256)</f>
        <v>1375</v>
      </c>
      <c r="N2256" s="325">
        <f t="shared" si="299"/>
        <v>1100</v>
      </c>
      <c r="O2256" s="330">
        <f t="shared" si="301"/>
        <v>1.1000000000000001</v>
      </c>
      <c r="P2256" s="299">
        <f t="shared" si="300"/>
        <v>1100</v>
      </c>
      <c r="Q2256" s="300">
        <f t="shared" si="302"/>
        <v>1.1000000000000001</v>
      </c>
    </row>
    <row r="2257" spans="1:17" ht="15" customHeight="1" thickBot="1" x14ac:dyDescent="0.3">
      <c r="A2257" s="374">
        <v>307</v>
      </c>
      <c r="B2257" s="374" t="s">
        <v>510</v>
      </c>
      <c r="C2257" s="374" t="s">
        <v>882</v>
      </c>
      <c r="D2257" s="380"/>
      <c r="E2257" s="338">
        <v>2783</v>
      </c>
      <c r="F2257" s="374" t="s">
        <v>374</v>
      </c>
      <c r="G2257" s="339">
        <v>1500</v>
      </c>
      <c r="H2257" s="334" t="s">
        <v>77</v>
      </c>
      <c r="I2257" s="325">
        <v>3164</v>
      </c>
      <c r="J2257" s="325">
        <v>9</v>
      </c>
      <c r="K2257" s="339">
        <v>100</v>
      </c>
      <c r="L2257" s="325">
        <f>SUM((I2257*G2257)/10000)</f>
        <v>474.6</v>
      </c>
      <c r="M2257" s="325">
        <f t="shared" ref="M2257:M2264" si="303">SUM(L2257*J2257)</f>
        <v>4271.4000000000005</v>
      </c>
      <c r="N2257" s="325">
        <f t="shared" si="299"/>
        <v>3417.1200000000008</v>
      </c>
      <c r="O2257" s="330">
        <f t="shared" si="301"/>
        <v>3.4171200000000006</v>
      </c>
      <c r="P2257" s="301">
        <f t="shared" si="300"/>
        <v>3417.1200000000008</v>
      </c>
      <c r="Q2257" s="302">
        <f t="shared" si="302"/>
        <v>3.4171200000000006</v>
      </c>
    </row>
    <row r="2258" spans="1:17" ht="15" customHeight="1" x14ac:dyDescent="0.25">
      <c r="A2258" s="371">
        <v>308</v>
      </c>
      <c r="B2258" s="371" t="s">
        <v>617</v>
      </c>
      <c r="C2258" s="371" t="s">
        <v>386</v>
      </c>
      <c r="D2258" s="377"/>
      <c r="E2258" s="327" t="s">
        <v>1602</v>
      </c>
      <c r="F2258" s="371" t="s">
        <v>374</v>
      </c>
      <c r="G2258" s="337">
        <v>970</v>
      </c>
      <c r="H2258" s="326" t="s">
        <v>1463</v>
      </c>
      <c r="I2258" s="306">
        <v>2</v>
      </c>
      <c r="J2258" s="306">
        <v>21</v>
      </c>
      <c r="K2258" s="337">
        <v>60</v>
      </c>
      <c r="L2258" s="306">
        <f>SUM((I2258*G2258))</f>
        <v>1940</v>
      </c>
      <c r="M2258" s="306">
        <f t="shared" si="303"/>
        <v>40740</v>
      </c>
      <c r="N2258" s="306">
        <f t="shared" si="299"/>
        <v>32592</v>
      </c>
      <c r="O2258" s="307">
        <f t="shared" si="301"/>
        <v>32.591999999999999</v>
      </c>
      <c r="P2258" s="308">
        <f t="shared" si="300"/>
        <v>19555.2</v>
      </c>
      <c r="Q2258" s="309">
        <f t="shared" si="302"/>
        <v>19.555199999999999</v>
      </c>
    </row>
    <row r="2259" spans="1:17" ht="15" customHeight="1" x14ac:dyDescent="0.25">
      <c r="A2259" s="371">
        <v>308</v>
      </c>
      <c r="B2259" s="371" t="s">
        <v>617</v>
      </c>
      <c r="C2259" s="371" t="s">
        <v>386</v>
      </c>
      <c r="D2259" s="377"/>
      <c r="E2259" s="327">
        <v>2900</v>
      </c>
      <c r="F2259" s="371" t="s">
        <v>374</v>
      </c>
      <c r="G2259" s="337">
        <v>860</v>
      </c>
      <c r="H2259" s="326" t="s">
        <v>77</v>
      </c>
      <c r="I2259" s="306">
        <v>3164</v>
      </c>
      <c r="J2259" s="306">
        <v>9</v>
      </c>
      <c r="K2259" s="337">
        <v>100</v>
      </c>
      <c r="L2259" s="306">
        <f t="shared" ref="L2259:L2264" si="304">SUM((I2259*G2259)/10000)</f>
        <v>272.10399999999998</v>
      </c>
      <c r="M2259" s="306">
        <f t="shared" si="303"/>
        <v>2448.9359999999997</v>
      </c>
      <c r="N2259" s="306">
        <f t="shared" si="299"/>
        <v>1959.1487999999997</v>
      </c>
      <c r="O2259" s="307">
        <f t="shared" si="301"/>
        <v>1.9591487999999997</v>
      </c>
      <c r="P2259" s="310">
        <f t="shared" si="300"/>
        <v>1959.1487999999997</v>
      </c>
      <c r="Q2259" s="311">
        <f t="shared" si="302"/>
        <v>1.9591487999999997</v>
      </c>
    </row>
    <row r="2260" spans="1:17" ht="15" customHeight="1" thickBot="1" x14ac:dyDescent="0.3">
      <c r="A2260" s="371">
        <v>308</v>
      </c>
      <c r="B2260" s="371" t="s">
        <v>617</v>
      </c>
      <c r="C2260" s="371" t="s">
        <v>386</v>
      </c>
      <c r="D2260" s="377"/>
      <c r="E2260" s="327">
        <v>2920</v>
      </c>
      <c r="F2260" s="371" t="s">
        <v>374</v>
      </c>
      <c r="G2260" s="337">
        <v>1160</v>
      </c>
      <c r="H2260" s="326" t="s">
        <v>77</v>
      </c>
      <c r="I2260" s="306">
        <v>3164</v>
      </c>
      <c r="J2260" s="306">
        <v>9</v>
      </c>
      <c r="K2260" s="337">
        <v>100</v>
      </c>
      <c r="L2260" s="306">
        <f t="shared" si="304"/>
        <v>367.024</v>
      </c>
      <c r="M2260" s="306">
        <f t="shared" si="303"/>
        <v>3303.2159999999999</v>
      </c>
      <c r="N2260" s="306">
        <f t="shared" si="299"/>
        <v>2642.5727999999999</v>
      </c>
      <c r="O2260" s="307">
        <f t="shared" si="301"/>
        <v>2.6425727999999999</v>
      </c>
      <c r="P2260" s="315">
        <f t="shared" si="300"/>
        <v>2642.5727999999999</v>
      </c>
      <c r="Q2260" s="316">
        <f t="shared" si="302"/>
        <v>2.6425727999999999</v>
      </c>
    </row>
    <row r="2261" spans="1:17" ht="15" customHeight="1" x14ac:dyDescent="0.25">
      <c r="A2261" s="374">
        <v>309</v>
      </c>
      <c r="B2261" s="374" t="s">
        <v>617</v>
      </c>
      <c r="C2261" s="374" t="s">
        <v>1322</v>
      </c>
      <c r="D2261" s="380"/>
      <c r="E2261" s="338">
        <v>1906</v>
      </c>
      <c r="F2261" s="374" t="s">
        <v>188</v>
      </c>
      <c r="G2261" s="339">
        <v>880</v>
      </c>
      <c r="H2261" s="334" t="s">
        <v>238</v>
      </c>
      <c r="I2261" s="325">
        <v>5162</v>
      </c>
      <c r="J2261" s="325">
        <v>10</v>
      </c>
      <c r="K2261" s="339">
        <v>100</v>
      </c>
      <c r="L2261" s="325">
        <f t="shared" si="304"/>
        <v>454.25599999999997</v>
      </c>
      <c r="M2261" s="325">
        <f t="shared" si="303"/>
        <v>4542.5599999999995</v>
      </c>
      <c r="N2261" s="325">
        <f t="shared" si="299"/>
        <v>3634.0479999999993</v>
      </c>
      <c r="O2261" s="330">
        <f t="shared" si="301"/>
        <v>3.6340479999999995</v>
      </c>
      <c r="P2261" s="297">
        <f t="shared" si="300"/>
        <v>3634.0479999999993</v>
      </c>
      <c r="Q2261" s="298">
        <f t="shared" si="302"/>
        <v>3.6340479999999995</v>
      </c>
    </row>
    <row r="2262" spans="1:17" ht="15" customHeight="1" x14ac:dyDescent="0.25">
      <c r="A2262" s="374">
        <v>309</v>
      </c>
      <c r="B2262" s="374" t="s">
        <v>617</v>
      </c>
      <c r="C2262" s="374" t="s">
        <v>1322</v>
      </c>
      <c r="D2262" s="380"/>
      <c r="E2262" s="338" t="s">
        <v>1603</v>
      </c>
      <c r="F2262" s="374" t="s">
        <v>188</v>
      </c>
      <c r="G2262" s="339">
        <v>930</v>
      </c>
      <c r="H2262" s="334" t="s">
        <v>829</v>
      </c>
      <c r="I2262" s="325">
        <v>1810</v>
      </c>
      <c r="J2262" s="325">
        <v>9</v>
      </c>
      <c r="K2262" s="339">
        <v>100</v>
      </c>
      <c r="L2262" s="325">
        <f t="shared" si="304"/>
        <v>168.33</v>
      </c>
      <c r="M2262" s="325">
        <f t="shared" si="303"/>
        <v>1514.97</v>
      </c>
      <c r="N2262" s="325">
        <f t="shared" si="299"/>
        <v>1211.9760000000001</v>
      </c>
      <c r="O2262" s="330">
        <f t="shared" si="301"/>
        <v>1.2119760000000002</v>
      </c>
      <c r="P2262" s="299">
        <f t="shared" si="300"/>
        <v>1211.9760000000001</v>
      </c>
      <c r="Q2262" s="300">
        <f t="shared" si="302"/>
        <v>1.2119760000000002</v>
      </c>
    </row>
    <row r="2263" spans="1:17" ht="15" customHeight="1" x14ac:dyDescent="0.25">
      <c r="A2263" s="374">
        <v>309</v>
      </c>
      <c r="B2263" s="374" t="s">
        <v>617</v>
      </c>
      <c r="C2263" s="374" t="s">
        <v>1322</v>
      </c>
      <c r="D2263" s="380"/>
      <c r="E2263" s="338" t="s">
        <v>1478</v>
      </c>
      <c r="F2263" s="374" t="s">
        <v>188</v>
      </c>
      <c r="G2263" s="339">
        <v>860</v>
      </c>
      <c r="H2263" s="334" t="s">
        <v>829</v>
      </c>
      <c r="I2263" s="325">
        <v>1810</v>
      </c>
      <c r="J2263" s="325">
        <v>9</v>
      </c>
      <c r="K2263" s="339">
        <v>100</v>
      </c>
      <c r="L2263" s="325">
        <f t="shared" si="304"/>
        <v>155.66</v>
      </c>
      <c r="M2263" s="325">
        <f t="shared" si="303"/>
        <v>1400.94</v>
      </c>
      <c r="N2263" s="325">
        <f t="shared" si="299"/>
        <v>1120.7520000000002</v>
      </c>
      <c r="O2263" s="330">
        <f t="shared" si="301"/>
        <v>1.1207520000000002</v>
      </c>
      <c r="P2263" s="299">
        <f t="shared" si="300"/>
        <v>1120.7520000000002</v>
      </c>
      <c r="Q2263" s="300">
        <f t="shared" si="302"/>
        <v>1.1207520000000002</v>
      </c>
    </row>
    <row r="2264" spans="1:17" ht="15" customHeight="1" x14ac:dyDescent="0.25">
      <c r="A2264" s="374">
        <v>309</v>
      </c>
      <c r="B2264" s="374" t="s">
        <v>617</v>
      </c>
      <c r="C2264" s="374" t="s">
        <v>1322</v>
      </c>
      <c r="D2264" s="380"/>
      <c r="E2264" s="338" t="s">
        <v>1604</v>
      </c>
      <c r="F2264" s="374" t="s">
        <v>188</v>
      </c>
      <c r="G2264" s="339">
        <v>370</v>
      </c>
      <c r="H2264" s="324" t="s">
        <v>22</v>
      </c>
      <c r="I2264" s="325">
        <v>23137</v>
      </c>
      <c r="J2264" s="325">
        <v>79</v>
      </c>
      <c r="K2264" s="339">
        <v>100</v>
      </c>
      <c r="L2264" s="325">
        <f t="shared" si="304"/>
        <v>856.06899999999996</v>
      </c>
      <c r="M2264" s="325">
        <f t="shared" si="303"/>
        <v>67629.451000000001</v>
      </c>
      <c r="N2264" s="325">
        <f t="shared" si="299"/>
        <v>54103.560799999999</v>
      </c>
      <c r="O2264" s="330">
        <f t="shared" si="301"/>
        <v>54.103560799999997</v>
      </c>
      <c r="P2264" s="299">
        <f t="shared" si="300"/>
        <v>54103.560799999999</v>
      </c>
      <c r="Q2264" s="300">
        <f t="shared" si="302"/>
        <v>54.103560799999997</v>
      </c>
    </row>
    <row r="2265" spans="1:17" ht="15" customHeight="1" x14ac:dyDescent="0.25">
      <c r="A2265" s="374">
        <v>309</v>
      </c>
      <c r="B2265" s="374" t="s">
        <v>617</v>
      </c>
      <c r="C2265" s="374" t="s">
        <v>1322</v>
      </c>
      <c r="D2265" s="380"/>
      <c r="E2265" s="338" t="s">
        <v>1604</v>
      </c>
      <c r="F2265" s="374" t="s">
        <v>188</v>
      </c>
      <c r="G2265" s="339">
        <v>370</v>
      </c>
      <c r="H2265" s="324" t="s">
        <v>48</v>
      </c>
      <c r="I2265" s="325"/>
      <c r="J2265" s="325">
        <v>11</v>
      </c>
      <c r="K2265" s="339">
        <v>100</v>
      </c>
      <c r="L2265" s="325"/>
      <c r="M2265" s="325">
        <f>SUM(G2265*J2265)</f>
        <v>4070</v>
      </c>
      <c r="N2265" s="325">
        <f t="shared" si="299"/>
        <v>3256</v>
      </c>
      <c r="O2265" s="330">
        <f t="shared" si="301"/>
        <v>3.2559999999999998</v>
      </c>
      <c r="P2265" s="299">
        <f t="shared" si="300"/>
        <v>3256</v>
      </c>
      <c r="Q2265" s="300">
        <f t="shared" si="302"/>
        <v>3.2559999999999998</v>
      </c>
    </row>
    <row r="2266" spans="1:17" ht="15" customHeight="1" x14ac:dyDescent="0.25">
      <c r="A2266" s="374">
        <v>309</v>
      </c>
      <c r="B2266" s="374" t="s">
        <v>617</v>
      </c>
      <c r="C2266" s="374" t="s">
        <v>1322</v>
      </c>
      <c r="D2266" s="380"/>
      <c r="E2266" s="338" t="s">
        <v>1604</v>
      </c>
      <c r="F2266" s="374" t="s">
        <v>188</v>
      </c>
      <c r="G2266" s="339">
        <v>200</v>
      </c>
      <c r="H2266" s="334" t="s">
        <v>25</v>
      </c>
      <c r="I2266" s="325">
        <v>27692</v>
      </c>
      <c r="J2266" s="325">
        <v>60</v>
      </c>
      <c r="K2266" s="339">
        <v>100</v>
      </c>
      <c r="L2266" s="325">
        <f>SUM((I2266*G2266)/10000)</f>
        <v>553.84</v>
      </c>
      <c r="M2266" s="325">
        <f>SUM(L2266*J2266)</f>
        <v>33230.400000000001</v>
      </c>
      <c r="N2266" s="325">
        <f t="shared" si="299"/>
        <v>26584.32</v>
      </c>
      <c r="O2266" s="330">
        <f t="shared" si="301"/>
        <v>26.584319999999998</v>
      </c>
      <c r="P2266" s="299">
        <f t="shared" si="300"/>
        <v>26584.32</v>
      </c>
      <c r="Q2266" s="300">
        <f t="shared" si="302"/>
        <v>26.584319999999998</v>
      </c>
    </row>
    <row r="2267" spans="1:17" ht="15" customHeight="1" x14ac:dyDescent="0.25">
      <c r="A2267" s="374">
        <v>309</v>
      </c>
      <c r="B2267" s="374" t="s">
        <v>617</v>
      </c>
      <c r="C2267" s="374" t="s">
        <v>1322</v>
      </c>
      <c r="D2267" s="380"/>
      <c r="E2267" s="338" t="s">
        <v>1604</v>
      </c>
      <c r="F2267" s="374" t="s">
        <v>188</v>
      </c>
      <c r="G2267" s="339">
        <v>200</v>
      </c>
      <c r="H2267" s="334" t="s">
        <v>19</v>
      </c>
      <c r="I2267" s="325">
        <v>17500</v>
      </c>
      <c r="J2267" s="325">
        <v>47</v>
      </c>
      <c r="K2267" s="339">
        <v>100</v>
      </c>
      <c r="L2267" s="325">
        <f>SUM((I2267*G2267)/10000)</f>
        <v>350</v>
      </c>
      <c r="M2267" s="325">
        <f>SUM(L2267*J2267)</f>
        <v>16450</v>
      </c>
      <c r="N2267" s="325">
        <f t="shared" si="299"/>
        <v>13160</v>
      </c>
      <c r="O2267" s="330">
        <f t="shared" si="301"/>
        <v>13.16</v>
      </c>
      <c r="P2267" s="299">
        <f t="shared" si="300"/>
        <v>13160</v>
      </c>
      <c r="Q2267" s="300">
        <f t="shared" si="302"/>
        <v>13.16</v>
      </c>
    </row>
    <row r="2268" spans="1:17" ht="15" customHeight="1" x14ac:dyDescent="0.25">
      <c r="A2268" s="374">
        <v>309</v>
      </c>
      <c r="B2268" s="374" t="s">
        <v>617</v>
      </c>
      <c r="C2268" s="374" t="s">
        <v>1322</v>
      </c>
      <c r="D2268" s="380"/>
      <c r="E2268" s="338">
        <v>2367</v>
      </c>
      <c r="F2268" s="374" t="s">
        <v>188</v>
      </c>
      <c r="G2268" s="339">
        <v>500</v>
      </c>
      <c r="H2268" s="324" t="s">
        <v>22</v>
      </c>
      <c r="I2268" s="325">
        <v>23137</v>
      </c>
      <c r="J2268" s="325">
        <v>79</v>
      </c>
      <c r="K2268" s="339">
        <v>100</v>
      </c>
      <c r="L2268" s="325">
        <f>SUM((I2268*G2268)/10000)</f>
        <v>1156.8499999999999</v>
      </c>
      <c r="M2268" s="325">
        <f>SUM(L2268*J2268)</f>
        <v>91391.15</v>
      </c>
      <c r="N2268" s="325">
        <f t="shared" si="299"/>
        <v>73112.92</v>
      </c>
      <c r="O2268" s="330">
        <f t="shared" si="301"/>
        <v>73.112920000000003</v>
      </c>
      <c r="P2268" s="299">
        <f t="shared" si="300"/>
        <v>73112.92</v>
      </c>
      <c r="Q2268" s="300">
        <f t="shared" si="302"/>
        <v>73.112920000000003</v>
      </c>
    </row>
    <row r="2269" spans="1:17" ht="15" customHeight="1" x14ac:dyDescent="0.25">
      <c r="A2269" s="374">
        <v>309</v>
      </c>
      <c r="B2269" s="374" t="s">
        <v>617</v>
      </c>
      <c r="C2269" s="374" t="s">
        <v>1322</v>
      </c>
      <c r="D2269" s="380"/>
      <c r="E2269" s="338">
        <v>2367</v>
      </c>
      <c r="F2269" s="374" t="s">
        <v>188</v>
      </c>
      <c r="G2269" s="339">
        <v>125</v>
      </c>
      <c r="H2269" s="334" t="s">
        <v>25</v>
      </c>
      <c r="I2269" s="325">
        <v>27692</v>
      </c>
      <c r="J2269" s="325">
        <v>60</v>
      </c>
      <c r="K2269" s="339">
        <v>100</v>
      </c>
      <c r="L2269" s="325">
        <f>SUM((I2269*G2269)/10000)</f>
        <v>346.15</v>
      </c>
      <c r="M2269" s="325">
        <f>SUM(L2269*J2269)</f>
        <v>20769</v>
      </c>
      <c r="N2269" s="325">
        <f t="shared" si="299"/>
        <v>16615.2</v>
      </c>
      <c r="O2269" s="330">
        <f t="shared" si="301"/>
        <v>16.615200000000002</v>
      </c>
      <c r="P2269" s="299">
        <f t="shared" si="300"/>
        <v>16615.2</v>
      </c>
      <c r="Q2269" s="300">
        <f t="shared" si="302"/>
        <v>16.615200000000002</v>
      </c>
    </row>
    <row r="2270" spans="1:17" ht="15" customHeight="1" x14ac:dyDescent="0.25">
      <c r="A2270" s="374">
        <v>309</v>
      </c>
      <c r="B2270" s="374" t="s">
        <v>617</v>
      </c>
      <c r="C2270" s="374" t="s">
        <v>1322</v>
      </c>
      <c r="D2270" s="380"/>
      <c r="E2270" s="338">
        <v>2367</v>
      </c>
      <c r="F2270" s="374" t="s">
        <v>188</v>
      </c>
      <c r="G2270" s="339">
        <v>625</v>
      </c>
      <c r="H2270" s="324" t="s">
        <v>48</v>
      </c>
      <c r="I2270" s="325"/>
      <c r="J2270" s="325">
        <v>11</v>
      </c>
      <c r="K2270" s="339">
        <v>100</v>
      </c>
      <c r="L2270" s="325"/>
      <c r="M2270" s="325">
        <f>SUM(G2270*J2270)</f>
        <v>6875</v>
      </c>
      <c r="N2270" s="325">
        <f t="shared" si="299"/>
        <v>5500</v>
      </c>
      <c r="O2270" s="330">
        <f t="shared" si="301"/>
        <v>5.5</v>
      </c>
      <c r="P2270" s="299">
        <f t="shared" si="300"/>
        <v>5500</v>
      </c>
      <c r="Q2270" s="300">
        <f t="shared" si="302"/>
        <v>5.5</v>
      </c>
    </row>
    <row r="2271" spans="1:17" ht="15" customHeight="1" thickBot="1" x14ac:dyDescent="0.3">
      <c r="A2271" s="374">
        <v>309</v>
      </c>
      <c r="B2271" s="374" t="s">
        <v>617</v>
      </c>
      <c r="C2271" s="374" t="s">
        <v>1322</v>
      </c>
      <c r="D2271" s="380"/>
      <c r="E2271" s="338">
        <v>2367</v>
      </c>
      <c r="F2271" s="374" t="s">
        <v>188</v>
      </c>
      <c r="G2271" s="339">
        <v>200</v>
      </c>
      <c r="H2271" s="334" t="s">
        <v>25</v>
      </c>
      <c r="I2271" s="325">
        <v>27692</v>
      </c>
      <c r="J2271" s="325">
        <v>60</v>
      </c>
      <c r="K2271" s="339">
        <v>100</v>
      </c>
      <c r="L2271" s="325">
        <f>SUM((I2271*G2271)/10000)</f>
        <v>553.84</v>
      </c>
      <c r="M2271" s="325">
        <f>SUM(L2271*J2271)</f>
        <v>33230.400000000001</v>
      </c>
      <c r="N2271" s="325">
        <f t="shared" si="299"/>
        <v>26584.32</v>
      </c>
      <c r="O2271" s="330">
        <f t="shared" si="301"/>
        <v>26.584319999999998</v>
      </c>
      <c r="P2271" s="301">
        <f t="shared" si="300"/>
        <v>26584.32</v>
      </c>
      <c r="Q2271" s="302">
        <f t="shared" si="302"/>
        <v>26.584319999999998</v>
      </c>
    </row>
    <row r="2272" spans="1:17" ht="15" customHeight="1" x14ac:dyDescent="0.25">
      <c r="A2272" s="371">
        <v>310</v>
      </c>
      <c r="B2272" s="371" t="s">
        <v>1363</v>
      </c>
      <c r="C2272" s="371" t="s">
        <v>1362</v>
      </c>
      <c r="D2272" s="377"/>
      <c r="E2272" s="327" t="s">
        <v>1605</v>
      </c>
      <c r="F2272" s="371" t="s">
        <v>220</v>
      </c>
      <c r="G2272" s="337">
        <v>500</v>
      </c>
      <c r="H2272" s="326" t="s">
        <v>19</v>
      </c>
      <c r="I2272" s="306">
        <v>17500</v>
      </c>
      <c r="J2272" s="306">
        <v>47</v>
      </c>
      <c r="K2272" s="337">
        <v>100</v>
      </c>
      <c r="L2272" s="306">
        <f>SUM((I2272*G2272)/10000)</f>
        <v>875</v>
      </c>
      <c r="M2272" s="306">
        <f>SUM(L2272*J2272)</f>
        <v>41125</v>
      </c>
      <c r="N2272" s="306">
        <f t="shared" si="299"/>
        <v>32900</v>
      </c>
      <c r="O2272" s="307">
        <f t="shared" si="301"/>
        <v>32.9</v>
      </c>
      <c r="P2272" s="308">
        <f t="shared" si="300"/>
        <v>32900</v>
      </c>
      <c r="Q2272" s="309">
        <f t="shared" si="302"/>
        <v>32.9</v>
      </c>
    </row>
    <row r="2273" spans="1:17" ht="15" customHeight="1" x14ac:dyDescent="0.25">
      <c r="A2273" s="371">
        <v>310</v>
      </c>
      <c r="B2273" s="371" t="s">
        <v>1363</v>
      </c>
      <c r="C2273" s="371" t="s">
        <v>1362</v>
      </c>
      <c r="D2273" s="377"/>
      <c r="E2273" s="327" t="s">
        <v>1605</v>
      </c>
      <c r="F2273" s="371" t="s">
        <v>220</v>
      </c>
      <c r="G2273" s="337">
        <v>500</v>
      </c>
      <c r="H2273" s="326" t="s">
        <v>48</v>
      </c>
      <c r="I2273" s="306"/>
      <c r="J2273" s="306">
        <v>11</v>
      </c>
      <c r="K2273" s="337">
        <v>100</v>
      </c>
      <c r="L2273" s="306"/>
      <c r="M2273" s="306">
        <f>SUM(G2273*J2273)</f>
        <v>5500</v>
      </c>
      <c r="N2273" s="306">
        <f t="shared" si="299"/>
        <v>4400</v>
      </c>
      <c r="O2273" s="307">
        <f t="shared" si="301"/>
        <v>4.4000000000000004</v>
      </c>
      <c r="P2273" s="310">
        <f t="shared" si="300"/>
        <v>4400</v>
      </c>
      <c r="Q2273" s="311">
        <f t="shared" si="302"/>
        <v>4.4000000000000004</v>
      </c>
    </row>
    <row r="2274" spans="1:17" ht="15" customHeight="1" x14ac:dyDescent="0.25">
      <c r="A2274" s="371">
        <v>310</v>
      </c>
      <c r="B2274" s="371" t="s">
        <v>1363</v>
      </c>
      <c r="C2274" s="371" t="s">
        <v>1362</v>
      </c>
      <c r="D2274" s="377"/>
      <c r="E2274" s="327" t="s">
        <v>1605</v>
      </c>
      <c r="F2274" s="371" t="s">
        <v>220</v>
      </c>
      <c r="G2274" s="337">
        <v>250</v>
      </c>
      <c r="H2274" s="326" t="s">
        <v>637</v>
      </c>
      <c r="I2274" s="306">
        <v>20</v>
      </c>
      <c r="J2274" s="306">
        <v>28</v>
      </c>
      <c r="K2274" s="337">
        <v>100</v>
      </c>
      <c r="L2274" s="306">
        <f>SUM((I2274*G2274))</f>
        <v>5000</v>
      </c>
      <c r="M2274" s="306">
        <f>SUM(L2274*J2274)</f>
        <v>140000</v>
      </c>
      <c r="N2274" s="306">
        <f t="shared" si="299"/>
        <v>112000</v>
      </c>
      <c r="O2274" s="307">
        <f t="shared" si="301"/>
        <v>112</v>
      </c>
      <c r="P2274" s="310">
        <f t="shared" si="300"/>
        <v>112000</v>
      </c>
      <c r="Q2274" s="311">
        <f t="shared" si="302"/>
        <v>112</v>
      </c>
    </row>
    <row r="2275" spans="1:17" ht="15" customHeight="1" x14ac:dyDescent="0.25">
      <c r="A2275" s="371">
        <v>310</v>
      </c>
      <c r="B2275" s="371" t="s">
        <v>1363</v>
      </c>
      <c r="C2275" s="371" t="s">
        <v>1362</v>
      </c>
      <c r="D2275" s="377"/>
      <c r="E2275" s="327" t="s">
        <v>1605</v>
      </c>
      <c r="F2275" s="371" t="s">
        <v>220</v>
      </c>
      <c r="G2275" s="337">
        <v>1000</v>
      </c>
      <c r="H2275" s="313" t="s">
        <v>48</v>
      </c>
      <c r="I2275" s="306"/>
      <c r="J2275" s="306">
        <v>11</v>
      </c>
      <c r="K2275" s="337">
        <v>100</v>
      </c>
      <c r="L2275" s="306"/>
      <c r="M2275" s="306">
        <f>SUM(G2275*J2275)</f>
        <v>11000</v>
      </c>
      <c r="N2275" s="306">
        <f t="shared" si="299"/>
        <v>8800</v>
      </c>
      <c r="O2275" s="307">
        <f t="shared" si="301"/>
        <v>8.8000000000000007</v>
      </c>
      <c r="P2275" s="310">
        <f t="shared" si="300"/>
        <v>8800</v>
      </c>
      <c r="Q2275" s="311">
        <f t="shared" si="302"/>
        <v>8.8000000000000007</v>
      </c>
    </row>
    <row r="2276" spans="1:17" ht="15" customHeight="1" x14ac:dyDescent="0.25">
      <c r="A2276" s="371">
        <v>310</v>
      </c>
      <c r="B2276" s="371" t="s">
        <v>1363</v>
      </c>
      <c r="C2276" s="371" t="s">
        <v>1362</v>
      </c>
      <c r="D2276" s="377"/>
      <c r="E2276" s="327" t="s">
        <v>1605</v>
      </c>
      <c r="F2276" s="371" t="s">
        <v>220</v>
      </c>
      <c r="G2276" s="337">
        <v>100</v>
      </c>
      <c r="H2276" s="326" t="s">
        <v>609</v>
      </c>
      <c r="I2276" s="306">
        <v>27233</v>
      </c>
      <c r="J2276" s="306">
        <v>23</v>
      </c>
      <c r="K2276" s="337">
        <v>100</v>
      </c>
      <c r="L2276" s="306">
        <f>SUM((I2276*G2276)/10000)</f>
        <v>272.33</v>
      </c>
      <c r="M2276" s="306">
        <f>SUM(L2276*J2276)</f>
        <v>6263.5899999999992</v>
      </c>
      <c r="N2276" s="306">
        <f t="shared" si="299"/>
        <v>5010.8719999999994</v>
      </c>
      <c r="O2276" s="307">
        <f t="shared" si="301"/>
        <v>5.0108719999999991</v>
      </c>
      <c r="P2276" s="310">
        <f t="shared" si="300"/>
        <v>5010.8719999999994</v>
      </c>
      <c r="Q2276" s="311">
        <f t="shared" si="302"/>
        <v>5.0108719999999991</v>
      </c>
    </row>
    <row r="2277" spans="1:17" ht="15" customHeight="1" thickBot="1" x14ac:dyDescent="0.3">
      <c r="A2277" s="371">
        <v>310</v>
      </c>
      <c r="B2277" s="371" t="s">
        <v>1363</v>
      </c>
      <c r="C2277" s="371" t="s">
        <v>1362</v>
      </c>
      <c r="D2277" s="377"/>
      <c r="E2277" s="327" t="s">
        <v>1605</v>
      </c>
      <c r="F2277" s="371" t="s">
        <v>220</v>
      </c>
      <c r="G2277" s="337">
        <v>100</v>
      </c>
      <c r="H2277" s="326" t="s">
        <v>435</v>
      </c>
      <c r="I2277" s="306">
        <v>6</v>
      </c>
      <c r="J2277" s="306">
        <v>642</v>
      </c>
      <c r="K2277" s="337">
        <v>60</v>
      </c>
      <c r="L2277" s="306">
        <f>SUM((I2277*G2277))</f>
        <v>600</v>
      </c>
      <c r="M2277" s="306">
        <f>SUM(L2277*J2277)</f>
        <v>385200</v>
      </c>
      <c r="N2277" s="306">
        <f t="shared" si="299"/>
        <v>308160</v>
      </c>
      <c r="O2277" s="307">
        <f t="shared" si="301"/>
        <v>308.16000000000003</v>
      </c>
      <c r="P2277" s="315">
        <f t="shared" si="300"/>
        <v>184896</v>
      </c>
      <c r="Q2277" s="316">
        <f t="shared" si="302"/>
        <v>184.89599999999999</v>
      </c>
    </row>
    <row r="2278" spans="1:17" ht="15" customHeight="1" x14ac:dyDescent="0.25">
      <c r="A2278" s="374">
        <v>311</v>
      </c>
      <c r="B2278" s="374" t="s">
        <v>1361</v>
      </c>
      <c r="C2278" s="374" t="s">
        <v>1360</v>
      </c>
      <c r="D2278" s="380"/>
      <c r="E2278" s="338">
        <v>2210</v>
      </c>
      <c r="F2278" s="374" t="s">
        <v>188</v>
      </c>
      <c r="G2278" s="339">
        <v>250</v>
      </c>
      <c r="H2278" s="324" t="s">
        <v>22</v>
      </c>
      <c r="I2278" s="325">
        <v>23137</v>
      </c>
      <c r="J2278" s="325">
        <v>79</v>
      </c>
      <c r="K2278" s="339">
        <v>100</v>
      </c>
      <c r="L2278" s="325">
        <f>SUM((I2278*G2278)/10000)</f>
        <v>578.42499999999995</v>
      </c>
      <c r="M2278" s="325">
        <f>SUM(L2278*J2278)</f>
        <v>45695.574999999997</v>
      </c>
      <c r="N2278" s="325">
        <f t="shared" si="299"/>
        <v>36556.46</v>
      </c>
      <c r="O2278" s="330">
        <f t="shared" si="301"/>
        <v>36.556460000000001</v>
      </c>
      <c r="P2278" s="297">
        <f t="shared" si="300"/>
        <v>36556.46</v>
      </c>
      <c r="Q2278" s="298">
        <f t="shared" si="302"/>
        <v>36.556460000000001</v>
      </c>
    </row>
    <row r="2279" spans="1:17" ht="15" customHeight="1" x14ac:dyDescent="0.25">
      <c r="A2279" s="374">
        <v>311</v>
      </c>
      <c r="B2279" s="374" t="s">
        <v>1361</v>
      </c>
      <c r="C2279" s="374" t="s">
        <v>1360</v>
      </c>
      <c r="D2279" s="380"/>
      <c r="E2279" s="338">
        <v>2210</v>
      </c>
      <c r="F2279" s="374" t="s">
        <v>188</v>
      </c>
      <c r="G2279" s="339">
        <v>375</v>
      </c>
      <c r="H2279" s="324" t="s">
        <v>48</v>
      </c>
      <c r="I2279" s="325"/>
      <c r="J2279" s="325">
        <v>11</v>
      </c>
      <c r="K2279" s="339">
        <v>100</v>
      </c>
      <c r="L2279" s="325"/>
      <c r="M2279" s="325">
        <f>SUM(G2279*J2279)</f>
        <v>4125</v>
      </c>
      <c r="N2279" s="325">
        <f t="shared" si="299"/>
        <v>3300</v>
      </c>
      <c r="O2279" s="330">
        <f t="shared" si="301"/>
        <v>3.3</v>
      </c>
      <c r="P2279" s="299">
        <f t="shared" si="300"/>
        <v>3300</v>
      </c>
      <c r="Q2279" s="300">
        <f t="shared" si="302"/>
        <v>3.3</v>
      </c>
    </row>
    <row r="2280" spans="1:17" ht="15" customHeight="1" x14ac:dyDescent="0.25">
      <c r="A2280" s="374">
        <v>311</v>
      </c>
      <c r="B2280" s="374" t="s">
        <v>1361</v>
      </c>
      <c r="C2280" s="374" t="s">
        <v>1360</v>
      </c>
      <c r="D2280" s="380"/>
      <c r="E2280" s="338">
        <v>2210</v>
      </c>
      <c r="F2280" s="374" t="s">
        <v>188</v>
      </c>
      <c r="G2280" s="339">
        <v>1400</v>
      </c>
      <c r="H2280" s="334" t="s">
        <v>48</v>
      </c>
      <c r="I2280" s="325"/>
      <c r="J2280" s="325">
        <v>11</v>
      </c>
      <c r="K2280" s="339">
        <v>100</v>
      </c>
      <c r="L2280" s="325"/>
      <c r="M2280" s="325">
        <f>SUM(G2280*J2280)</f>
        <v>15400</v>
      </c>
      <c r="N2280" s="325">
        <f t="shared" si="299"/>
        <v>12320</v>
      </c>
      <c r="O2280" s="330">
        <f t="shared" si="301"/>
        <v>12.32</v>
      </c>
      <c r="P2280" s="299">
        <f t="shared" si="300"/>
        <v>12320</v>
      </c>
      <c r="Q2280" s="300">
        <f t="shared" si="302"/>
        <v>12.32</v>
      </c>
    </row>
    <row r="2281" spans="1:17" ht="15" customHeight="1" x14ac:dyDescent="0.25">
      <c r="A2281" s="374">
        <v>311</v>
      </c>
      <c r="B2281" s="374" t="s">
        <v>1361</v>
      </c>
      <c r="C2281" s="374" t="s">
        <v>1360</v>
      </c>
      <c r="D2281" s="380"/>
      <c r="E2281" s="338">
        <v>2210</v>
      </c>
      <c r="F2281" s="374" t="s">
        <v>188</v>
      </c>
      <c r="G2281" s="339">
        <v>125</v>
      </c>
      <c r="H2281" s="334" t="s">
        <v>19</v>
      </c>
      <c r="I2281" s="325">
        <v>17500</v>
      </c>
      <c r="J2281" s="325">
        <v>47</v>
      </c>
      <c r="K2281" s="339">
        <v>100</v>
      </c>
      <c r="L2281" s="325">
        <f>SUM((I2281*G2281)/10000)</f>
        <v>218.75</v>
      </c>
      <c r="M2281" s="325">
        <f>SUM(L2281*J2281)</f>
        <v>10281.25</v>
      </c>
      <c r="N2281" s="325">
        <f t="shared" si="299"/>
        <v>8225</v>
      </c>
      <c r="O2281" s="330">
        <f t="shared" si="301"/>
        <v>8.2249999999999996</v>
      </c>
      <c r="P2281" s="299">
        <f t="shared" si="300"/>
        <v>8225</v>
      </c>
      <c r="Q2281" s="300">
        <f t="shared" si="302"/>
        <v>8.2249999999999996</v>
      </c>
    </row>
    <row r="2282" spans="1:17" ht="15" customHeight="1" x14ac:dyDescent="0.25">
      <c r="A2282" s="374">
        <v>311</v>
      </c>
      <c r="B2282" s="374" t="s">
        <v>1361</v>
      </c>
      <c r="C2282" s="374" t="s">
        <v>1360</v>
      </c>
      <c r="D2282" s="380"/>
      <c r="E2282" s="338" t="s">
        <v>1606</v>
      </c>
      <c r="F2282" s="374" t="s">
        <v>188</v>
      </c>
      <c r="G2282" s="339">
        <v>100</v>
      </c>
      <c r="H2282" s="324" t="s">
        <v>22</v>
      </c>
      <c r="I2282" s="325">
        <v>23137</v>
      </c>
      <c r="J2282" s="325">
        <v>79</v>
      </c>
      <c r="K2282" s="339">
        <v>100</v>
      </c>
      <c r="L2282" s="325">
        <f>SUM((I2282*G2282)/10000)</f>
        <v>231.37</v>
      </c>
      <c r="M2282" s="325">
        <f>SUM(L2282*J2282)</f>
        <v>18278.23</v>
      </c>
      <c r="N2282" s="325">
        <f t="shared" si="299"/>
        <v>14622.583999999999</v>
      </c>
      <c r="O2282" s="330">
        <f t="shared" si="301"/>
        <v>14.622584</v>
      </c>
      <c r="P2282" s="299">
        <f t="shared" si="300"/>
        <v>14622.583999999999</v>
      </c>
      <c r="Q2282" s="300">
        <f t="shared" si="302"/>
        <v>14.622584</v>
      </c>
    </row>
    <row r="2283" spans="1:17" ht="15" customHeight="1" x14ac:dyDescent="0.25">
      <c r="A2283" s="374">
        <v>311</v>
      </c>
      <c r="B2283" s="374" t="s">
        <v>1361</v>
      </c>
      <c r="C2283" s="374" t="s">
        <v>1360</v>
      </c>
      <c r="D2283" s="380"/>
      <c r="E2283" s="338" t="s">
        <v>1606</v>
      </c>
      <c r="F2283" s="374" t="s">
        <v>188</v>
      </c>
      <c r="G2283" s="339">
        <v>100</v>
      </c>
      <c r="H2283" s="324" t="s">
        <v>48</v>
      </c>
      <c r="I2283" s="325"/>
      <c r="J2283" s="325">
        <v>11</v>
      </c>
      <c r="K2283" s="339">
        <v>100</v>
      </c>
      <c r="L2283" s="325"/>
      <c r="M2283" s="325">
        <f>SUM(G2283*J2283)</f>
        <v>1100</v>
      </c>
      <c r="N2283" s="325">
        <f t="shared" si="299"/>
        <v>880</v>
      </c>
      <c r="O2283" s="330">
        <f t="shared" si="301"/>
        <v>0.88</v>
      </c>
      <c r="P2283" s="299">
        <f t="shared" si="300"/>
        <v>880</v>
      </c>
      <c r="Q2283" s="300">
        <f t="shared" si="302"/>
        <v>0.88</v>
      </c>
    </row>
    <row r="2284" spans="1:17" ht="15" customHeight="1" x14ac:dyDescent="0.25">
      <c r="A2284" s="374">
        <v>311</v>
      </c>
      <c r="B2284" s="374" t="s">
        <v>1361</v>
      </c>
      <c r="C2284" s="374" t="s">
        <v>1360</v>
      </c>
      <c r="D2284" s="380"/>
      <c r="E2284" s="338" t="s">
        <v>1606</v>
      </c>
      <c r="F2284" s="374" t="s">
        <v>188</v>
      </c>
      <c r="G2284" s="339">
        <v>100</v>
      </c>
      <c r="H2284" s="334" t="s">
        <v>48</v>
      </c>
      <c r="I2284" s="325"/>
      <c r="J2284" s="325">
        <v>11</v>
      </c>
      <c r="K2284" s="339">
        <v>100</v>
      </c>
      <c r="L2284" s="325"/>
      <c r="M2284" s="325">
        <f>SUM(G2284*J2284)</f>
        <v>1100</v>
      </c>
      <c r="N2284" s="325">
        <f t="shared" si="299"/>
        <v>880</v>
      </c>
      <c r="O2284" s="330">
        <f t="shared" si="301"/>
        <v>0.88</v>
      </c>
      <c r="P2284" s="299">
        <f t="shared" si="300"/>
        <v>880</v>
      </c>
      <c r="Q2284" s="300">
        <f t="shared" si="302"/>
        <v>0.88</v>
      </c>
    </row>
    <row r="2285" spans="1:17" ht="15" customHeight="1" x14ac:dyDescent="0.25">
      <c r="A2285" s="374">
        <v>311</v>
      </c>
      <c r="B2285" s="374" t="s">
        <v>1361</v>
      </c>
      <c r="C2285" s="374" t="s">
        <v>1360</v>
      </c>
      <c r="D2285" s="380"/>
      <c r="E2285" s="338">
        <v>2210</v>
      </c>
      <c r="F2285" s="374" t="s">
        <v>188</v>
      </c>
      <c r="G2285" s="339">
        <v>375</v>
      </c>
      <c r="H2285" s="324" t="s">
        <v>341</v>
      </c>
      <c r="I2285" s="325">
        <v>1231</v>
      </c>
      <c r="J2285" s="325">
        <v>198</v>
      </c>
      <c r="K2285" s="339">
        <v>60</v>
      </c>
      <c r="L2285" s="325">
        <f>SUM((I2285*G2285)/10000)</f>
        <v>46.162500000000001</v>
      </c>
      <c r="M2285" s="325">
        <f>SUM(L2285*J2285)</f>
        <v>9140.1750000000011</v>
      </c>
      <c r="N2285" s="325">
        <f t="shared" si="299"/>
        <v>7312.1400000000012</v>
      </c>
      <c r="O2285" s="330">
        <f t="shared" si="301"/>
        <v>7.3121400000000012</v>
      </c>
      <c r="P2285" s="299">
        <f t="shared" si="300"/>
        <v>4387.2840000000006</v>
      </c>
      <c r="Q2285" s="300">
        <f t="shared" si="302"/>
        <v>4.3872840000000002</v>
      </c>
    </row>
    <row r="2286" spans="1:17" ht="15" customHeight="1" x14ac:dyDescent="0.25">
      <c r="A2286" s="374">
        <v>311</v>
      </c>
      <c r="B2286" s="374" t="s">
        <v>1361</v>
      </c>
      <c r="C2286" s="374" t="s">
        <v>1360</v>
      </c>
      <c r="D2286" s="380"/>
      <c r="E2286" s="338">
        <v>2210</v>
      </c>
      <c r="F2286" s="374" t="s">
        <v>188</v>
      </c>
      <c r="G2286" s="339">
        <v>150</v>
      </c>
      <c r="H2286" s="334" t="s">
        <v>25</v>
      </c>
      <c r="I2286" s="325">
        <v>27692</v>
      </c>
      <c r="J2286" s="325">
        <v>60</v>
      </c>
      <c r="K2286" s="339">
        <v>100</v>
      </c>
      <c r="L2286" s="325">
        <f>SUM((I2286*G2286)/10000)</f>
        <v>415.38</v>
      </c>
      <c r="M2286" s="325">
        <f>SUM(L2286*J2286)</f>
        <v>24922.799999999999</v>
      </c>
      <c r="N2286" s="325">
        <f t="shared" si="299"/>
        <v>19938.240000000002</v>
      </c>
      <c r="O2286" s="330">
        <f t="shared" si="301"/>
        <v>19.93824</v>
      </c>
      <c r="P2286" s="299">
        <f t="shared" si="300"/>
        <v>19938.240000000002</v>
      </c>
      <c r="Q2286" s="300">
        <f t="shared" si="302"/>
        <v>19.93824</v>
      </c>
    </row>
    <row r="2287" spans="1:17" ht="15" customHeight="1" x14ac:dyDescent="0.25">
      <c r="A2287" s="374">
        <v>311</v>
      </c>
      <c r="B2287" s="374" t="s">
        <v>1361</v>
      </c>
      <c r="C2287" s="374" t="s">
        <v>1360</v>
      </c>
      <c r="D2287" s="380"/>
      <c r="E2287" s="338">
        <v>2210</v>
      </c>
      <c r="F2287" s="374" t="s">
        <v>188</v>
      </c>
      <c r="G2287" s="339">
        <v>500</v>
      </c>
      <c r="H2287" s="324" t="s">
        <v>26</v>
      </c>
      <c r="I2287" s="325">
        <v>24198</v>
      </c>
      <c r="J2287" s="325">
        <v>19</v>
      </c>
      <c r="K2287" s="339">
        <v>100</v>
      </c>
      <c r="L2287" s="325">
        <f>SUM((I2287*G2287)/10000)</f>
        <v>1209.9000000000001</v>
      </c>
      <c r="M2287" s="325">
        <f>SUM(L2287*J2287)</f>
        <v>22988.100000000002</v>
      </c>
      <c r="N2287" s="325">
        <f t="shared" si="299"/>
        <v>18390.480000000003</v>
      </c>
      <c r="O2287" s="330">
        <f t="shared" si="301"/>
        <v>18.390480000000004</v>
      </c>
      <c r="P2287" s="299">
        <f t="shared" si="300"/>
        <v>18390.480000000003</v>
      </c>
      <c r="Q2287" s="300">
        <f t="shared" si="302"/>
        <v>18.390480000000004</v>
      </c>
    </row>
    <row r="2288" spans="1:17" ht="15" customHeight="1" x14ac:dyDescent="0.25">
      <c r="A2288" s="374">
        <v>311</v>
      </c>
      <c r="B2288" s="374" t="s">
        <v>1361</v>
      </c>
      <c r="C2288" s="374" t="s">
        <v>1360</v>
      </c>
      <c r="D2288" s="380"/>
      <c r="E2288" s="338">
        <v>3119</v>
      </c>
      <c r="F2288" s="374" t="s">
        <v>188</v>
      </c>
      <c r="G2288" s="339">
        <v>1380</v>
      </c>
      <c r="H2288" s="324" t="s">
        <v>1460</v>
      </c>
      <c r="I2288" s="325">
        <v>4551</v>
      </c>
      <c r="J2288" s="325">
        <v>11</v>
      </c>
      <c r="K2288" s="339">
        <v>100</v>
      </c>
      <c r="L2288" s="325">
        <f>SUM((I2288*G2288)/10000)</f>
        <v>628.03800000000001</v>
      </c>
      <c r="M2288" s="325">
        <f>SUM(L2288*J2288)</f>
        <v>6908.4179999999997</v>
      </c>
      <c r="N2288" s="325">
        <f t="shared" si="299"/>
        <v>5526.7343999999994</v>
      </c>
      <c r="O2288" s="330">
        <f t="shared" si="301"/>
        <v>5.5267343999999996</v>
      </c>
      <c r="P2288" s="299">
        <f t="shared" si="300"/>
        <v>5526.7343999999994</v>
      </c>
      <c r="Q2288" s="300">
        <f t="shared" si="302"/>
        <v>5.5267343999999996</v>
      </c>
    </row>
    <row r="2289" spans="1:17" ht="15" customHeight="1" x14ac:dyDescent="0.25">
      <c r="A2289" s="374">
        <v>311</v>
      </c>
      <c r="B2289" s="374" t="s">
        <v>1361</v>
      </c>
      <c r="C2289" s="374" t="s">
        <v>1360</v>
      </c>
      <c r="D2289" s="380"/>
      <c r="E2289" s="338" t="s">
        <v>1606</v>
      </c>
      <c r="F2289" s="374" t="s">
        <v>188</v>
      </c>
      <c r="G2289" s="339">
        <v>250</v>
      </c>
      <c r="H2289" s="324" t="s">
        <v>26</v>
      </c>
      <c r="I2289" s="325">
        <v>24198</v>
      </c>
      <c r="J2289" s="325">
        <v>19</v>
      </c>
      <c r="K2289" s="339">
        <v>100</v>
      </c>
      <c r="L2289" s="325">
        <f>SUM((I2289*G2289)/10000)</f>
        <v>604.95000000000005</v>
      </c>
      <c r="M2289" s="325">
        <f>SUM(L2289*J2289)</f>
        <v>11494.050000000001</v>
      </c>
      <c r="N2289" s="325">
        <f t="shared" si="299"/>
        <v>9195.2400000000016</v>
      </c>
      <c r="O2289" s="330">
        <f t="shared" si="301"/>
        <v>9.1952400000000019</v>
      </c>
      <c r="P2289" s="299">
        <f t="shared" si="300"/>
        <v>9195.2400000000016</v>
      </c>
      <c r="Q2289" s="300">
        <f t="shared" si="302"/>
        <v>9.1952400000000019</v>
      </c>
    </row>
    <row r="2290" spans="1:17" ht="15" customHeight="1" x14ac:dyDescent="0.25">
      <c r="A2290" s="374">
        <v>311</v>
      </c>
      <c r="B2290" s="374" t="s">
        <v>1361</v>
      </c>
      <c r="C2290" s="374" t="s">
        <v>1360</v>
      </c>
      <c r="D2290" s="380"/>
      <c r="E2290" s="338" t="s">
        <v>1606</v>
      </c>
      <c r="F2290" s="374" t="s">
        <v>188</v>
      </c>
      <c r="G2290" s="339">
        <v>250</v>
      </c>
      <c r="H2290" s="334" t="s">
        <v>48</v>
      </c>
      <c r="I2290" s="325"/>
      <c r="J2290" s="325">
        <v>11</v>
      </c>
      <c r="K2290" s="339">
        <v>100</v>
      </c>
      <c r="L2290" s="325"/>
      <c r="M2290" s="325">
        <f>SUM(G2290*J2290)</f>
        <v>2750</v>
      </c>
      <c r="N2290" s="325">
        <f t="shared" si="299"/>
        <v>2200</v>
      </c>
      <c r="O2290" s="330">
        <f t="shared" si="301"/>
        <v>2.2000000000000002</v>
      </c>
      <c r="P2290" s="299">
        <f t="shared" si="300"/>
        <v>2200</v>
      </c>
      <c r="Q2290" s="300">
        <f t="shared" si="302"/>
        <v>2.2000000000000002</v>
      </c>
    </row>
    <row r="2291" spans="1:17" ht="15" customHeight="1" x14ac:dyDescent="0.25">
      <c r="A2291" s="374">
        <v>311</v>
      </c>
      <c r="B2291" s="374" t="s">
        <v>1361</v>
      </c>
      <c r="C2291" s="374" t="s">
        <v>1360</v>
      </c>
      <c r="D2291" s="380"/>
      <c r="E2291" s="338" t="s">
        <v>1607</v>
      </c>
      <c r="F2291" s="374" t="s">
        <v>188</v>
      </c>
      <c r="G2291" s="339">
        <v>1900</v>
      </c>
      <c r="H2291" s="334" t="s">
        <v>1463</v>
      </c>
      <c r="I2291" s="325">
        <v>2</v>
      </c>
      <c r="J2291" s="325">
        <v>21</v>
      </c>
      <c r="K2291" s="339">
        <v>60</v>
      </c>
      <c r="L2291" s="325">
        <f>SUM((I2291*G2291))</f>
        <v>3800</v>
      </c>
      <c r="M2291" s="325">
        <f t="shared" ref="M2291:M2297" si="305">SUM(L2291*J2291)</f>
        <v>79800</v>
      </c>
      <c r="N2291" s="325">
        <f t="shared" si="299"/>
        <v>63840</v>
      </c>
      <c r="O2291" s="330">
        <f t="shared" si="301"/>
        <v>63.84</v>
      </c>
      <c r="P2291" s="299">
        <f t="shared" si="300"/>
        <v>38304</v>
      </c>
      <c r="Q2291" s="300">
        <f t="shared" si="302"/>
        <v>38.304000000000002</v>
      </c>
    </row>
    <row r="2292" spans="1:17" ht="15" customHeight="1" x14ac:dyDescent="0.25">
      <c r="A2292" s="374">
        <v>311</v>
      </c>
      <c r="B2292" s="374" t="s">
        <v>1361</v>
      </c>
      <c r="C2292" s="374" t="s">
        <v>1360</v>
      </c>
      <c r="D2292" s="380"/>
      <c r="E2292" s="338">
        <v>2006</v>
      </c>
      <c r="F2292" s="374" t="s">
        <v>188</v>
      </c>
      <c r="G2292" s="339">
        <v>800</v>
      </c>
      <c r="H2292" s="334" t="s">
        <v>1463</v>
      </c>
      <c r="I2292" s="325">
        <v>2</v>
      </c>
      <c r="J2292" s="325">
        <v>21</v>
      </c>
      <c r="K2292" s="339">
        <v>60</v>
      </c>
      <c r="L2292" s="325">
        <f>SUM((I2292*G2292))</f>
        <v>1600</v>
      </c>
      <c r="M2292" s="325">
        <f t="shared" si="305"/>
        <v>33600</v>
      </c>
      <c r="N2292" s="325">
        <f t="shared" si="299"/>
        <v>26880</v>
      </c>
      <c r="O2292" s="330">
        <f t="shared" si="301"/>
        <v>26.88</v>
      </c>
      <c r="P2292" s="299">
        <f t="shared" si="300"/>
        <v>16128</v>
      </c>
      <c r="Q2292" s="300">
        <f t="shared" si="302"/>
        <v>16.128</v>
      </c>
    </row>
    <row r="2293" spans="1:17" ht="15" customHeight="1" x14ac:dyDescent="0.25">
      <c r="A2293" s="374">
        <v>311</v>
      </c>
      <c r="B2293" s="374" t="s">
        <v>1361</v>
      </c>
      <c r="C2293" s="374" t="s">
        <v>1360</v>
      </c>
      <c r="D2293" s="380"/>
      <c r="E2293" s="338">
        <v>2189</v>
      </c>
      <c r="F2293" s="374" t="s">
        <v>188</v>
      </c>
      <c r="G2293" s="339">
        <v>900</v>
      </c>
      <c r="H2293" s="334" t="s">
        <v>85</v>
      </c>
      <c r="I2293" s="325">
        <v>3398</v>
      </c>
      <c r="J2293" s="325">
        <v>11</v>
      </c>
      <c r="K2293" s="339">
        <v>60</v>
      </c>
      <c r="L2293" s="325">
        <f>SUM((I2293*G2293)/10000)</f>
        <v>305.82</v>
      </c>
      <c r="M2293" s="325">
        <f t="shared" si="305"/>
        <v>3364.02</v>
      </c>
      <c r="N2293" s="325">
        <f t="shared" si="299"/>
        <v>2691.2159999999999</v>
      </c>
      <c r="O2293" s="330">
        <f t="shared" si="301"/>
        <v>2.6912159999999998</v>
      </c>
      <c r="P2293" s="299">
        <f t="shared" si="300"/>
        <v>1614.7295999999999</v>
      </c>
      <c r="Q2293" s="300">
        <f t="shared" si="302"/>
        <v>1.6147296</v>
      </c>
    </row>
    <row r="2294" spans="1:17" ht="15" customHeight="1" x14ac:dyDescent="0.25">
      <c r="A2294" s="374">
        <v>311</v>
      </c>
      <c r="B2294" s="374" t="s">
        <v>1361</v>
      </c>
      <c r="C2294" s="374" t="s">
        <v>1360</v>
      </c>
      <c r="D2294" s="380"/>
      <c r="E2294" s="338" t="s">
        <v>1608</v>
      </c>
      <c r="F2294" s="374" t="s">
        <v>188</v>
      </c>
      <c r="G2294" s="339">
        <v>2000</v>
      </c>
      <c r="H2294" s="334" t="s">
        <v>85</v>
      </c>
      <c r="I2294" s="325">
        <v>3398</v>
      </c>
      <c r="J2294" s="325">
        <v>11</v>
      </c>
      <c r="K2294" s="339">
        <v>60</v>
      </c>
      <c r="L2294" s="325">
        <f>SUM((I2294*G2294)/10000)</f>
        <v>679.6</v>
      </c>
      <c r="M2294" s="325">
        <f t="shared" si="305"/>
        <v>7475.6</v>
      </c>
      <c r="N2294" s="325">
        <f t="shared" ref="N2294:N2357" si="306">SUM(M2294*80)/100</f>
        <v>5980.48</v>
      </c>
      <c r="O2294" s="330">
        <f t="shared" si="301"/>
        <v>5.9804799999999991</v>
      </c>
      <c r="P2294" s="299">
        <f t="shared" si="300"/>
        <v>3588.288</v>
      </c>
      <c r="Q2294" s="300">
        <f t="shared" si="302"/>
        <v>3.5882879999999999</v>
      </c>
    </row>
    <row r="2295" spans="1:17" ht="15" customHeight="1" thickBot="1" x14ac:dyDescent="0.3">
      <c r="A2295" s="374">
        <v>311</v>
      </c>
      <c r="B2295" s="374" t="s">
        <v>1361</v>
      </c>
      <c r="C2295" s="374" t="s">
        <v>1360</v>
      </c>
      <c r="D2295" s="380"/>
      <c r="E2295" s="338">
        <v>1397</v>
      </c>
      <c r="F2295" s="374" t="s">
        <v>188</v>
      </c>
      <c r="G2295" s="339">
        <v>400</v>
      </c>
      <c r="H2295" s="324" t="s">
        <v>1460</v>
      </c>
      <c r="I2295" s="325">
        <v>4551</v>
      </c>
      <c r="J2295" s="325">
        <v>11</v>
      </c>
      <c r="K2295" s="339">
        <v>100</v>
      </c>
      <c r="L2295" s="325">
        <f>SUM((I2295*G2295)/10000)</f>
        <v>182.04</v>
      </c>
      <c r="M2295" s="325">
        <f t="shared" si="305"/>
        <v>2002.4399999999998</v>
      </c>
      <c r="N2295" s="325">
        <f t="shared" si="306"/>
        <v>1601.9519999999998</v>
      </c>
      <c r="O2295" s="330">
        <f t="shared" si="301"/>
        <v>1.6019519999999998</v>
      </c>
      <c r="P2295" s="301">
        <f t="shared" si="300"/>
        <v>1601.9519999999998</v>
      </c>
      <c r="Q2295" s="302">
        <f t="shared" si="302"/>
        <v>1.6019519999999998</v>
      </c>
    </row>
    <row r="2296" spans="1:17" ht="15" customHeight="1" x14ac:dyDescent="0.25">
      <c r="A2296" s="371">
        <v>312</v>
      </c>
      <c r="B2296" s="371" t="s">
        <v>1359</v>
      </c>
      <c r="C2296" s="371" t="s">
        <v>358</v>
      </c>
      <c r="D2296" s="377"/>
      <c r="E2296" s="327" t="s">
        <v>1609</v>
      </c>
      <c r="F2296" s="371" t="s">
        <v>188</v>
      </c>
      <c r="G2296" s="337">
        <v>500</v>
      </c>
      <c r="H2296" s="313" t="s">
        <v>22</v>
      </c>
      <c r="I2296" s="306">
        <v>23137</v>
      </c>
      <c r="J2296" s="306">
        <v>79</v>
      </c>
      <c r="K2296" s="337">
        <v>100</v>
      </c>
      <c r="L2296" s="306">
        <f>SUM((I2296*G2296)/10000)</f>
        <v>1156.8499999999999</v>
      </c>
      <c r="M2296" s="306">
        <f t="shared" si="305"/>
        <v>91391.15</v>
      </c>
      <c r="N2296" s="306">
        <f t="shared" si="306"/>
        <v>73112.92</v>
      </c>
      <c r="O2296" s="307">
        <f t="shared" si="301"/>
        <v>73.112920000000003</v>
      </c>
      <c r="P2296" s="308">
        <f t="shared" si="300"/>
        <v>73112.92</v>
      </c>
      <c r="Q2296" s="309">
        <f t="shared" si="302"/>
        <v>73.112920000000003</v>
      </c>
    </row>
    <row r="2297" spans="1:17" ht="15" customHeight="1" x14ac:dyDescent="0.25">
      <c r="A2297" s="371">
        <v>312</v>
      </c>
      <c r="B2297" s="371" t="s">
        <v>1359</v>
      </c>
      <c r="C2297" s="371" t="s">
        <v>358</v>
      </c>
      <c r="D2297" s="377"/>
      <c r="E2297" s="327" t="s">
        <v>1609</v>
      </c>
      <c r="F2297" s="371" t="s">
        <v>188</v>
      </c>
      <c r="G2297" s="337">
        <v>500</v>
      </c>
      <c r="H2297" s="326" t="s">
        <v>25</v>
      </c>
      <c r="I2297" s="306">
        <v>27692</v>
      </c>
      <c r="J2297" s="306">
        <v>60</v>
      </c>
      <c r="K2297" s="337">
        <v>100</v>
      </c>
      <c r="L2297" s="306">
        <f>SUM((I2297*G2297)/10000)</f>
        <v>1384.6</v>
      </c>
      <c r="M2297" s="306">
        <f t="shared" si="305"/>
        <v>83076</v>
      </c>
      <c r="N2297" s="306">
        <f t="shared" si="306"/>
        <v>66460.800000000003</v>
      </c>
      <c r="O2297" s="307">
        <f t="shared" si="301"/>
        <v>66.460800000000006</v>
      </c>
      <c r="P2297" s="310">
        <f t="shared" si="300"/>
        <v>66460.800000000003</v>
      </c>
      <c r="Q2297" s="311">
        <f t="shared" si="302"/>
        <v>66.460800000000006</v>
      </c>
    </row>
    <row r="2298" spans="1:17" ht="15" customHeight="1" x14ac:dyDescent="0.25">
      <c r="A2298" s="371">
        <v>312</v>
      </c>
      <c r="B2298" s="371" t="s">
        <v>1359</v>
      </c>
      <c r="C2298" s="371" t="s">
        <v>358</v>
      </c>
      <c r="D2298" s="377"/>
      <c r="E2298" s="327" t="s">
        <v>1609</v>
      </c>
      <c r="F2298" s="371" t="s">
        <v>188</v>
      </c>
      <c r="G2298" s="337">
        <v>500</v>
      </c>
      <c r="H2298" s="313" t="s">
        <v>48</v>
      </c>
      <c r="I2298" s="306"/>
      <c r="J2298" s="306">
        <v>11</v>
      </c>
      <c r="K2298" s="337">
        <v>100</v>
      </c>
      <c r="L2298" s="306"/>
      <c r="M2298" s="306">
        <f>SUM(G2298*J2298)</f>
        <v>5500</v>
      </c>
      <c r="N2298" s="306">
        <f t="shared" si="306"/>
        <v>4400</v>
      </c>
      <c r="O2298" s="307">
        <f t="shared" si="301"/>
        <v>4.4000000000000004</v>
      </c>
      <c r="P2298" s="310">
        <f t="shared" si="300"/>
        <v>4400</v>
      </c>
      <c r="Q2298" s="311">
        <f t="shared" si="302"/>
        <v>4.4000000000000004</v>
      </c>
    </row>
    <row r="2299" spans="1:17" ht="15" customHeight="1" x14ac:dyDescent="0.25">
      <c r="A2299" s="371">
        <v>312</v>
      </c>
      <c r="B2299" s="371" t="s">
        <v>1359</v>
      </c>
      <c r="C2299" s="371" t="s">
        <v>358</v>
      </c>
      <c r="D2299" s="377"/>
      <c r="E2299" s="327" t="s">
        <v>1609</v>
      </c>
      <c r="F2299" s="371" t="s">
        <v>188</v>
      </c>
      <c r="G2299" s="337">
        <v>500</v>
      </c>
      <c r="H2299" s="326" t="s">
        <v>48</v>
      </c>
      <c r="I2299" s="306"/>
      <c r="J2299" s="306">
        <v>11</v>
      </c>
      <c r="K2299" s="337">
        <v>100</v>
      </c>
      <c r="L2299" s="306"/>
      <c r="M2299" s="306">
        <f>SUM(G2299*J2299)</f>
        <v>5500</v>
      </c>
      <c r="N2299" s="306">
        <f t="shared" si="306"/>
        <v>4400</v>
      </c>
      <c r="O2299" s="307">
        <f t="shared" si="301"/>
        <v>4.4000000000000004</v>
      </c>
      <c r="P2299" s="310">
        <f t="shared" si="300"/>
        <v>4400</v>
      </c>
      <c r="Q2299" s="311">
        <f t="shared" si="302"/>
        <v>4.4000000000000004</v>
      </c>
    </row>
    <row r="2300" spans="1:17" ht="15" customHeight="1" x14ac:dyDescent="0.25">
      <c r="A2300" s="371">
        <v>312</v>
      </c>
      <c r="B2300" s="371" t="s">
        <v>1359</v>
      </c>
      <c r="C2300" s="371" t="s">
        <v>358</v>
      </c>
      <c r="D2300" s="377"/>
      <c r="E2300" s="327">
        <v>3062</v>
      </c>
      <c r="F2300" s="371" t="s">
        <v>188</v>
      </c>
      <c r="G2300" s="337">
        <v>1300</v>
      </c>
      <c r="H2300" s="326" t="s">
        <v>85</v>
      </c>
      <c r="I2300" s="306">
        <v>3398</v>
      </c>
      <c r="J2300" s="306">
        <v>11</v>
      </c>
      <c r="K2300" s="337">
        <v>60</v>
      </c>
      <c r="L2300" s="306">
        <f>SUM((I2300*G2300)/10000)</f>
        <v>441.74</v>
      </c>
      <c r="M2300" s="306">
        <f>SUM(L2300*J2300)</f>
        <v>4859.1400000000003</v>
      </c>
      <c r="N2300" s="306">
        <f t="shared" si="306"/>
        <v>3887.3119999999999</v>
      </c>
      <c r="O2300" s="307">
        <f t="shared" si="301"/>
        <v>3.8873120000000001</v>
      </c>
      <c r="P2300" s="310">
        <f t="shared" si="300"/>
        <v>2332.3872000000001</v>
      </c>
      <c r="Q2300" s="311">
        <f t="shared" si="302"/>
        <v>2.3323872000000003</v>
      </c>
    </row>
    <row r="2301" spans="1:17" ht="15" customHeight="1" x14ac:dyDescent="0.25">
      <c r="A2301" s="371">
        <v>312</v>
      </c>
      <c r="B2301" s="371" t="s">
        <v>1359</v>
      </c>
      <c r="C2301" s="371" t="s">
        <v>358</v>
      </c>
      <c r="D2301" s="377"/>
      <c r="E2301" s="327">
        <v>3416</v>
      </c>
      <c r="F2301" s="371" t="s">
        <v>188</v>
      </c>
      <c r="G2301" s="337">
        <v>1000</v>
      </c>
      <c r="H2301" s="313" t="s">
        <v>341</v>
      </c>
      <c r="I2301" s="306">
        <v>1231</v>
      </c>
      <c r="J2301" s="306">
        <v>198</v>
      </c>
      <c r="K2301" s="337">
        <v>100</v>
      </c>
      <c r="L2301" s="306">
        <f>SUM((I2301*G2301)/10000)</f>
        <v>123.1</v>
      </c>
      <c r="M2301" s="306">
        <f>SUM(L2301*J2301)</f>
        <v>24373.8</v>
      </c>
      <c r="N2301" s="306">
        <f t="shared" si="306"/>
        <v>19499.04</v>
      </c>
      <c r="O2301" s="307">
        <f t="shared" si="301"/>
        <v>19.499040000000001</v>
      </c>
      <c r="P2301" s="310">
        <f t="shared" si="300"/>
        <v>19499.04</v>
      </c>
      <c r="Q2301" s="311">
        <f t="shared" si="302"/>
        <v>19.499040000000001</v>
      </c>
    </row>
    <row r="2302" spans="1:17" ht="15" customHeight="1" x14ac:dyDescent="0.25">
      <c r="A2302" s="371">
        <v>312</v>
      </c>
      <c r="B2302" s="371" t="s">
        <v>1359</v>
      </c>
      <c r="C2302" s="371" t="s">
        <v>358</v>
      </c>
      <c r="D2302" s="377"/>
      <c r="E2302" s="327">
        <v>3427</v>
      </c>
      <c r="F2302" s="371" t="s">
        <v>188</v>
      </c>
      <c r="G2302" s="337">
        <v>1000</v>
      </c>
      <c r="H2302" s="326" t="s">
        <v>48</v>
      </c>
      <c r="I2302" s="306"/>
      <c r="J2302" s="306">
        <v>11</v>
      </c>
      <c r="K2302" s="337">
        <v>100</v>
      </c>
      <c r="L2302" s="306"/>
      <c r="M2302" s="306">
        <f>SUM(G2302*J2302)</f>
        <v>11000</v>
      </c>
      <c r="N2302" s="306">
        <f t="shared" si="306"/>
        <v>8800</v>
      </c>
      <c r="O2302" s="307">
        <f t="shared" si="301"/>
        <v>8.8000000000000007</v>
      </c>
      <c r="P2302" s="310">
        <f t="shared" ref="P2302:P2365" si="307">SUM(N2302*K2302)/100</f>
        <v>8800</v>
      </c>
      <c r="Q2302" s="311">
        <f t="shared" si="302"/>
        <v>8.8000000000000007</v>
      </c>
    </row>
    <row r="2303" spans="1:17" ht="15" customHeight="1" x14ac:dyDescent="0.25">
      <c r="A2303" s="371">
        <v>312</v>
      </c>
      <c r="B2303" s="371" t="s">
        <v>1359</v>
      </c>
      <c r="C2303" s="371" t="s">
        <v>358</v>
      </c>
      <c r="D2303" s="377"/>
      <c r="E2303" s="327">
        <v>3427</v>
      </c>
      <c r="F2303" s="371" t="s">
        <v>188</v>
      </c>
      <c r="G2303" s="337">
        <v>1000</v>
      </c>
      <c r="H2303" s="326" t="s">
        <v>19</v>
      </c>
      <c r="I2303" s="306">
        <v>17500</v>
      </c>
      <c r="J2303" s="306">
        <v>47</v>
      </c>
      <c r="K2303" s="337">
        <v>100</v>
      </c>
      <c r="L2303" s="306">
        <f>SUM((I2303*G2303)/10000)</f>
        <v>1750</v>
      </c>
      <c r="M2303" s="306">
        <f>SUM(L2303*J2303)</f>
        <v>82250</v>
      </c>
      <c r="N2303" s="306">
        <f t="shared" si="306"/>
        <v>65800</v>
      </c>
      <c r="O2303" s="307">
        <f t="shared" ref="O2303:O2366" si="308">SUM(N2303/1000)</f>
        <v>65.8</v>
      </c>
      <c r="P2303" s="310">
        <f t="shared" si="307"/>
        <v>65800</v>
      </c>
      <c r="Q2303" s="311">
        <f t="shared" ref="Q2303:Q2366" si="309">SUM(P2303/1000)</f>
        <v>65.8</v>
      </c>
    </row>
    <row r="2304" spans="1:17" ht="15" customHeight="1" x14ac:dyDescent="0.25">
      <c r="A2304" s="371">
        <v>312</v>
      </c>
      <c r="B2304" s="371" t="s">
        <v>1359</v>
      </c>
      <c r="C2304" s="371" t="s">
        <v>358</v>
      </c>
      <c r="D2304" s="377"/>
      <c r="E2304" s="327">
        <v>3435</v>
      </c>
      <c r="F2304" s="371" t="s">
        <v>188</v>
      </c>
      <c r="G2304" s="337">
        <v>125</v>
      </c>
      <c r="H2304" s="313" t="s">
        <v>22</v>
      </c>
      <c r="I2304" s="306">
        <v>23137</v>
      </c>
      <c r="J2304" s="306">
        <v>79</v>
      </c>
      <c r="K2304" s="337">
        <v>100</v>
      </c>
      <c r="L2304" s="306">
        <f>SUM((I2304*G2304)/10000)</f>
        <v>289.21249999999998</v>
      </c>
      <c r="M2304" s="306">
        <f>SUM(L2304*J2304)</f>
        <v>22847.787499999999</v>
      </c>
      <c r="N2304" s="306">
        <f t="shared" si="306"/>
        <v>18278.23</v>
      </c>
      <c r="O2304" s="307">
        <f t="shared" si="308"/>
        <v>18.278230000000001</v>
      </c>
      <c r="P2304" s="310">
        <f t="shared" si="307"/>
        <v>18278.23</v>
      </c>
      <c r="Q2304" s="311">
        <f t="shared" si="309"/>
        <v>18.278230000000001</v>
      </c>
    </row>
    <row r="2305" spans="1:17" ht="15" customHeight="1" x14ac:dyDescent="0.25">
      <c r="A2305" s="371">
        <v>312</v>
      </c>
      <c r="B2305" s="371" t="s">
        <v>1359</v>
      </c>
      <c r="C2305" s="371" t="s">
        <v>358</v>
      </c>
      <c r="D2305" s="377"/>
      <c r="E2305" s="327">
        <v>3435</v>
      </c>
      <c r="F2305" s="371" t="s">
        <v>188</v>
      </c>
      <c r="G2305" s="337">
        <v>500</v>
      </c>
      <c r="H2305" s="313" t="s">
        <v>48</v>
      </c>
      <c r="I2305" s="306"/>
      <c r="J2305" s="306">
        <v>11</v>
      </c>
      <c r="K2305" s="337">
        <v>100</v>
      </c>
      <c r="L2305" s="306"/>
      <c r="M2305" s="306">
        <f>SUM(G2305*J2305)</f>
        <v>5500</v>
      </c>
      <c r="N2305" s="306">
        <f t="shared" si="306"/>
        <v>4400</v>
      </c>
      <c r="O2305" s="307">
        <f t="shared" si="308"/>
        <v>4.4000000000000004</v>
      </c>
      <c r="P2305" s="310">
        <f t="shared" si="307"/>
        <v>4400</v>
      </c>
      <c r="Q2305" s="311">
        <f t="shared" si="309"/>
        <v>4.4000000000000004</v>
      </c>
    </row>
    <row r="2306" spans="1:17" ht="15" customHeight="1" x14ac:dyDescent="0.25">
      <c r="A2306" s="371">
        <v>312</v>
      </c>
      <c r="B2306" s="371" t="s">
        <v>1359</v>
      </c>
      <c r="C2306" s="371" t="s">
        <v>358</v>
      </c>
      <c r="D2306" s="377"/>
      <c r="E2306" s="327">
        <v>3435</v>
      </c>
      <c r="F2306" s="371" t="s">
        <v>188</v>
      </c>
      <c r="G2306" s="337">
        <v>250</v>
      </c>
      <c r="H2306" s="326" t="s">
        <v>25</v>
      </c>
      <c r="I2306" s="306">
        <v>27692</v>
      </c>
      <c r="J2306" s="306">
        <v>60</v>
      </c>
      <c r="K2306" s="337">
        <v>100</v>
      </c>
      <c r="L2306" s="306">
        <f>SUM((I2306*G2306)/10000)</f>
        <v>692.3</v>
      </c>
      <c r="M2306" s="306">
        <f t="shared" ref="M2306:M2315" si="310">SUM(L2306*J2306)</f>
        <v>41538</v>
      </c>
      <c r="N2306" s="306">
        <f t="shared" si="306"/>
        <v>33230.400000000001</v>
      </c>
      <c r="O2306" s="307">
        <f t="shared" si="308"/>
        <v>33.230400000000003</v>
      </c>
      <c r="P2306" s="310">
        <f t="shared" si="307"/>
        <v>33230.400000000001</v>
      </c>
      <c r="Q2306" s="311">
        <f t="shared" si="309"/>
        <v>33.230400000000003</v>
      </c>
    </row>
    <row r="2307" spans="1:17" ht="15" customHeight="1" x14ac:dyDescent="0.25">
      <c r="A2307" s="371">
        <v>312</v>
      </c>
      <c r="B2307" s="371" t="s">
        <v>1359</v>
      </c>
      <c r="C2307" s="371" t="s">
        <v>358</v>
      </c>
      <c r="D2307" s="377"/>
      <c r="E2307" s="327">
        <v>3427</v>
      </c>
      <c r="F2307" s="371" t="s">
        <v>188</v>
      </c>
      <c r="G2307" s="337">
        <v>125</v>
      </c>
      <c r="H2307" s="326" t="s">
        <v>231</v>
      </c>
      <c r="I2307" s="306">
        <v>45000</v>
      </c>
      <c r="J2307" s="306">
        <v>74</v>
      </c>
      <c r="K2307" s="337">
        <v>100</v>
      </c>
      <c r="L2307" s="306">
        <f>SUM((I2307*G2307)/10000)</f>
        <v>562.5</v>
      </c>
      <c r="M2307" s="306">
        <f t="shared" si="310"/>
        <v>41625</v>
      </c>
      <c r="N2307" s="306">
        <f t="shared" si="306"/>
        <v>33300</v>
      </c>
      <c r="O2307" s="307">
        <f t="shared" si="308"/>
        <v>33.299999999999997</v>
      </c>
      <c r="P2307" s="310">
        <f t="shared" si="307"/>
        <v>33300</v>
      </c>
      <c r="Q2307" s="311">
        <f t="shared" si="309"/>
        <v>33.299999999999997</v>
      </c>
    </row>
    <row r="2308" spans="1:17" ht="15" customHeight="1" thickBot="1" x14ac:dyDescent="0.3">
      <c r="A2308" s="371">
        <v>312</v>
      </c>
      <c r="B2308" s="371" t="s">
        <v>1359</v>
      </c>
      <c r="C2308" s="371" t="s">
        <v>358</v>
      </c>
      <c r="D2308" s="377"/>
      <c r="E2308" s="327">
        <v>3762</v>
      </c>
      <c r="F2308" s="371" t="s">
        <v>188</v>
      </c>
      <c r="G2308" s="337">
        <v>2300</v>
      </c>
      <c r="H2308" s="326" t="s">
        <v>85</v>
      </c>
      <c r="I2308" s="306">
        <v>3398</v>
      </c>
      <c r="J2308" s="306">
        <v>11</v>
      </c>
      <c r="K2308" s="337">
        <v>60</v>
      </c>
      <c r="L2308" s="306">
        <f>SUM((I2308*G2308)/10000)</f>
        <v>781.54</v>
      </c>
      <c r="M2308" s="306">
        <f t="shared" si="310"/>
        <v>8596.9399999999987</v>
      </c>
      <c r="N2308" s="306">
        <f t="shared" si="306"/>
        <v>6877.5519999999997</v>
      </c>
      <c r="O2308" s="307">
        <f t="shared" si="308"/>
        <v>6.8775519999999997</v>
      </c>
      <c r="P2308" s="315">
        <f t="shared" si="307"/>
        <v>4126.5312000000004</v>
      </c>
      <c r="Q2308" s="316">
        <f t="shared" si="309"/>
        <v>4.1265312000000005</v>
      </c>
    </row>
    <row r="2309" spans="1:17" ht="15" customHeight="1" x14ac:dyDescent="0.25">
      <c r="A2309" s="374">
        <v>313</v>
      </c>
      <c r="B2309" s="374" t="s">
        <v>497</v>
      </c>
      <c r="C2309" s="374" t="s">
        <v>1358</v>
      </c>
      <c r="D2309" s="380"/>
      <c r="E2309" s="338">
        <v>1106</v>
      </c>
      <c r="F2309" s="374" t="s">
        <v>188</v>
      </c>
      <c r="G2309" s="339">
        <v>20</v>
      </c>
      <c r="H2309" s="292" t="s">
        <v>435</v>
      </c>
      <c r="I2309" s="325">
        <v>6</v>
      </c>
      <c r="J2309" s="325">
        <v>642</v>
      </c>
      <c r="K2309" s="339">
        <v>100</v>
      </c>
      <c r="L2309" s="325">
        <f>SUM((I2309*G2309))</f>
        <v>120</v>
      </c>
      <c r="M2309" s="325">
        <f t="shared" si="310"/>
        <v>77040</v>
      </c>
      <c r="N2309" s="325">
        <f t="shared" si="306"/>
        <v>61632</v>
      </c>
      <c r="O2309" s="330">
        <f t="shared" si="308"/>
        <v>61.631999999999998</v>
      </c>
      <c r="P2309" s="297">
        <f t="shared" si="307"/>
        <v>61632</v>
      </c>
      <c r="Q2309" s="298">
        <f t="shared" si="309"/>
        <v>61.631999999999998</v>
      </c>
    </row>
    <row r="2310" spans="1:17" ht="15" customHeight="1" x14ac:dyDescent="0.25">
      <c r="A2310" s="374">
        <v>313</v>
      </c>
      <c r="B2310" s="374" t="s">
        <v>497</v>
      </c>
      <c r="C2310" s="374" t="s">
        <v>1358</v>
      </c>
      <c r="D2310" s="380"/>
      <c r="E2310" s="338">
        <v>1106</v>
      </c>
      <c r="F2310" s="374" t="s">
        <v>188</v>
      </c>
      <c r="G2310" s="339">
        <v>5</v>
      </c>
      <c r="H2310" s="292" t="s">
        <v>334</v>
      </c>
      <c r="I2310" s="325">
        <v>17</v>
      </c>
      <c r="J2310" s="325">
        <v>533</v>
      </c>
      <c r="K2310" s="339">
        <v>100</v>
      </c>
      <c r="L2310" s="325">
        <f>SUM((I2310*G2310))</f>
        <v>85</v>
      </c>
      <c r="M2310" s="325">
        <f t="shared" si="310"/>
        <v>45305</v>
      </c>
      <c r="N2310" s="325">
        <f t="shared" si="306"/>
        <v>36244</v>
      </c>
      <c r="O2310" s="330">
        <f t="shared" si="308"/>
        <v>36.244</v>
      </c>
      <c r="P2310" s="299">
        <f t="shared" si="307"/>
        <v>36244</v>
      </c>
      <c r="Q2310" s="300">
        <f t="shared" si="309"/>
        <v>36.244</v>
      </c>
    </row>
    <row r="2311" spans="1:17" ht="15" customHeight="1" x14ac:dyDescent="0.25">
      <c r="A2311" s="374">
        <v>313</v>
      </c>
      <c r="B2311" s="374" t="s">
        <v>497</v>
      </c>
      <c r="C2311" s="374" t="s">
        <v>1358</v>
      </c>
      <c r="D2311" s="380"/>
      <c r="E2311" s="338">
        <v>2741</v>
      </c>
      <c r="F2311" s="374" t="s">
        <v>188</v>
      </c>
      <c r="G2311" s="339">
        <v>450</v>
      </c>
      <c r="H2311" s="334" t="s">
        <v>85</v>
      </c>
      <c r="I2311" s="325">
        <v>3398</v>
      </c>
      <c r="J2311" s="325">
        <v>11</v>
      </c>
      <c r="K2311" s="339">
        <v>60</v>
      </c>
      <c r="L2311" s="325">
        <f>SUM((I2311*G2311)/10000)</f>
        <v>152.91</v>
      </c>
      <c r="M2311" s="325">
        <f t="shared" si="310"/>
        <v>1682.01</v>
      </c>
      <c r="N2311" s="325">
        <f t="shared" si="306"/>
        <v>1345.6079999999999</v>
      </c>
      <c r="O2311" s="330">
        <f t="shared" si="308"/>
        <v>1.3456079999999999</v>
      </c>
      <c r="P2311" s="299">
        <f t="shared" si="307"/>
        <v>807.36479999999995</v>
      </c>
      <c r="Q2311" s="300">
        <f t="shared" si="309"/>
        <v>0.80736479999999999</v>
      </c>
    </row>
    <row r="2312" spans="1:17" ht="15" customHeight="1" x14ac:dyDescent="0.25">
      <c r="A2312" s="374">
        <v>313</v>
      </c>
      <c r="B2312" s="374" t="s">
        <v>497</v>
      </c>
      <c r="C2312" s="374" t="s">
        <v>1358</v>
      </c>
      <c r="D2312" s="380"/>
      <c r="E2312" s="338">
        <v>3670</v>
      </c>
      <c r="F2312" s="374" t="s">
        <v>188</v>
      </c>
      <c r="G2312" s="339">
        <v>900</v>
      </c>
      <c r="H2312" s="334" t="s">
        <v>85</v>
      </c>
      <c r="I2312" s="325">
        <v>3398</v>
      </c>
      <c r="J2312" s="325">
        <v>11</v>
      </c>
      <c r="K2312" s="339">
        <v>60</v>
      </c>
      <c r="L2312" s="325">
        <f>SUM((I2312*G2312)/10000)</f>
        <v>305.82</v>
      </c>
      <c r="M2312" s="325">
        <f t="shared" si="310"/>
        <v>3364.02</v>
      </c>
      <c r="N2312" s="325">
        <f t="shared" si="306"/>
        <v>2691.2159999999999</v>
      </c>
      <c r="O2312" s="330">
        <f t="shared" si="308"/>
        <v>2.6912159999999998</v>
      </c>
      <c r="P2312" s="299">
        <f t="shared" si="307"/>
        <v>1614.7295999999999</v>
      </c>
      <c r="Q2312" s="300">
        <f t="shared" si="309"/>
        <v>1.6147296</v>
      </c>
    </row>
    <row r="2313" spans="1:17" ht="15" customHeight="1" x14ac:dyDescent="0.25">
      <c r="A2313" s="374">
        <v>313</v>
      </c>
      <c r="B2313" s="374" t="s">
        <v>497</v>
      </c>
      <c r="C2313" s="374" t="s">
        <v>1358</v>
      </c>
      <c r="D2313" s="380"/>
      <c r="E2313" s="338">
        <v>3708</v>
      </c>
      <c r="F2313" s="374" t="s">
        <v>188</v>
      </c>
      <c r="G2313" s="339">
        <v>1100</v>
      </c>
      <c r="H2313" s="334" t="s">
        <v>85</v>
      </c>
      <c r="I2313" s="325">
        <v>3398</v>
      </c>
      <c r="J2313" s="325">
        <v>11</v>
      </c>
      <c r="K2313" s="339">
        <v>60</v>
      </c>
      <c r="L2313" s="325">
        <f>SUM((I2313*G2313)/10000)</f>
        <v>373.78</v>
      </c>
      <c r="M2313" s="325">
        <f t="shared" si="310"/>
        <v>4111.58</v>
      </c>
      <c r="N2313" s="325">
        <f t="shared" si="306"/>
        <v>3289.2640000000001</v>
      </c>
      <c r="O2313" s="330">
        <f t="shared" si="308"/>
        <v>3.2892640000000002</v>
      </c>
      <c r="P2313" s="299">
        <f t="shared" si="307"/>
        <v>1973.5583999999999</v>
      </c>
      <c r="Q2313" s="300">
        <f t="shared" si="309"/>
        <v>1.9735583999999999</v>
      </c>
    </row>
    <row r="2314" spans="1:17" ht="15" customHeight="1" x14ac:dyDescent="0.25">
      <c r="A2314" s="374">
        <v>313</v>
      </c>
      <c r="B2314" s="374" t="s">
        <v>497</v>
      </c>
      <c r="C2314" s="374" t="s">
        <v>1358</v>
      </c>
      <c r="D2314" s="380"/>
      <c r="E2314" s="338">
        <v>3191</v>
      </c>
      <c r="F2314" s="374" t="s">
        <v>188</v>
      </c>
      <c r="G2314" s="339">
        <v>500</v>
      </c>
      <c r="H2314" s="334" t="s">
        <v>25</v>
      </c>
      <c r="I2314" s="325">
        <v>27692</v>
      </c>
      <c r="J2314" s="325">
        <v>60</v>
      </c>
      <c r="K2314" s="339">
        <v>100</v>
      </c>
      <c r="L2314" s="325">
        <f>SUM((I2314*G2314)/10000)</f>
        <v>1384.6</v>
      </c>
      <c r="M2314" s="325">
        <f t="shared" si="310"/>
        <v>83076</v>
      </c>
      <c r="N2314" s="325">
        <f t="shared" si="306"/>
        <v>66460.800000000003</v>
      </c>
      <c r="O2314" s="330">
        <f t="shared" si="308"/>
        <v>66.460800000000006</v>
      </c>
      <c r="P2314" s="299">
        <f t="shared" si="307"/>
        <v>66460.800000000003</v>
      </c>
      <c r="Q2314" s="300">
        <f t="shared" si="309"/>
        <v>66.460800000000006</v>
      </c>
    </row>
    <row r="2315" spans="1:17" ht="15" customHeight="1" x14ac:dyDescent="0.25">
      <c r="A2315" s="374">
        <v>313</v>
      </c>
      <c r="B2315" s="374" t="s">
        <v>497</v>
      </c>
      <c r="C2315" s="374" t="s">
        <v>1358</v>
      </c>
      <c r="D2315" s="380"/>
      <c r="E2315" s="338">
        <v>3191</v>
      </c>
      <c r="F2315" s="374" t="s">
        <v>188</v>
      </c>
      <c r="G2315" s="339">
        <v>500</v>
      </c>
      <c r="H2315" s="324" t="s">
        <v>22</v>
      </c>
      <c r="I2315" s="325">
        <v>23137</v>
      </c>
      <c r="J2315" s="325">
        <v>79</v>
      </c>
      <c r="K2315" s="339">
        <v>100</v>
      </c>
      <c r="L2315" s="325">
        <f>SUM((I2315*G2315)/10000)</f>
        <v>1156.8499999999999</v>
      </c>
      <c r="M2315" s="325">
        <f t="shared" si="310"/>
        <v>91391.15</v>
      </c>
      <c r="N2315" s="325">
        <f t="shared" si="306"/>
        <v>73112.92</v>
      </c>
      <c r="O2315" s="330">
        <f t="shared" si="308"/>
        <v>73.112920000000003</v>
      </c>
      <c r="P2315" s="299">
        <f t="shared" si="307"/>
        <v>73112.92</v>
      </c>
      <c r="Q2315" s="300">
        <f t="shared" si="309"/>
        <v>73.112920000000003</v>
      </c>
    </row>
    <row r="2316" spans="1:17" ht="15" customHeight="1" thickBot="1" x14ac:dyDescent="0.3">
      <c r="A2316" s="374">
        <v>313</v>
      </c>
      <c r="B2316" s="374" t="s">
        <v>497</v>
      </c>
      <c r="C2316" s="374" t="s">
        <v>1358</v>
      </c>
      <c r="D2316" s="380"/>
      <c r="E2316" s="338">
        <v>3191</v>
      </c>
      <c r="F2316" s="374" t="s">
        <v>188</v>
      </c>
      <c r="G2316" s="339">
        <v>1000</v>
      </c>
      <c r="H2316" s="334" t="s">
        <v>48</v>
      </c>
      <c r="I2316" s="325"/>
      <c r="J2316" s="325">
        <v>11</v>
      </c>
      <c r="K2316" s="339">
        <v>100</v>
      </c>
      <c r="L2316" s="325"/>
      <c r="M2316" s="325">
        <f>SUM(G2316*J2316)</f>
        <v>11000</v>
      </c>
      <c r="N2316" s="325">
        <f t="shared" si="306"/>
        <v>8800</v>
      </c>
      <c r="O2316" s="330">
        <f t="shared" si="308"/>
        <v>8.8000000000000007</v>
      </c>
      <c r="P2316" s="301">
        <f t="shared" si="307"/>
        <v>8800</v>
      </c>
      <c r="Q2316" s="302">
        <f t="shared" si="309"/>
        <v>8.8000000000000007</v>
      </c>
    </row>
    <row r="2317" spans="1:17" ht="15" customHeight="1" x14ac:dyDescent="0.25">
      <c r="A2317" s="371">
        <v>314</v>
      </c>
      <c r="B2317" s="371" t="s">
        <v>71</v>
      </c>
      <c r="C2317" s="371" t="s">
        <v>1357</v>
      </c>
      <c r="D2317" s="377"/>
      <c r="E2317" s="327" t="s">
        <v>1610</v>
      </c>
      <c r="F2317" s="371" t="s">
        <v>61</v>
      </c>
      <c r="G2317" s="337">
        <v>1160</v>
      </c>
      <c r="H2317" s="313" t="s">
        <v>26</v>
      </c>
      <c r="I2317" s="306">
        <v>24198</v>
      </c>
      <c r="J2317" s="306">
        <v>19</v>
      </c>
      <c r="K2317" s="337">
        <v>100</v>
      </c>
      <c r="L2317" s="306">
        <f>SUM((I2317*G2317)/10000)</f>
        <v>2806.9679999999998</v>
      </c>
      <c r="M2317" s="306">
        <f>SUM(L2317*J2317)</f>
        <v>53332.392</v>
      </c>
      <c r="N2317" s="306">
        <f t="shared" si="306"/>
        <v>42665.9136</v>
      </c>
      <c r="O2317" s="307">
        <f t="shared" si="308"/>
        <v>42.665913600000003</v>
      </c>
      <c r="P2317" s="308">
        <f t="shared" si="307"/>
        <v>42665.9136</v>
      </c>
      <c r="Q2317" s="309">
        <f t="shared" si="309"/>
        <v>42.665913600000003</v>
      </c>
    </row>
    <row r="2318" spans="1:17" ht="15" customHeight="1" x14ac:dyDescent="0.25">
      <c r="A2318" s="371">
        <v>314</v>
      </c>
      <c r="B2318" s="371" t="s">
        <v>71</v>
      </c>
      <c r="C2318" s="371" t="s">
        <v>1357</v>
      </c>
      <c r="D2318" s="377"/>
      <c r="E2318" s="327" t="s">
        <v>1610</v>
      </c>
      <c r="F2318" s="371" t="s">
        <v>61</v>
      </c>
      <c r="G2318" s="337">
        <v>1160</v>
      </c>
      <c r="H2318" s="326" t="s">
        <v>48</v>
      </c>
      <c r="I2318" s="306"/>
      <c r="J2318" s="306">
        <v>11</v>
      </c>
      <c r="K2318" s="337">
        <v>100</v>
      </c>
      <c r="L2318" s="306"/>
      <c r="M2318" s="306">
        <f>SUM(G2318*J2318)</f>
        <v>12760</v>
      </c>
      <c r="N2318" s="306">
        <f t="shared" si="306"/>
        <v>10208</v>
      </c>
      <c r="O2318" s="307">
        <f t="shared" si="308"/>
        <v>10.208</v>
      </c>
      <c r="P2318" s="310">
        <f t="shared" si="307"/>
        <v>10208</v>
      </c>
      <c r="Q2318" s="311">
        <f t="shared" si="309"/>
        <v>10.208</v>
      </c>
    </row>
    <row r="2319" spans="1:17" ht="15" customHeight="1" x14ac:dyDescent="0.25">
      <c r="A2319" s="371">
        <v>314</v>
      </c>
      <c r="B2319" s="371" t="s">
        <v>71</v>
      </c>
      <c r="C2319" s="371" t="s">
        <v>1357</v>
      </c>
      <c r="D2319" s="377"/>
      <c r="E2319" s="327" t="s">
        <v>1611</v>
      </c>
      <c r="F2319" s="371" t="s">
        <v>61</v>
      </c>
      <c r="G2319" s="337">
        <v>1180</v>
      </c>
      <c r="H2319" s="313" t="s">
        <v>26</v>
      </c>
      <c r="I2319" s="306">
        <v>24198</v>
      </c>
      <c r="J2319" s="306">
        <v>19</v>
      </c>
      <c r="K2319" s="337">
        <v>100</v>
      </c>
      <c r="L2319" s="306">
        <f>SUM((I2319*G2319)/10000)</f>
        <v>2855.364</v>
      </c>
      <c r="M2319" s="306">
        <f>SUM(L2319*J2319)</f>
        <v>54251.915999999997</v>
      </c>
      <c r="N2319" s="306">
        <f t="shared" si="306"/>
        <v>43401.532799999994</v>
      </c>
      <c r="O2319" s="307">
        <f t="shared" si="308"/>
        <v>43.401532799999991</v>
      </c>
      <c r="P2319" s="310">
        <f t="shared" si="307"/>
        <v>43401.532799999994</v>
      </c>
      <c r="Q2319" s="311">
        <f t="shared" si="309"/>
        <v>43.401532799999991</v>
      </c>
    </row>
    <row r="2320" spans="1:17" ht="15" customHeight="1" x14ac:dyDescent="0.25">
      <c r="A2320" s="371">
        <v>314</v>
      </c>
      <c r="B2320" s="371" t="s">
        <v>71</v>
      </c>
      <c r="C2320" s="371" t="s">
        <v>1357</v>
      </c>
      <c r="D2320" s="377"/>
      <c r="E2320" s="327" t="s">
        <v>1611</v>
      </c>
      <c r="F2320" s="371" t="s">
        <v>61</v>
      </c>
      <c r="G2320" s="337">
        <v>1180</v>
      </c>
      <c r="H2320" s="326" t="s">
        <v>48</v>
      </c>
      <c r="I2320" s="306"/>
      <c r="J2320" s="306">
        <v>11</v>
      </c>
      <c r="K2320" s="337">
        <v>100</v>
      </c>
      <c r="L2320" s="306"/>
      <c r="M2320" s="306">
        <f>SUM(G2320*J2320)</f>
        <v>12980</v>
      </c>
      <c r="N2320" s="306">
        <f t="shared" si="306"/>
        <v>10384</v>
      </c>
      <c r="O2320" s="307">
        <f t="shared" si="308"/>
        <v>10.384</v>
      </c>
      <c r="P2320" s="310">
        <f t="shared" si="307"/>
        <v>10384</v>
      </c>
      <c r="Q2320" s="311">
        <f t="shared" si="309"/>
        <v>10.384</v>
      </c>
    </row>
    <row r="2321" spans="1:17" ht="15" customHeight="1" x14ac:dyDescent="0.25">
      <c r="A2321" s="371">
        <v>314</v>
      </c>
      <c r="B2321" s="371" t="s">
        <v>71</v>
      </c>
      <c r="C2321" s="371" t="s">
        <v>1357</v>
      </c>
      <c r="D2321" s="377"/>
      <c r="E2321" s="327" t="s">
        <v>1520</v>
      </c>
      <c r="F2321" s="371" t="s">
        <v>61</v>
      </c>
      <c r="G2321" s="337">
        <v>1130</v>
      </c>
      <c r="H2321" s="313" t="s">
        <v>26</v>
      </c>
      <c r="I2321" s="306">
        <v>24198</v>
      </c>
      <c r="J2321" s="306">
        <v>19</v>
      </c>
      <c r="K2321" s="337">
        <v>100</v>
      </c>
      <c r="L2321" s="306">
        <f>SUM((I2321*G2321)/10000)</f>
        <v>2734.3739999999998</v>
      </c>
      <c r="M2321" s="306">
        <f>SUM(L2321*J2321)</f>
        <v>51953.106</v>
      </c>
      <c r="N2321" s="306">
        <f t="shared" si="306"/>
        <v>41562.484799999998</v>
      </c>
      <c r="O2321" s="307">
        <f t="shared" si="308"/>
        <v>41.5624848</v>
      </c>
      <c r="P2321" s="310">
        <f t="shared" si="307"/>
        <v>41562.484799999998</v>
      </c>
      <c r="Q2321" s="311">
        <f t="shared" si="309"/>
        <v>41.5624848</v>
      </c>
    </row>
    <row r="2322" spans="1:17" ht="15" customHeight="1" x14ac:dyDescent="0.25">
      <c r="A2322" s="371">
        <v>314</v>
      </c>
      <c r="B2322" s="371" t="s">
        <v>71</v>
      </c>
      <c r="C2322" s="371" t="s">
        <v>1357</v>
      </c>
      <c r="D2322" s="377"/>
      <c r="E2322" s="327" t="s">
        <v>1520</v>
      </c>
      <c r="F2322" s="371" t="s">
        <v>61</v>
      </c>
      <c r="G2322" s="337">
        <v>1130</v>
      </c>
      <c r="H2322" s="326" t="s">
        <v>48</v>
      </c>
      <c r="I2322" s="306"/>
      <c r="J2322" s="306">
        <v>11</v>
      </c>
      <c r="K2322" s="337">
        <v>100</v>
      </c>
      <c r="L2322" s="306"/>
      <c r="M2322" s="306">
        <f>SUM(G2322*J2322)</f>
        <v>12430</v>
      </c>
      <c r="N2322" s="306">
        <f t="shared" si="306"/>
        <v>9944</v>
      </c>
      <c r="O2322" s="307">
        <f t="shared" si="308"/>
        <v>9.9440000000000008</v>
      </c>
      <c r="P2322" s="310">
        <f t="shared" si="307"/>
        <v>9944</v>
      </c>
      <c r="Q2322" s="311">
        <f t="shared" si="309"/>
        <v>9.9440000000000008</v>
      </c>
    </row>
    <row r="2323" spans="1:17" ht="15" customHeight="1" x14ac:dyDescent="0.25">
      <c r="A2323" s="371">
        <v>314</v>
      </c>
      <c r="B2323" s="371" t="s">
        <v>71</v>
      </c>
      <c r="C2323" s="371" t="s">
        <v>1357</v>
      </c>
      <c r="D2323" s="377"/>
      <c r="E2323" s="327" t="s">
        <v>1612</v>
      </c>
      <c r="F2323" s="371" t="s">
        <v>61</v>
      </c>
      <c r="G2323" s="337">
        <v>1000</v>
      </c>
      <c r="H2323" s="313" t="s">
        <v>26</v>
      </c>
      <c r="I2323" s="306">
        <v>24198</v>
      </c>
      <c r="J2323" s="306">
        <v>19</v>
      </c>
      <c r="K2323" s="337">
        <v>100</v>
      </c>
      <c r="L2323" s="306">
        <f>SUM((I2323*G2323)/10000)</f>
        <v>2419.8000000000002</v>
      </c>
      <c r="M2323" s="306">
        <f>SUM(L2323*J2323)</f>
        <v>45976.200000000004</v>
      </c>
      <c r="N2323" s="306">
        <f t="shared" si="306"/>
        <v>36780.960000000006</v>
      </c>
      <c r="O2323" s="307">
        <f t="shared" si="308"/>
        <v>36.780960000000007</v>
      </c>
      <c r="P2323" s="310">
        <f t="shared" si="307"/>
        <v>36780.960000000006</v>
      </c>
      <c r="Q2323" s="311">
        <f t="shared" si="309"/>
        <v>36.780960000000007</v>
      </c>
    </row>
    <row r="2324" spans="1:17" ht="15" customHeight="1" x14ac:dyDescent="0.25">
      <c r="A2324" s="371">
        <v>314</v>
      </c>
      <c r="B2324" s="371" t="s">
        <v>71</v>
      </c>
      <c r="C2324" s="371" t="s">
        <v>1357</v>
      </c>
      <c r="D2324" s="377"/>
      <c r="E2324" s="327" t="s">
        <v>1612</v>
      </c>
      <c r="F2324" s="371" t="s">
        <v>61</v>
      </c>
      <c r="G2324" s="337">
        <v>1000</v>
      </c>
      <c r="H2324" s="326" t="s">
        <v>48</v>
      </c>
      <c r="I2324" s="306"/>
      <c r="J2324" s="306">
        <v>11</v>
      </c>
      <c r="K2324" s="337">
        <v>100</v>
      </c>
      <c r="L2324" s="306"/>
      <c r="M2324" s="306">
        <f>SUM(G2324*J2324)</f>
        <v>11000</v>
      </c>
      <c r="N2324" s="306">
        <f t="shared" si="306"/>
        <v>8800</v>
      </c>
      <c r="O2324" s="307">
        <f t="shared" si="308"/>
        <v>8.8000000000000007</v>
      </c>
      <c r="P2324" s="310">
        <f t="shared" si="307"/>
        <v>8800</v>
      </c>
      <c r="Q2324" s="311">
        <f t="shared" si="309"/>
        <v>8.8000000000000007</v>
      </c>
    </row>
    <row r="2325" spans="1:17" ht="15" customHeight="1" x14ac:dyDescent="0.25">
      <c r="A2325" s="371">
        <v>314</v>
      </c>
      <c r="B2325" s="371" t="s">
        <v>71</v>
      </c>
      <c r="C2325" s="371" t="s">
        <v>1357</v>
      </c>
      <c r="D2325" s="377"/>
      <c r="E2325" s="327" t="s">
        <v>1613</v>
      </c>
      <c r="F2325" s="371" t="s">
        <v>61</v>
      </c>
      <c r="G2325" s="337">
        <v>3700</v>
      </c>
      <c r="H2325" s="313" t="s">
        <v>26</v>
      </c>
      <c r="I2325" s="306">
        <v>24198</v>
      </c>
      <c r="J2325" s="306">
        <v>19</v>
      </c>
      <c r="K2325" s="337">
        <v>100</v>
      </c>
      <c r="L2325" s="306">
        <f>SUM((I2325*G2325)/10000)</f>
        <v>8953.26</v>
      </c>
      <c r="M2325" s="306">
        <f>SUM(L2325*J2325)</f>
        <v>170111.94</v>
      </c>
      <c r="N2325" s="306">
        <f t="shared" si="306"/>
        <v>136089.552</v>
      </c>
      <c r="O2325" s="307">
        <f t="shared" si="308"/>
        <v>136.089552</v>
      </c>
      <c r="P2325" s="310">
        <f t="shared" si="307"/>
        <v>136089.552</v>
      </c>
      <c r="Q2325" s="311">
        <f t="shared" si="309"/>
        <v>136.089552</v>
      </c>
    </row>
    <row r="2326" spans="1:17" ht="15" customHeight="1" x14ac:dyDescent="0.25">
      <c r="A2326" s="371">
        <v>314</v>
      </c>
      <c r="B2326" s="371" t="s">
        <v>71</v>
      </c>
      <c r="C2326" s="371" t="s">
        <v>1357</v>
      </c>
      <c r="D2326" s="377"/>
      <c r="E2326" s="327" t="s">
        <v>1613</v>
      </c>
      <c r="F2326" s="371" t="s">
        <v>61</v>
      </c>
      <c r="G2326" s="337">
        <v>3700</v>
      </c>
      <c r="H2326" s="326" t="s">
        <v>48</v>
      </c>
      <c r="I2326" s="306"/>
      <c r="J2326" s="306">
        <v>11</v>
      </c>
      <c r="K2326" s="337">
        <v>100</v>
      </c>
      <c r="L2326" s="306"/>
      <c r="M2326" s="306">
        <f>SUM(G2326*J2326)</f>
        <v>40700</v>
      </c>
      <c r="N2326" s="306">
        <f t="shared" si="306"/>
        <v>32560</v>
      </c>
      <c r="O2326" s="307">
        <f t="shared" si="308"/>
        <v>32.56</v>
      </c>
      <c r="P2326" s="310">
        <f t="shared" si="307"/>
        <v>32560</v>
      </c>
      <c r="Q2326" s="311">
        <f t="shared" si="309"/>
        <v>32.56</v>
      </c>
    </row>
    <row r="2327" spans="1:17" ht="15" customHeight="1" x14ac:dyDescent="0.25">
      <c r="A2327" s="371">
        <v>314</v>
      </c>
      <c r="B2327" s="371" t="s">
        <v>71</v>
      </c>
      <c r="C2327" s="371" t="s">
        <v>1357</v>
      </c>
      <c r="D2327" s="377"/>
      <c r="E2327" s="327" t="s">
        <v>1614</v>
      </c>
      <c r="F2327" s="371" t="s">
        <v>61</v>
      </c>
      <c r="G2327" s="337">
        <v>1170</v>
      </c>
      <c r="H2327" s="313" t="s">
        <v>26</v>
      </c>
      <c r="I2327" s="306">
        <v>24198</v>
      </c>
      <c r="J2327" s="306">
        <v>19</v>
      </c>
      <c r="K2327" s="337">
        <v>100</v>
      </c>
      <c r="L2327" s="306">
        <f>SUM((I2327*G2327)/10000)</f>
        <v>2831.1660000000002</v>
      </c>
      <c r="M2327" s="306">
        <f>SUM(L2327*J2327)</f>
        <v>53792.154000000002</v>
      </c>
      <c r="N2327" s="306">
        <f t="shared" si="306"/>
        <v>43033.7232</v>
      </c>
      <c r="O2327" s="307">
        <f t="shared" si="308"/>
        <v>43.033723199999997</v>
      </c>
      <c r="P2327" s="310">
        <f t="shared" si="307"/>
        <v>43033.7232</v>
      </c>
      <c r="Q2327" s="311">
        <f t="shared" si="309"/>
        <v>43.033723199999997</v>
      </c>
    </row>
    <row r="2328" spans="1:17" ht="15" customHeight="1" x14ac:dyDescent="0.25">
      <c r="A2328" s="371">
        <v>314</v>
      </c>
      <c r="B2328" s="371" t="s">
        <v>71</v>
      </c>
      <c r="C2328" s="371" t="s">
        <v>1357</v>
      </c>
      <c r="D2328" s="377"/>
      <c r="E2328" s="327" t="s">
        <v>1614</v>
      </c>
      <c r="F2328" s="371" t="s">
        <v>61</v>
      </c>
      <c r="G2328" s="337">
        <v>1170</v>
      </c>
      <c r="H2328" s="326" t="s">
        <v>48</v>
      </c>
      <c r="I2328" s="306"/>
      <c r="J2328" s="306">
        <v>11</v>
      </c>
      <c r="K2328" s="337">
        <v>100</v>
      </c>
      <c r="L2328" s="306"/>
      <c r="M2328" s="306">
        <f>SUM(G2328*J2328)</f>
        <v>12870</v>
      </c>
      <c r="N2328" s="306">
        <f t="shared" si="306"/>
        <v>10296</v>
      </c>
      <c r="O2328" s="307">
        <f t="shared" si="308"/>
        <v>10.295999999999999</v>
      </c>
      <c r="P2328" s="310">
        <f t="shared" si="307"/>
        <v>10296</v>
      </c>
      <c r="Q2328" s="311">
        <f t="shared" si="309"/>
        <v>10.295999999999999</v>
      </c>
    </row>
    <row r="2329" spans="1:17" ht="15" customHeight="1" x14ac:dyDescent="0.25">
      <c r="A2329" s="371">
        <v>314</v>
      </c>
      <c r="B2329" s="371" t="s">
        <v>71</v>
      </c>
      <c r="C2329" s="371" t="s">
        <v>1357</v>
      </c>
      <c r="D2329" s="377"/>
      <c r="E2329" s="327" t="s">
        <v>1615</v>
      </c>
      <c r="F2329" s="371" t="s">
        <v>61</v>
      </c>
      <c r="G2329" s="337">
        <v>8160</v>
      </c>
      <c r="H2329" s="313" t="s">
        <v>26</v>
      </c>
      <c r="I2329" s="306">
        <v>24198</v>
      </c>
      <c r="J2329" s="306">
        <v>19</v>
      </c>
      <c r="K2329" s="337">
        <v>100</v>
      </c>
      <c r="L2329" s="306">
        <f>SUM((I2329*G2329)/10000)</f>
        <v>19745.567999999999</v>
      </c>
      <c r="M2329" s="306">
        <f>SUM(L2329*J2329)</f>
        <v>375165.79200000002</v>
      </c>
      <c r="N2329" s="306">
        <f t="shared" si="306"/>
        <v>300132.6336</v>
      </c>
      <c r="O2329" s="307">
        <f t="shared" si="308"/>
        <v>300.13263360000002</v>
      </c>
      <c r="P2329" s="310">
        <f t="shared" si="307"/>
        <v>300132.6336</v>
      </c>
      <c r="Q2329" s="311">
        <f t="shared" si="309"/>
        <v>300.13263360000002</v>
      </c>
    </row>
    <row r="2330" spans="1:17" ht="15" customHeight="1" x14ac:dyDescent="0.25">
      <c r="A2330" s="371">
        <v>314</v>
      </c>
      <c r="B2330" s="371" t="s">
        <v>71</v>
      </c>
      <c r="C2330" s="371" t="s">
        <v>1357</v>
      </c>
      <c r="D2330" s="377"/>
      <c r="E2330" s="327" t="s">
        <v>1615</v>
      </c>
      <c r="F2330" s="371" t="s">
        <v>61</v>
      </c>
      <c r="G2330" s="337">
        <v>8160</v>
      </c>
      <c r="H2330" s="326" t="s">
        <v>48</v>
      </c>
      <c r="I2330" s="306"/>
      <c r="J2330" s="306">
        <v>11</v>
      </c>
      <c r="K2330" s="337">
        <v>100</v>
      </c>
      <c r="L2330" s="306"/>
      <c r="M2330" s="306">
        <f>SUM(G2330*J2330)</f>
        <v>89760</v>
      </c>
      <c r="N2330" s="306">
        <f t="shared" si="306"/>
        <v>71808</v>
      </c>
      <c r="O2330" s="307">
        <f t="shared" si="308"/>
        <v>71.808000000000007</v>
      </c>
      <c r="P2330" s="310">
        <f t="shared" si="307"/>
        <v>71808</v>
      </c>
      <c r="Q2330" s="311">
        <f t="shared" si="309"/>
        <v>71.808000000000007</v>
      </c>
    </row>
    <row r="2331" spans="1:17" ht="15" customHeight="1" x14ac:dyDescent="0.25">
      <c r="A2331" s="371">
        <v>314</v>
      </c>
      <c r="B2331" s="371" t="s">
        <v>71</v>
      </c>
      <c r="C2331" s="371" t="s">
        <v>1357</v>
      </c>
      <c r="D2331" s="377"/>
      <c r="E2331" s="327" t="s">
        <v>1616</v>
      </c>
      <c r="F2331" s="371" t="s">
        <v>61</v>
      </c>
      <c r="G2331" s="337">
        <v>8170</v>
      </c>
      <c r="H2331" s="313" t="s">
        <v>26</v>
      </c>
      <c r="I2331" s="306">
        <v>24198</v>
      </c>
      <c r="J2331" s="306">
        <v>19</v>
      </c>
      <c r="K2331" s="337">
        <v>100</v>
      </c>
      <c r="L2331" s="306">
        <f>SUM((I2331*G2331)/10000)</f>
        <v>19769.766</v>
      </c>
      <c r="M2331" s="306">
        <f>SUM(L2331*J2331)</f>
        <v>375625.554</v>
      </c>
      <c r="N2331" s="306">
        <f t="shared" si="306"/>
        <v>300500.44319999998</v>
      </c>
      <c r="O2331" s="307">
        <f t="shared" si="308"/>
        <v>300.50044320000001</v>
      </c>
      <c r="P2331" s="310">
        <f t="shared" si="307"/>
        <v>300500.44319999998</v>
      </c>
      <c r="Q2331" s="311">
        <f t="shared" si="309"/>
        <v>300.50044320000001</v>
      </c>
    </row>
    <row r="2332" spans="1:17" ht="15" customHeight="1" x14ac:dyDescent="0.25">
      <c r="A2332" s="371">
        <v>314</v>
      </c>
      <c r="B2332" s="371" t="s">
        <v>71</v>
      </c>
      <c r="C2332" s="371" t="s">
        <v>1357</v>
      </c>
      <c r="D2332" s="377"/>
      <c r="E2332" s="327" t="s">
        <v>1616</v>
      </c>
      <c r="F2332" s="371" t="s">
        <v>61</v>
      </c>
      <c r="G2332" s="337">
        <v>8170</v>
      </c>
      <c r="H2332" s="326" t="s">
        <v>48</v>
      </c>
      <c r="I2332" s="306"/>
      <c r="J2332" s="306">
        <v>11</v>
      </c>
      <c r="K2332" s="337">
        <v>100</v>
      </c>
      <c r="L2332" s="306"/>
      <c r="M2332" s="306">
        <f>SUM(G2332*J2332)</f>
        <v>89870</v>
      </c>
      <c r="N2332" s="306">
        <f t="shared" si="306"/>
        <v>71896</v>
      </c>
      <c r="O2332" s="307">
        <f t="shared" si="308"/>
        <v>71.896000000000001</v>
      </c>
      <c r="P2332" s="310">
        <f t="shared" si="307"/>
        <v>71896</v>
      </c>
      <c r="Q2332" s="311">
        <f t="shared" si="309"/>
        <v>71.896000000000001</v>
      </c>
    </row>
    <row r="2333" spans="1:17" ht="15" customHeight="1" x14ac:dyDescent="0.25">
      <c r="A2333" s="371">
        <v>314</v>
      </c>
      <c r="B2333" s="371" t="s">
        <v>71</v>
      </c>
      <c r="C2333" s="371" t="s">
        <v>1357</v>
      </c>
      <c r="D2333" s="377"/>
      <c r="E2333" s="327" t="s">
        <v>1617</v>
      </c>
      <c r="F2333" s="371" t="s">
        <v>61</v>
      </c>
      <c r="G2333" s="337">
        <v>3460</v>
      </c>
      <c r="H2333" s="313" t="s">
        <v>26</v>
      </c>
      <c r="I2333" s="306">
        <v>24198</v>
      </c>
      <c r="J2333" s="306">
        <v>19</v>
      </c>
      <c r="K2333" s="337">
        <v>100</v>
      </c>
      <c r="L2333" s="306">
        <f>SUM((I2333*G2333)/10000)</f>
        <v>8372.5079999999998</v>
      </c>
      <c r="M2333" s="306">
        <f>SUM(L2333*J2333)</f>
        <v>159077.652</v>
      </c>
      <c r="N2333" s="306">
        <f t="shared" si="306"/>
        <v>127262.1216</v>
      </c>
      <c r="O2333" s="307">
        <f t="shared" si="308"/>
        <v>127.2621216</v>
      </c>
      <c r="P2333" s="310">
        <f t="shared" si="307"/>
        <v>127262.1216</v>
      </c>
      <c r="Q2333" s="311">
        <f t="shared" si="309"/>
        <v>127.2621216</v>
      </c>
    </row>
    <row r="2334" spans="1:17" ht="15" customHeight="1" x14ac:dyDescent="0.25">
      <c r="A2334" s="371">
        <v>314</v>
      </c>
      <c r="B2334" s="371" t="s">
        <v>71</v>
      </c>
      <c r="C2334" s="371" t="s">
        <v>1357</v>
      </c>
      <c r="D2334" s="377"/>
      <c r="E2334" s="327" t="s">
        <v>1617</v>
      </c>
      <c r="F2334" s="371" t="s">
        <v>61</v>
      </c>
      <c r="G2334" s="337">
        <v>3460</v>
      </c>
      <c r="H2334" s="326" t="s">
        <v>48</v>
      </c>
      <c r="I2334" s="306"/>
      <c r="J2334" s="306">
        <v>11</v>
      </c>
      <c r="K2334" s="337">
        <v>100</v>
      </c>
      <c r="L2334" s="306"/>
      <c r="M2334" s="306">
        <f>SUM(G2334*J2334)</f>
        <v>38060</v>
      </c>
      <c r="N2334" s="306">
        <f t="shared" si="306"/>
        <v>30448</v>
      </c>
      <c r="O2334" s="307">
        <f t="shared" si="308"/>
        <v>30.448</v>
      </c>
      <c r="P2334" s="310">
        <f t="shared" si="307"/>
        <v>30448</v>
      </c>
      <c r="Q2334" s="311">
        <f t="shared" si="309"/>
        <v>30.448</v>
      </c>
    </row>
    <row r="2335" spans="1:17" ht="15" customHeight="1" x14ac:dyDescent="0.25">
      <c r="A2335" s="371">
        <v>314</v>
      </c>
      <c r="B2335" s="371" t="s">
        <v>71</v>
      </c>
      <c r="C2335" s="371" t="s">
        <v>1357</v>
      </c>
      <c r="D2335" s="377"/>
      <c r="E2335" s="327" t="s">
        <v>1618</v>
      </c>
      <c r="F2335" s="371" t="s">
        <v>61</v>
      </c>
      <c r="G2335" s="337">
        <v>4000</v>
      </c>
      <c r="H2335" s="313" t="s">
        <v>26</v>
      </c>
      <c r="I2335" s="306">
        <v>24198</v>
      </c>
      <c r="J2335" s="306">
        <v>19</v>
      </c>
      <c r="K2335" s="337">
        <v>100</v>
      </c>
      <c r="L2335" s="306">
        <f>SUM((I2335*G2335)/10000)</f>
        <v>9679.2000000000007</v>
      </c>
      <c r="M2335" s="306">
        <f>SUM(L2335*J2335)</f>
        <v>183904.80000000002</v>
      </c>
      <c r="N2335" s="306">
        <f t="shared" si="306"/>
        <v>147123.84000000003</v>
      </c>
      <c r="O2335" s="307">
        <f t="shared" si="308"/>
        <v>147.12384000000003</v>
      </c>
      <c r="P2335" s="310">
        <f t="shared" si="307"/>
        <v>147123.84000000003</v>
      </c>
      <c r="Q2335" s="311">
        <f t="shared" si="309"/>
        <v>147.12384000000003</v>
      </c>
    </row>
    <row r="2336" spans="1:17" ht="15" customHeight="1" x14ac:dyDescent="0.25">
      <c r="A2336" s="371">
        <v>314</v>
      </c>
      <c r="B2336" s="371" t="s">
        <v>71</v>
      </c>
      <c r="C2336" s="371" t="s">
        <v>1357</v>
      </c>
      <c r="D2336" s="377"/>
      <c r="E2336" s="327" t="s">
        <v>1619</v>
      </c>
      <c r="F2336" s="371" t="s">
        <v>61</v>
      </c>
      <c r="G2336" s="337">
        <v>4000</v>
      </c>
      <c r="H2336" s="326" t="s">
        <v>48</v>
      </c>
      <c r="I2336" s="306"/>
      <c r="J2336" s="306">
        <v>11</v>
      </c>
      <c r="K2336" s="337">
        <v>100</v>
      </c>
      <c r="L2336" s="306"/>
      <c r="M2336" s="306">
        <f>SUM(G2336*J2336)</f>
        <v>44000</v>
      </c>
      <c r="N2336" s="306">
        <f t="shared" si="306"/>
        <v>35200</v>
      </c>
      <c r="O2336" s="307">
        <f t="shared" si="308"/>
        <v>35.200000000000003</v>
      </c>
      <c r="P2336" s="310">
        <f t="shared" si="307"/>
        <v>35200</v>
      </c>
      <c r="Q2336" s="311">
        <f t="shared" si="309"/>
        <v>35.200000000000003</v>
      </c>
    </row>
    <row r="2337" spans="1:17" ht="15" customHeight="1" x14ac:dyDescent="0.25">
      <c r="A2337" s="371">
        <v>314</v>
      </c>
      <c r="B2337" s="371" t="s">
        <v>71</v>
      </c>
      <c r="C2337" s="371" t="s">
        <v>1357</v>
      </c>
      <c r="D2337" s="377"/>
      <c r="E2337" s="327" t="s">
        <v>1620</v>
      </c>
      <c r="F2337" s="371" t="s">
        <v>61</v>
      </c>
      <c r="G2337" s="337">
        <v>3900</v>
      </c>
      <c r="H2337" s="313" t="s">
        <v>26</v>
      </c>
      <c r="I2337" s="306">
        <v>24198</v>
      </c>
      <c r="J2337" s="306">
        <v>19</v>
      </c>
      <c r="K2337" s="337">
        <v>100</v>
      </c>
      <c r="L2337" s="306">
        <f>SUM((I2337*G2337)/10000)</f>
        <v>9437.2199999999993</v>
      </c>
      <c r="M2337" s="306">
        <f>SUM(L2337*J2337)</f>
        <v>179307.18</v>
      </c>
      <c r="N2337" s="306">
        <f t="shared" si="306"/>
        <v>143445.74399999998</v>
      </c>
      <c r="O2337" s="307">
        <f t="shared" si="308"/>
        <v>143.44574399999999</v>
      </c>
      <c r="P2337" s="310">
        <f t="shared" si="307"/>
        <v>143445.74399999998</v>
      </c>
      <c r="Q2337" s="311">
        <f t="shared" si="309"/>
        <v>143.44574399999999</v>
      </c>
    </row>
    <row r="2338" spans="1:17" ht="15" customHeight="1" x14ac:dyDescent="0.25">
      <c r="A2338" s="371">
        <v>314</v>
      </c>
      <c r="B2338" s="371" t="s">
        <v>71</v>
      </c>
      <c r="C2338" s="371" t="s">
        <v>1357</v>
      </c>
      <c r="D2338" s="377"/>
      <c r="E2338" s="327" t="s">
        <v>1620</v>
      </c>
      <c r="F2338" s="371" t="s">
        <v>61</v>
      </c>
      <c r="G2338" s="337">
        <v>3900</v>
      </c>
      <c r="H2338" s="326" t="s">
        <v>48</v>
      </c>
      <c r="I2338" s="306"/>
      <c r="J2338" s="306">
        <v>11</v>
      </c>
      <c r="K2338" s="337">
        <v>100</v>
      </c>
      <c r="L2338" s="306"/>
      <c r="M2338" s="306">
        <f>SUM(G2338*J2338)</f>
        <v>42900</v>
      </c>
      <c r="N2338" s="306">
        <f t="shared" si="306"/>
        <v>34320</v>
      </c>
      <c r="O2338" s="307">
        <f t="shared" si="308"/>
        <v>34.32</v>
      </c>
      <c r="P2338" s="310">
        <f t="shared" si="307"/>
        <v>34320</v>
      </c>
      <c r="Q2338" s="311">
        <f t="shared" si="309"/>
        <v>34.32</v>
      </c>
    </row>
    <row r="2339" spans="1:17" ht="15" customHeight="1" x14ac:dyDescent="0.25">
      <c r="A2339" s="371">
        <v>314</v>
      </c>
      <c r="B2339" s="371" t="s">
        <v>71</v>
      </c>
      <c r="C2339" s="371" t="s">
        <v>1357</v>
      </c>
      <c r="D2339" s="377"/>
      <c r="E2339" s="327" t="s">
        <v>1621</v>
      </c>
      <c r="F2339" s="371" t="s">
        <v>61</v>
      </c>
      <c r="G2339" s="337">
        <v>3900</v>
      </c>
      <c r="H2339" s="313" t="s">
        <v>26</v>
      </c>
      <c r="I2339" s="306">
        <v>24198</v>
      </c>
      <c r="J2339" s="306">
        <v>19</v>
      </c>
      <c r="K2339" s="337">
        <v>100</v>
      </c>
      <c r="L2339" s="306">
        <f>SUM((I2339*G2339)/10000)</f>
        <v>9437.2199999999993</v>
      </c>
      <c r="M2339" s="306">
        <f>SUM(L2339*J2339)</f>
        <v>179307.18</v>
      </c>
      <c r="N2339" s="306">
        <f t="shared" si="306"/>
        <v>143445.74399999998</v>
      </c>
      <c r="O2339" s="307">
        <f t="shared" si="308"/>
        <v>143.44574399999999</v>
      </c>
      <c r="P2339" s="310">
        <f t="shared" si="307"/>
        <v>143445.74399999998</v>
      </c>
      <c r="Q2339" s="311">
        <f t="shared" si="309"/>
        <v>143.44574399999999</v>
      </c>
    </row>
    <row r="2340" spans="1:17" ht="15" customHeight="1" x14ac:dyDescent="0.25">
      <c r="A2340" s="371">
        <v>314</v>
      </c>
      <c r="B2340" s="371" t="s">
        <v>71</v>
      </c>
      <c r="C2340" s="371" t="s">
        <v>1357</v>
      </c>
      <c r="D2340" s="377"/>
      <c r="E2340" s="327" t="s">
        <v>1621</v>
      </c>
      <c r="F2340" s="371" t="s">
        <v>61</v>
      </c>
      <c r="G2340" s="337">
        <v>3900</v>
      </c>
      <c r="H2340" s="326" t="s">
        <v>48</v>
      </c>
      <c r="I2340" s="306"/>
      <c r="J2340" s="306">
        <v>11</v>
      </c>
      <c r="K2340" s="337">
        <v>100</v>
      </c>
      <c r="L2340" s="306"/>
      <c r="M2340" s="306">
        <f>SUM(G2340*J2340)</f>
        <v>42900</v>
      </c>
      <c r="N2340" s="306">
        <f t="shared" si="306"/>
        <v>34320</v>
      </c>
      <c r="O2340" s="307">
        <f t="shared" si="308"/>
        <v>34.32</v>
      </c>
      <c r="P2340" s="310">
        <f t="shared" si="307"/>
        <v>34320</v>
      </c>
      <c r="Q2340" s="311">
        <f t="shared" si="309"/>
        <v>34.32</v>
      </c>
    </row>
    <row r="2341" spans="1:17" ht="15" customHeight="1" x14ac:dyDescent="0.25">
      <c r="A2341" s="371">
        <v>314</v>
      </c>
      <c r="B2341" s="371" t="s">
        <v>71</v>
      </c>
      <c r="C2341" s="371" t="s">
        <v>1357</v>
      </c>
      <c r="D2341" s="377"/>
      <c r="E2341" s="327" t="s">
        <v>968</v>
      </c>
      <c r="F2341" s="371" t="s">
        <v>61</v>
      </c>
      <c r="G2341" s="337">
        <v>3800</v>
      </c>
      <c r="H2341" s="313" t="s">
        <v>26</v>
      </c>
      <c r="I2341" s="306">
        <v>24198</v>
      </c>
      <c r="J2341" s="306">
        <v>19</v>
      </c>
      <c r="K2341" s="337">
        <v>100</v>
      </c>
      <c r="L2341" s="306">
        <f>SUM((I2341*G2341)/10000)</f>
        <v>9195.24</v>
      </c>
      <c r="M2341" s="306">
        <f>SUM(L2341*J2341)</f>
        <v>174709.56</v>
      </c>
      <c r="N2341" s="306">
        <f t="shared" si="306"/>
        <v>139767.64800000002</v>
      </c>
      <c r="O2341" s="307">
        <f t="shared" si="308"/>
        <v>139.76764800000001</v>
      </c>
      <c r="P2341" s="310">
        <f t="shared" si="307"/>
        <v>139767.64800000002</v>
      </c>
      <c r="Q2341" s="311">
        <f t="shared" si="309"/>
        <v>139.76764800000001</v>
      </c>
    </row>
    <row r="2342" spans="1:17" ht="15" customHeight="1" thickBot="1" x14ac:dyDescent="0.3">
      <c r="A2342" s="371">
        <v>314</v>
      </c>
      <c r="B2342" s="371" t="s">
        <v>71</v>
      </c>
      <c r="C2342" s="371" t="s">
        <v>1357</v>
      </c>
      <c r="D2342" s="377"/>
      <c r="E2342" s="327" t="s">
        <v>968</v>
      </c>
      <c r="F2342" s="371" t="s">
        <v>61</v>
      </c>
      <c r="G2342" s="337">
        <v>3800</v>
      </c>
      <c r="H2342" s="326" t="s">
        <v>48</v>
      </c>
      <c r="I2342" s="306"/>
      <c r="J2342" s="306">
        <v>11</v>
      </c>
      <c r="K2342" s="337">
        <v>100</v>
      </c>
      <c r="L2342" s="306"/>
      <c r="M2342" s="306">
        <f>SUM(G2342*J2342)</f>
        <v>41800</v>
      </c>
      <c r="N2342" s="306">
        <f t="shared" si="306"/>
        <v>33440</v>
      </c>
      <c r="O2342" s="307">
        <f t="shared" si="308"/>
        <v>33.44</v>
      </c>
      <c r="P2342" s="315">
        <f t="shared" si="307"/>
        <v>33440</v>
      </c>
      <c r="Q2342" s="316">
        <f t="shared" si="309"/>
        <v>33.44</v>
      </c>
    </row>
    <row r="2343" spans="1:17" ht="15" customHeight="1" x14ac:dyDescent="0.25">
      <c r="A2343" s="374">
        <v>315</v>
      </c>
      <c r="B2343" s="374" t="s">
        <v>1356</v>
      </c>
      <c r="C2343" s="374" t="s">
        <v>1355</v>
      </c>
      <c r="D2343" s="380"/>
      <c r="E2343" s="338">
        <v>12927</v>
      </c>
      <c r="F2343" s="374" t="s">
        <v>1335</v>
      </c>
      <c r="G2343" s="339">
        <v>29000</v>
      </c>
      <c r="H2343" s="334" t="s">
        <v>77</v>
      </c>
      <c r="I2343" s="325">
        <v>3164</v>
      </c>
      <c r="J2343" s="325">
        <v>9</v>
      </c>
      <c r="K2343" s="339">
        <v>100</v>
      </c>
      <c r="L2343" s="325">
        <f t="shared" ref="L2343:L2348" si="311">SUM((I2343*G2343)/10000)</f>
        <v>9175.6</v>
      </c>
      <c r="M2343" s="325">
        <f t="shared" ref="M2343:M2348" si="312">SUM(L2343*J2343)</f>
        <v>82580.400000000009</v>
      </c>
      <c r="N2343" s="325">
        <f t="shared" si="306"/>
        <v>66064.320000000007</v>
      </c>
      <c r="O2343" s="330">
        <f t="shared" si="308"/>
        <v>66.064320000000009</v>
      </c>
      <c r="P2343" s="297">
        <f t="shared" si="307"/>
        <v>66064.320000000007</v>
      </c>
      <c r="Q2343" s="298">
        <f t="shared" si="309"/>
        <v>66.064320000000009</v>
      </c>
    </row>
    <row r="2344" spans="1:17" ht="15" customHeight="1" x14ac:dyDescent="0.25">
      <c r="A2344" s="374">
        <v>315</v>
      </c>
      <c r="B2344" s="374" t="s">
        <v>1356</v>
      </c>
      <c r="C2344" s="374" t="s">
        <v>1355</v>
      </c>
      <c r="D2344" s="380"/>
      <c r="E2344" s="338">
        <v>12926</v>
      </c>
      <c r="F2344" s="374" t="s">
        <v>1335</v>
      </c>
      <c r="G2344" s="339">
        <v>20000</v>
      </c>
      <c r="H2344" s="334" t="s">
        <v>77</v>
      </c>
      <c r="I2344" s="325">
        <v>3164</v>
      </c>
      <c r="J2344" s="325">
        <v>9</v>
      </c>
      <c r="K2344" s="339">
        <v>100</v>
      </c>
      <c r="L2344" s="325">
        <f t="shared" si="311"/>
        <v>6328</v>
      </c>
      <c r="M2344" s="325">
        <f t="shared" si="312"/>
        <v>56952</v>
      </c>
      <c r="N2344" s="325">
        <f t="shared" si="306"/>
        <v>45561.599999999999</v>
      </c>
      <c r="O2344" s="330">
        <f t="shared" si="308"/>
        <v>45.561599999999999</v>
      </c>
      <c r="P2344" s="299">
        <f t="shared" si="307"/>
        <v>45561.599999999999</v>
      </c>
      <c r="Q2344" s="300">
        <f t="shared" si="309"/>
        <v>45.561599999999999</v>
      </c>
    </row>
    <row r="2345" spans="1:17" ht="15" customHeight="1" x14ac:dyDescent="0.25">
      <c r="A2345" s="374">
        <v>315</v>
      </c>
      <c r="B2345" s="374" t="s">
        <v>1356</v>
      </c>
      <c r="C2345" s="374" t="s">
        <v>1355</v>
      </c>
      <c r="D2345" s="380"/>
      <c r="E2345" s="338">
        <v>802</v>
      </c>
      <c r="F2345" s="374" t="s">
        <v>1652</v>
      </c>
      <c r="G2345" s="339">
        <v>7200</v>
      </c>
      <c r="H2345" s="334" t="s">
        <v>77</v>
      </c>
      <c r="I2345" s="325">
        <v>3164</v>
      </c>
      <c r="J2345" s="325">
        <v>9</v>
      </c>
      <c r="K2345" s="339">
        <v>100</v>
      </c>
      <c r="L2345" s="325">
        <f t="shared" si="311"/>
        <v>2278.08</v>
      </c>
      <c r="M2345" s="325">
        <f t="shared" si="312"/>
        <v>20502.72</v>
      </c>
      <c r="N2345" s="325">
        <f t="shared" si="306"/>
        <v>16402.175999999999</v>
      </c>
      <c r="O2345" s="330">
        <f t="shared" si="308"/>
        <v>16.402176000000001</v>
      </c>
      <c r="P2345" s="299">
        <f t="shared" si="307"/>
        <v>16402.175999999999</v>
      </c>
      <c r="Q2345" s="300">
        <f t="shared" si="309"/>
        <v>16.402176000000001</v>
      </c>
    </row>
    <row r="2346" spans="1:17" ht="15" customHeight="1" thickBot="1" x14ac:dyDescent="0.3">
      <c r="A2346" s="374">
        <v>315</v>
      </c>
      <c r="B2346" s="374" t="s">
        <v>1356</v>
      </c>
      <c r="C2346" s="374" t="s">
        <v>1355</v>
      </c>
      <c r="D2346" s="380"/>
      <c r="E2346" s="338">
        <v>856</v>
      </c>
      <c r="F2346" s="374" t="s">
        <v>1652</v>
      </c>
      <c r="G2346" s="339">
        <v>3600</v>
      </c>
      <c r="H2346" s="334" t="s">
        <v>77</v>
      </c>
      <c r="I2346" s="325">
        <v>3164</v>
      </c>
      <c r="J2346" s="325">
        <v>9</v>
      </c>
      <c r="K2346" s="339">
        <v>100</v>
      </c>
      <c r="L2346" s="325">
        <f t="shared" si="311"/>
        <v>1139.04</v>
      </c>
      <c r="M2346" s="325">
        <f t="shared" si="312"/>
        <v>10251.36</v>
      </c>
      <c r="N2346" s="325">
        <f t="shared" si="306"/>
        <v>8201.0879999999997</v>
      </c>
      <c r="O2346" s="330">
        <f t="shared" si="308"/>
        <v>8.2010880000000004</v>
      </c>
      <c r="P2346" s="301">
        <f t="shared" si="307"/>
        <v>8201.0879999999997</v>
      </c>
      <c r="Q2346" s="302">
        <f t="shared" si="309"/>
        <v>8.2010880000000004</v>
      </c>
    </row>
    <row r="2347" spans="1:17" ht="15" customHeight="1" x14ac:dyDescent="0.25">
      <c r="A2347" s="371">
        <v>316</v>
      </c>
      <c r="B2347" s="371" t="s">
        <v>1354</v>
      </c>
      <c r="C2347" s="371" t="s">
        <v>215</v>
      </c>
      <c r="D2347" s="377"/>
      <c r="E2347" s="327">
        <v>870</v>
      </c>
      <c r="F2347" s="371" t="s">
        <v>220</v>
      </c>
      <c r="G2347" s="337">
        <v>2700</v>
      </c>
      <c r="H2347" s="313" t="s">
        <v>22</v>
      </c>
      <c r="I2347" s="306">
        <v>23137</v>
      </c>
      <c r="J2347" s="306">
        <v>79</v>
      </c>
      <c r="K2347" s="337">
        <v>100</v>
      </c>
      <c r="L2347" s="306">
        <f t="shared" si="311"/>
        <v>6246.99</v>
      </c>
      <c r="M2347" s="306">
        <f t="shared" si="312"/>
        <v>493512.20999999996</v>
      </c>
      <c r="N2347" s="306">
        <f t="shared" si="306"/>
        <v>394809.76799999998</v>
      </c>
      <c r="O2347" s="307">
        <f t="shared" si="308"/>
        <v>394.80976799999996</v>
      </c>
      <c r="P2347" s="308">
        <f t="shared" si="307"/>
        <v>394809.76799999998</v>
      </c>
      <c r="Q2347" s="309">
        <f t="shared" si="309"/>
        <v>394.80976799999996</v>
      </c>
    </row>
    <row r="2348" spans="1:17" ht="15" customHeight="1" x14ac:dyDescent="0.25">
      <c r="A2348" s="371">
        <v>316</v>
      </c>
      <c r="B2348" s="371" t="s">
        <v>1354</v>
      </c>
      <c r="C2348" s="371" t="s">
        <v>215</v>
      </c>
      <c r="D2348" s="377"/>
      <c r="E2348" s="327">
        <v>870</v>
      </c>
      <c r="F2348" s="371" t="s">
        <v>220</v>
      </c>
      <c r="G2348" s="337">
        <v>1900</v>
      </c>
      <c r="H2348" s="313" t="s">
        <v>22</v>
      </c>
      <c r="I2348" s="306">
        <v>23137</v>
      </c>
      <c r="J2348" s="306">
        <v>79</v>
      </c>
      <c r="K2348" s="337">
        <v>100</v>
      </c>
      <c r="L2348" s="306">
        <f t="shared" si="311"/>
        <v>4396.03</v>
      </c>
      <c r="M2348" s="306">
        <f t="shared" si="312"/>
        <v>347286.37</v>
      </c>
      <c r="N2348" s="306">
        <f t="shared" si="306"/>
        <v>277829.09600000002</v>
      </c>
      <c r="O2348" s="307">
        <f t="shared" si="308"/>
        <v>277.82909599999999</v>
      </c>
      <c r="P2348" s="310">
        <f t="shared" si="307"/>
        <v>277829.09600000002</v>
      </c>
      <c r="Q2348" s="311">
        <f t="shared" si="309"/>
        <v>277.82909599999999</v>
      </c>
    </row>
    <row r="2349" spans="1:17" ht="15" customHeight="1" x14ac:dyDescent="0.25">
      <c r="A2349" s="371">
        <v>316</v>
      </c>
      <c r="B2349" s="371" t="s">
        <v>1354</v>
      </c>
      <c r="C2349" s="371" t="s">
        <v>215</v>
      </c>
      <c r="D2349" s="377"/>
      <c r="E2349" s="327">
        <v>870</v>
      </c>
      <c r="F2349" s="371" t="s">
        <v>220</v>
      </c>
      <c r="G2349" s="337">
        <v>2000</v>
      </c>
      <c r="H2349" s="313" t="s">
        <v>48</v>
      </c>
      <c r="I2349" s="306"/>
      <c r="J2349" s="306">
        <v>11</v>
      </c>
      <c r="K2349" s="337">
        <v>100</v>
      </c>
      <c r="L2349" s="306"/>
      <c r="M2349" s="306">
        <f>SUM(G2349*J2349)</f>
        <v>22000</v>
      </c>
      <c r="N2349" s="306">
        <f t="shared" si="306"/>
        <v>17600</v>
      </c>
      <c r="O2349" s="307">
        <f t="shared" si="308"/>
        <v>17.600000000000001</v>
      </c>
      <c r="P2349" s="310">
        <f t="shared" si="307"/>
        <v>17600</v>
      </c>
      <c r="Q2349" s="311">
        <f t="shared" si="309"/>
        <v>17.600000000000001</v>
      </c>
    </row>
    <row r="2350" spans="1:17" ht="15" customHeight="1" thickBot="1" x14ac:dyDescent="0.3">
      <c r="A2350" s="371">
        <v>316</v>
      </c>
      <c r="B2350" s="371" t="s">
        <v>1354</v>
      </c>
      <c r="C2350" s="371" t="s">
        <v>215</v>
      </c>
      <c r="D2350" s="377"/>
      <c r="E2350" s="327">
        <v>868</v>
      </c>
      <c r="F2350" s="371" t="s">
        <v>220</v>
      </c>
      <c r="G2350" s="337">
        <v>4000</v>
      </c>
      <c r="H2350" s="326" t="s">
        <v>609</v>
      </c>
      <c r="I2350" s="306">
        <v>27233</v>
      </c>
      <c r="J2350" s="306">
        <v>23</v>
      </c>
      <c r="K2350" s="337">
        <v>100</v>
      </c>
      <c r="L2350" s="306">
        <f>SUM((I2350*G2350)/10000)</f>
        <v>10893.2</v>
      </c>
      <c r="M2350" s="306">
        <f>SUM(L2350*J2350)</f>
        <v>250543.6</v>
      </c>
      <c r="N2350" s="306">
        <f t="shared" si="306"/>
        <v>200434.88</v>
      </c>
      <c r="O2350" s="307">
        <f t="shared" si="308"/>
        <v>200.43487999999999</v>
      </c>
      <c r="P2350" s="315">
        <f t="shared" si="307"/>
        <v>200434.88</v>
      </c>
      <c r="Q2350" s="316">
        <f t="shared" si="309"/>
        <v>200.43487999999999</v>
      </c>
    </row>
    <row r="2351" spans="1:17" ht="15" customHeight="1" x14ac:dyDescent="0.25">
      <c r="A2351" s="374">
        <v>317</v>
      </c>
      <c r="B2351" s="374" t="s">
        <v>1353</v>
      </c>
      <c r="C2351" s="374" t="s">
        <v>1352</v>
      </c>
      <c r="D2351" s="380"/>
      <c r="E2351" s="338">
        <v>476</v>
      </c>
      <c r="F2351" s="374" t="s">
        <v>1351</v>
      </c>
      <c r="G2351" s="339">
        <v>1740</v>
      </c>
      <c r="H2351" s="324" t="s">
        <v>26</v>
      </c>
      <c r="I2351" s="325">
        <v>24198</v>
      </c>
      <c r="J2351" s="325">
        <v>19</v>
      </c>
      <c r="K2351" s="339">
        <v>100</v>
      </c>
      <c r="L2351" s="325">
        <f>SUM((I2351*G2351)/10000)</f>
        <v>4210.4520000000002</v>
      </c>
      <c r="M2351" s="325">
        <f>SUM(L2351*J2351)</f>
        <v>79998.588000000003</v>
      </c>
      <c r="N2351" s="325">
        <f t="shared" si="306"/>
        <v>63998.8704</v>
      </c>
      <c r="O2351" s="330">
        <f t="shared" si="308"/>
        <v>63.998870400000001</v>
      </c>
      <c r="P2351" s="297">
        <f t="shared" si="307"/>
        <v>63998.8704</v>
      </c>
      <c r="Q2351" s="298">
        <f t="shared" si="309"/>
        <v>63.998870400000001</v>
      </c>
    </row>
    <row r="2352" spans="1:17" ht="15" customHeight="1" x14ac:dyDescent="0.25">
      <c r="A2352" s="374">
        <v>317</v>
      </c>
      <c r="B2352" s="374" t="s">
        <v>1353</v>
      </c>
      <c r="C2352" s="374" t="s">
        <v>1352</v>
      </c>
      <c r="D2352" s="380"/>
      <c r="E2352" s="338">
        <v>476</v>
      </c>
      <c r="F2352" s="374" t="s">
        <v>1351</v>
      </c>
      <c r="G2352" s="339">
        <v>1740</v>
      </c>
      <c r="H2352" s="334" t="s">
        <v>48</v>
      </c>
      <c r="I2352" s="325"/>
      <c r="J2352" s="325">
        <v>11</v>
      </c>
      <c r="K2352" s="339">
        <v>100</v>
      </c>
      <c r="L2352" s="325"/>
      <c r="M2352" s="325">
        <f>SUM(G2352*J2352)</f>
        <v>19140</v>
      </c>
      <c r="N2352" s="325">
        <f t="shared" si="306"/>
        <v>15312</v>
      </c>
      <c r="O2352" s="330">
        <f t="shared" si="308"/>
        <v>15.311999999999999</v>
      </c>
      <c r="P2352" s="299">
        <f t="shared" si="307"/>
        <v>15312</v>
      </c>
      <c r="Q2352" s="300">
        <f t="shared" si="309"/>
        <v>15.311999999999999</v>
      </c>
    </row>
    <row r="2353" spans="1:17" ht="15" customHeight="1" x14ac:dyDescent="0.25">
      <c r="A2353" s="374">
        <v>317</v>
      </c>
      <c r="B2353" s="374" t="s">
        <v>1353</v>
      </c>
      <c r="C2353" s="374" t="s">
        <v>1352</v>
      </c>
      <c r="D2353" s="380"/>
      <c r="E2353" s="338">
        <v>478</v>
      </c>
      <c r="F2353" s="374" t="s">
        <v>1351</v>
      </c>
      <c r="G2353" s="339">
        <v>4260</v>
      </c>
      <c r="H2353" s="324" t="s">
        <v>26</v>
      </c>
      <c r="I2353" s="325">
        <v>24198</v>
      </c>
      <c r="J2353" s="325">
        <v>19</v>
      </c>
      <c r="K2353" s="339">
        <v>100</v>
      </c>
      <c r="L2353" s="325">
        <f>SUM((I2353*G2353)/10000)</f>
        <v>10308.348</v>
      </c>
      <c r="M2353" s="325">
        <f>SUM(L2353*J2353)</f>
        <v>195858.61199999999</v>
      </c>
      <c r="N2353" s="325">
        <f t="shared" si="306"/>
        <v>156686.88959999999</v>
      </c>
      <c r="O2353" s="330">
        <f t="shared" si="308"/>
        <v>156.6868896</v>
      </c>
      <c r="P2353" s="299">
        <f t="shared" si="307"/>
        <v>156686.88959999999</v>
      </c>
      <c r="Q2353" s="300">
        <f t="shared" si="309"/>
        <v>156.6868896</v>
      </c>
    </row>
    <row r="2354" spans="1:17" ht="15" customHeight="1" thickBot="1" x14ac:dyDescent="0.3">
      <c r="A2354" s="374">
        <v>317</v>
      </c>
      <c r="B2354" s="374" t="s">
        <v>1353</v>
      </c>
      <c r="C2354" s="374" t="s">
        <v>1352</v>
      </c>
      <c r="D2354" s="380"/>
      <c r="E2354" s="338">
        <v>478</v>
      </c>
      <c r="F2354" s="374" t="s">
        <v>1351</v>
      </c>
      <c r="G2354" s="339">
        <v>4260</v>
      </c>
      <c r="H2354" s="334" t="s">
        <v>48</v>
      </c>
      <c r="I2354" s="325"/>
      <c r="J2354" s="325">
        <v>11</v>
      </c>
      <c r="K2354" s="339">
        <v>100</v>
      </c>
      <c r="L2354" s="325"/>
      <c r="M2354" s="325">
        <f>SUM(G2354*J2354)</f>
        <v>46860</v>
      </c>
      <c r="N2354" s="325">
        <f t="shared" si="306"/>
        <v>37488</v>
      </c>
      <c r="O2354" s="330">
        <f t="shared" si="308"/>
        <v>37.488</v>
      </c>
      <c r="P2354" s="301">
        <f t="shared" si="307"/>
        <v>37488</v>
      </c>
      <c r="Q2354" s="302">
        <f t="shared" si="309"/>
        <v>37.488</v>
      </c>
    </row>
    <row r="2355" spans="1:17" ht="15" customHeight="1" x14ac:dyDescent="0.25">
      <c r="A2355" s="371">
        <v>318</v>
      </c>
      <c r="B2355" s="371" t="s">
        <v>1350</v>
      </c>
      <c r="C2355" s="371" t="s">
        <v>215</v>
      </c>
      <c r="D2355" s="377"/>
      <c r="E2355" s="327" t="s">
        <v>1622</v>
      </c>
      <c r="F2355" s="371" t="s">
        <v>220</v>
      </c>
      <c r="G2355" s="337">
        <v>2200</v>
      </c>
      <c r="H2355" s="326" t="s">
        <v>609</v>
      </c>
      <c r="I2355" s="306">
        <v>27233</v>
      </c>
      <c r="J2355" s="306">
        <v>23</v>
      </c>
      <c r="K2355" s="337">
        <v>100</v>
      </c>
      <c r="L2355" s="306">
        <f>SUM((I2355*G2355)/10000)</f>
        <v>5991.26</v>
      </c>
      <c r="M2355" s="306">
        <f>SUM(L2355*J2355)</f>
        <v>137798.98000000001</v>
      </c>
      <c r="N2355" s="306">
        <f t="shared" si="306"/>
        <v>110239.18400000001</v>
      </c>
      <c r="O2355" s="307">
        <f t="shared" si="308"/>
        <v>110.23918400000001</v>
      </c>
      <c r="P2355" s="308">
        <f t="shared" si="307"/>
        <v>110239.18400000001</v>
      </c>
      <c r="Q2355" s="309">
        <f t="shared" si="309"/>
        <v>110.23918400000001</v>
      </c>
    </row>
    <row r="2356" spans="1:17" ht="15" customHeight="1" x14ac:dyDescent="0.25">
      <c r="A2356" s="371">
        <v>318</v>
      </c>
      <c r="B2356" s="371" t="s">
        <v>1350</v>
      </c>
      <c r="C2356" s="371" t="s">
        <v>215</v>
      </c>
      <c r="D2356" s="377"/>
      <c r="E2356" s="327" t="s">
        <v>1623</v>
      </c>
      <c r="F2356" s="371" t="s">
        <v>220</v>
      </c>
      <c r="G2356" s="337">
        <v>1250</v>
      </c>
      <c r="H2356" s="326" t="s">
        <v>609</v>
      </c>
      <c r="I2356" s="306">
        <v>27233</v>
      </c>
      <c r="J2356" s="306">
        <v>23</v>
      </c>
      <c r="K2356" s="337">
        <v>100</v>
      </c>
      <c r="L2356" s="306">
        <f>SUM((I2356*G2356)/10000)</f>
        <v>3404.125</v>
      </c>
      <c r="M2356" s="306">
        <f>SUM(L2356*J2356)</f>
        <v>78294.875</v>
      </c>
      <c r="N2356" s="306">
        <f t="shared" si="306"/>
        <v>62635.9</v>
      </c>
      <c r="O2356" s="307">
        <f t="shared" si="308"/>
        <v>62.635899999999999</v>
      </c>
      <c r="P2356" s="310">
        <f t="shared" si="307"/>
        <v>62635.9</v>
      </c>
      <c r="Q2356" s="311">
        <f t="shared" si="309"/>
        <v>62.635899999999999</v>
      </c>
    </row>
    <row r="2357" spans="1:17" ht="15" customHeight="1" x14ac:dyDescent="0.25">
      <c r="A2357" s="371">
        <v>318</v>
      </c>
      <c r="B2357" s="371" t="s">
        <v>1350</v>
      </c>
      <c r="C2357" s="371" t="s">
        <v>215</v>
      </c>
      <c r="D2357" s="377"/>
      <c r="E2357" s="327" t="s">
        <v>1623</v>
      </c>
      <c r="F2357" s="371" t="s">
        <v>220</v>
      </c>
      <c r="G2357" s="337">
        <v>400</v>
      </c>
      <c r="H2357" s="313" t="s">
        <v>22</v>
      </c>
      <c r="I2357" s="306">
        <v>23137</v>
      </c>
      <c r="J2357" s="306">
        <v>79</v>
      </c>
      <c r="K2357" s="337">
        <v>100</v>
      </c>
      <c r="L2357" s="306">
        <f>SUM((I2357*G2357)/10000)</f>
        <v>925.48</v>
      </c>
      <c r="M2357" s="306">
        <f>SUM(L2357*J2357)</f>
        <v>73112.92</v>
      </c>
      <c r="N2357" s="306">
        <f t="shared" si="306"/>
        <v>58490.335999999996</v>
      </c>
      <c r="O2357" s="307">
        <f t="shared" si="308"/>
        <v>58.490335999999999</v>
      </c>
      <c r="P2357" s="310">
        <f t="shared" si="307"/>
        <v>58490.335999999996</v>
      </c>
      <c r="Q2357" s="311">
        <f t="shared" si="309"/>
        <v>58.490335999999999</v>
      </c>
    </row>
    <row r="2358" spans="1:17" ht="15" customHeight="1" thickBot="1" x14ac:dyDescent="0.3">
      <c r="A2358" s="371">
        <v>318</v>
      </c>
      <c r="B2358" s="371" t="s">
        <v>1350</v>
      </c>
      <c r="C2358" s="371" t="s">
        <v>215</v>
      </c>
      <c r="D2358" s="377"/>
      <c r="E2358" s="327" t="s">
        <v>1623</v>
      </c>
      <c r="F2358" s="371" t="s">
        <v>220</v>
      </c>
      <c r="G2358" s="337">
        <v>400</v>
      </c>
      <c r="H2358" s="313" t="s">
        <v>48</v>
      </c>
      <c r="I2358" s="306"/>
      <c r="J2358" s="306">
        <v>11</v>
      </c>
      <c r="K2358" s="337">
        <v>100</v>
      </c>
      <c r="L2358" s="306"/>
      <c r="M2358" s="306">
        <f>SUM(G2358*J2358)</f>
        <v>4400</v>
      </c>
      <c r="N2358" s="306">
        <f t="shared" ref="N2358:N2420" si="313">SUM(M2358*80)/100</f>
        <v>3520</v>
      </c>
      <c r="O2358" s="307">
        <f t="shared" si="308"/>
        <v>3.52</v>
      </c>
      <c r="P2358" s="315">
        <f t="shared" si="307"/>
        <v>3520</v>
      </c>
      <c r="Q2358" s="316">
        <f t="shared" si="309"/>
        <v>3.52</v>
      </c>
    </row>
    <row r="2359" spans="1:17" ht="15" customHeight="1" x14ac:dyDescent="0.25">
      <c r="A2359" s="374">
        <v>319</v>
      </c>
      <c r="B2359" s="374" t="s">
        <v>357</v>
      </c>
      <c r="C2359" s="374" t="s">
        <v>882</v>
      </c>
      <c r="D2359" s="380"/>
      <c r="E2359" s="338" t="s">
        <v>1624</v>
      </c>
      <c r="F2359" s="374" t="s">
        <v>188</v>
      </c>
      <c r="G2359" s="339">
        <v>400</v>
      </c>
      <c r="H2359" s="324" t="s">
        <v>1460</v>
      </c>
      <c r="I2359" s="325">
        <v>4551</v>
      </c>
      <c r="J2359" s="325">
        <v>11</v>
      </c>
      <c r="K2359" s="339">
        <v>100</v>
      </c>
      <c r="L2359" s="325">
        <f>SUM((I2359*G2359)/10000)</f>
        <v>182.04</v>
      </c>
      <c r="M2359" s="325">
        <f t="shared" ref="M2359:M2366" si="314">SUM(L2359*J2359)</f>
        <v>2002.4399999999998</v>
      </c>
      <c r="N2359" s="325">
        <f t="shared" si="313"/>
        <v>1601.9519999999998</v>
      </c>
      <c r="O2359" s="330">
        <f t="shared" si="308"/>
        <v>1.6019519999999998</v>
      </c>
      <c r="P2359" s="297">
        <f t="shared" si="307"/>
        <v>1601.9519999999998</v>
      </c>
      <c r="Q2359" s="298">
        <f t="shared" si="309"/>
        <v>1.6019519999999998</v>
      </c>
    </row>
    <row r="2360" spans="1:17" ht="15" customHeight="1" x14ac:dyDescent="0.25">
      <c r="A2360" s="374">
        <v>319</v>
      </c>
      <c r="B2360" s="374" t="s">
        <v>357</v>
      </c>
      <c r="C2360" s="374" t="s">
        <v>882</v>
      </c>
      <c r="D2360" s="380"/>
      <c r="E2360" s="338" t="s">
        <v>1625</v>
      </c>
      <c r="F2360" s="374" t="s">
        <v>188</v>
      </c>
      <c r="G2360" s="339">
        <v>800</v>
      </c>
      <c r="H2360" s="324" t="s">
        <v>26</v>
      </c>
      <c r="I2360" s="325">
        <v>24198</v>
      </c>
      <c r="J2360" s="325">
        <v>19</v>
      </c>
      <c r="K2360" s="339">
        <v>100</v>
      </c>
      <c r="L2360" s="325">
        <f>SUM((I2360*G2360)/10000)</f>
        <v>1935.84</v>
      </c>
      <c r="M2360" s="325">
        <f t="shared" si="314"/>
        <v>36780.959999999999</v>
      </c>
      <c r="N2360" s="325">
        <f t="shared" si="313"/>
        <v>29424.767999999996</v>
      </c>
      <c r="O2360" s="330">
        <f t="shared" si="308"/>
        <v>29.424767999999997</v>
      </c>
      <c r="P2360" s="299">
        <f t="shared" si="307"/>
        <v>29424.767999999996</v>
      </c>
      <c r="Q2360" s="300">
        <f t="shared" si="309"/>
        <v>29.424767999999997</v>
      </c>
    </row>
    <row r="2361" spans="1:17" ht="15" customHeight="1" x14ac:dyDescent="0.25">
      <c r="A2361" s="374">
        <v>319</v>
      </c>
      <c r="B2361" s="374" t="s">
        <v>357</v>
      </c>
      <c r="C2361" s="374" t="s">
        <v>882</v>
      </c>
      <c r="D2361" s="380"/>
      <c r="E2361" s="338">
        <v>2285</v>
      </c>
      <c r="F2361" s="374" t="s">
        <v>188</v>
      </c>
      <c r="G2361" s="339">
        <v>300</v>
      </c>
      <c r="H2361" s="334" t="s">
        <v>1463</v>
      </c>
      <c r="I2361" s="325">
        <v>2</v>
      </c>
      <c r="J2361" s="325">
        <v>21</v>
      </c>
      <c r="K2361" s="339">
        <v>100</v>
      </c>
      <c r="L2361" s="325">
        <f>SUM((I2361*G2361))</f>
        <v>600</v>
      </c>
      <c r="M2361" s="325">
        <f t="shared" si="314"/>
        <v>12600</v>
      </c>
      <c r="N2361" s="325">
        <f t="shared" si="313"/>
        <v>10080</v>
      </c>
      <c r="O2361" s="330">
        <f t="shared" si="308"/>
        <v>10.08</v>
      </c>
      <c r="P2361" s="299">
        <f t="shared" si="307"/>
        <v>10080</v>
      </c>
      <c r="Q2361" s="300">
        <f t="shared" si="309"/>
        <v>10.08</v>
      </c>
    </row>
    <row r="2362" spans="1:17" ht="15" customHeight="1" x14ac:dyDescent="0.25">
      <c r="A2362" s="374">
        <v>319</v>
      </c>
      <c r="B2362" s="374" t="s">
        <v>357</v>
      </c>
      <c r="C2362" s="374" t="s">
        <v>882</v>
      </c>
      <c r="D2362" s="380"/>
      <c r="E2362" s="338">
        <v>2285</v>
      </c>
      <c r="F2362" s="374" t="s">
        <v>188</v>
      </c>
      <c r="G2362" s="339">
        <v>10</v>
      </c>
      <c r="H2362" s="292" t="s">
        <v>436</v>
      </c>
      <c r="I2362" s="325">
        <v>27</v>
      </c>
      <c r="J2362" s="325">
        <v>45</v>
      </c>
      <c r="K2362" s="339">
        <v>60</v>
      </c>
      <c r="L2362" s="325">
        <f>SUM((I2362*G2362))</f>
        <v>270</v>
      </c>
      <c r="M2362" s="325">
        <f t="shared" si="314"/>
        <v>12150</v>
      </c>
      <c r="N2362" s="325">
        <f t="shared" si="313"/>
        <v>9720</v>
      </c>
      <c r="O2362" s="330">
        <f t="shared" si="308"/>
        <v>9.7200000000000006</v>
      </c>
      <c r="P2362" s="299">
        <f t="shared" si="307"/>
        <v>5832</v>
      </c>
      <c r="Q2362" s="300">
        <f t="shared" si="309"/>
        <v>5.8319999999999999</v>
      </c>
    </row>
    <row r="2363" spans="1:17" ht="15" customHeight="1" x14ac:dyDescent="0.25">
      <c r="A2363" s="374">
        <v>319</v>
      </c>
      <c r="B2363" s="374" t="s">
        <v>357</v>
      </c>
      <c r="C2363" s="374" t="s">
        <v>882</v>
      </c>
      <c r="D2363" s="380"/>
      <c r="E2363" s="338">
        <v>2285</v>
      </c>
      <c r="F2363" s="374" t="s">
        <v>188</v>
      </c>
      <c r="G2363" s="339">
        <v>10</v>
      </c>
      <c r="H2363" s="292" t="s">
        <v>247</v>
      </c>
      <c r="I2363" s="325">
        <v>19</v>
      </c>
      <c r="J2363" s="325">
        <v>70</v>
      </c>
      <c r="K2363" s="339">
        <v>60</v>
      </c>
      <c r="L2363" s="325">
        <f>SUM((I2363*G2363))</f>
        <v>190</v>
      </c>
      <c r="M2363" s="325">
        <f t="shared" si="314"/>
        <v>13300</v>
      </c>
      <c r="N2363" s="325">
        <f t="shared" si="313"/>
        <v>10640</v>
      </c>
      <c r="O2363" s="330">
        <f t="shared" si="308"/>
        <v>10.64</v>
      </c>
      <c r="P2363" s="299">
        <f t="shared" si="307"/>
        <v>6384</v>
      </c>
      <c r="Q2363" s="300">
        <f t="shared" si="309"/>
        <v>6.3840000000000003</v>
      </c>
    </row>
    <row r="2364" spans="1:17" ht="15" customHeight="1" x14ac:dyDescent="0.25">
      <c r="A2364" s="374">
        <v>319</v>
      </c>
      <c r="B2364" s="374" t="s">
        <v>357</v>
      </c>
      <c r="C2364" s="374" t="s">
        <v>882</v>
      </c>
      <c r="D2364" s="380"/>
      <c r="E2364" s="338">
        <v>2285</v>
      </c>
      <c r="F2364" s="374" t="s">
        <v>188</v>
      </c>
      <c r="G2364" s="339">
        <v>10</v>
      </c>
      <c r="H2364" s="334" t="s">
        <v>592</v>
      </c>
      <c r="I2364" s="325">
        <v>20</v>
      </c>
      <c r="J2364" s="325">
        <v>34</v>
      </c>
      <c r="K2364" s="339">
        <v>60</v>
      </c>
      <c r="L2364" s="325">
        <f>SUM((I2364*G2364))</f>
        <v>200</v>
      </c>
      <c r="M2364" s="325">
        <f t="shared" si="314"/>
        <v>6800</v>
      </c>
      <c r="N2364" s="325">
        <f t="shared" si="313"/>
        <v>5440</v>
      </c>
      <c r="O2364" s="330">
        <f t="shared" si="308"/>
        <v>5.44</v>
      </c>
      <c r="P2364" s="299">
        <f t="shared" si="307"/>
        <v>3264</v>
      </c>
      <c r="Q2364" s="300">
        <f t="shared" si="309"/>
        <v>3.2639999999999998</v>
      </c>
    </row>
    <row r="2365" spans="1:17" ht="15" customHeight="1" x14ac:dyDescent="0.25">
      <c r="A2365" s="374">
        <v>319</v>
      </c>
      <c r="B2365" s="374" t="s">
        <v>357</v>
      </c>
      <c r="C2365" s="374" t="s">
        <v>882</v>
      </c>
      <c r="D2365" s="380"/>
      <c r="E2365" s="338">
        <v>2285</v>
      </c>
      <c r="F2365" s="374" t="s">
        <v>188</v>
      </c>
      <c r="G2365" s="339">
        <v>10</v>
      </c>
      <c r="H2365" s="292" t="s">
        <v>1446</v>
      </c>
      <c r="I2365" s="325">
        <v>93</v>
      </c>
      <c r="J2365" s="325">
        <v>25</v>
      </c>
      <c r="K2365" s="339">
        <v>60</v>
      </c>
      <c r="L2365" s="325">
        <f>SUM((I2365*G2365))</f>
        <v>930</v>
      </c>
      <c r="M2365" s="325">
        <f t="shared" si="314"/>
        <v>23250</v>
      </c>
      <c r="N2365" s="325">
        <f t="shared" si="313"/>
        <v>18600</v>
      </c>
      <c r="O2365" s="330">
        <f t="shared" si="308"/>
        <v>18.600000000000001</v>
      </c>
      <c r="P2365" s="299">
        <f t="shared" si="307"/>
        <v>11160</v>
      </c>
      <c r="Q2365" s="300">
        <f t="shared" si="309"/>
        <v>11.16</v>
      </c>
    </row>
    <row r="2366" spans="1:17" ht="15" customHeight="1" x14ac:dyDescent="0.25">
      <c r="A2366" s="374">
        <v>319</v>
      </c>
      <c r="B2366" s="374" t="s">
        <v>357</v>
      </c>
      <c r="C2366" s="374" t="s">
        <v>882</v>
      </c>
      <c r="D2366" s="380"/>
      <c r="E2366" s="338">
        <v>2285</v>
      </c>
      <c r="F2366" s="374" t="s">
        <v>188</v>
      </c>
      <c r="G2366" s="339">
        <v>250</v>
      </c>
      <c r="H2366" s="324" t="s">
        <v>22</v>
      </c>
      <c r="I2366" s="325">
        <v>23137</v>
      </c>
      <c r="J2366" s="325">
        <v>79</v>
      </c>
      <c r="K2366" s="339">
        <v>100</v>
      </c>
      <c r="L2366" s="325">
        <f>SUM((I2366*G2366)/10000)</f>
        <v>578.42499999999995</v>
      </c>
      <c r="M2366" s="325">
        <f t="shared" si="314"/>
        <v>45695.574999999997</v>
      </c>
      <c r="N2366" s="325">
        <f t="shared" si="313"/>
        <v>36556.46</v>
      </c>
      <c r="O2366" s="330">
        <f t="shared" si="308"/>
        <v>36.556460000000001</v>
      </c>
      <c r="P2366" s="299">
        <f t="shared" ref="P2366:P2429" si="315">SUM(N2366*K2366)/100</f>
        <v>36556.46</v>
      </c>
      <c r="Q2366" s="300">
        <f t="shared" si="309"/>
        <v>36.556460000000001</v>
      </c>
    </row>
    <row r="2367" spans="1:17" ht="15" customHeight="1" x14ac:dyDescent="0.25">
      <c r="A2367" s="374">
        <v>319</v>
      </c>
      <c r="B2367" s="374" t="s">
        <v>357</v>
      </c>
      <c r="C2367" s="374" t="s">
        <v>882</v>
      </c>
      <c r="D2367" s="380"/>
      <c r="E2367" s="338">
        <v>2285</v>
      </c>
      <c r="F2367" s="374" t="s">
        <v>188</v>
      </c>
      <c r="G2367" s="339">
        <v>250</v>
      </c>
      <c r="H2367" s="324" t="s">
        <v>48</v>
      </c>
      <c r="I2367" s="325"/>
      <c r="J2367" s="325">
        <v>11</v>
      </c>
      <c r="K2367" s="339">
        <v>100</v>
      </c>
      <c r="L2367" s="325"/>
      <c r="M2367" s="325">
        <f>SUM(G2367*J2367)</f>
        <v>2750</v>
      </c>
      <c r="N2367" s="325">
        <f t="shared" si="313"/>
        <v>2200</v>
      </c>
      <c r="O2367" s="330">
        <f t="shared" ref="O2367:O2430" si="316">SUM(N2367/1000)</f>
        <v>2.2000000000000002</v>
      </c>
      <c r="P2367" s="299">
        <f t="shared" si="315"/>
        <v>2200</v>
      </c>
      <c r="Q2367" s="300">
        <f t="shared" ref="Q2367:Q2430" si="317">SUM(P2367/1000)</f>
        <v>2.2000000000000002</v>
      </c>
    </row>
    <row r="2368" spans="1:17" ht="15" customHeight="1" x14ac:dyDescent="0.25">
      <c r="A2368" s="374">
        <v>319</v>
      </c>
      <c r="B2368" s="374" t="s">
        <v>357</v>
      </c>
      <c r="C2368" s="374" t="s">
        <v>882</v>
      </c>
      <c r="D2368" s="380"/>
      <c r="E2368" s="338">
        <v>2566</v>
      </c>
      <c r="F2368" s="374" t="s">
        <v>188</v>
      </c>
      <c r="G2368" s="339">
        <v>2500</v>
      </c>
      <c r="H2368" s="334" t="s">
        <v>1463</v>
      </c>
      <c r="I2368" s="325">
        <v>2</v>
      </c>
      <c r="J2368" s="325">
        <v>21</v>
      </c>
      <c r="K2368" s="339">
        <v>100</v>
      </c>
      <c r="L2368" s="325">
        <f>SUM((I2368*G2368))</f>
        <v>5000</v>
      </c>
      <c r="M2368" s="325">
        <f>SUM(L2368*J2368)</f>
        <v>105000</v>
      </c>
      <c r="N2368" s="325">
        <f t="shared" si="313"/>
        <v>84000</v>
      </c>
      <c r="O2368" s="330">
        <f t="shared" si="316"/>
        <v>84</v>
      </c>
      <c r="P2368" s="299">
        <f t="shared" si="315"/>
        <v>84000</v>
      </c>
      <c r="Q2368" s="300">
        <f t="shared" si="317"/>
        <v>84</v>
      </c>
    </row>
    <row r="2369" spans="1:17" ht="15" customHeight="1" x14ac:dyDescent="0.25">
      <c r="A2369" s="374">
        <v>319</v>
      </c>
      <c r="B2369" s="374" t="s">
        <v>357</v>
      </c>
      <c r="C2369" s="374" t="s">
        <v>882</v>
      </c>
      <c r="D2369" s="380"/>
      <c r="E2369" s="338">
        <v>2668</v>
      </c>
      <c r="F2369" s="374" t="s">
        <v>188</v>
      </c>
      <c r="G2369" s="339">
        <v>750</v>
      </c>
      <c r="H2369" s="324" t="s">
        <v>22</v>
      </c>
      <c r="I2369" s="325">
        <v>23137</v>
      </c>
      <c r="J2369" s="325">
        <v>79</v>
      </c>
      <c r="K2369" s="339">
        <v>100</v>
      </c>
      <c r="L2369" s="325">
        <f>SUM((I2369*G2369)/10000)</f>
        <v>1735.2750000000001</v>
      </c>
      <c r="M2369" s="325">
        <f>SUM(L2369*J2369)</f>
        <v>137086.72500000001</v>
      </c>
      <c r="N2369" s="325">
        <f t="shared" si="313"/>
        <v>109669.38</v>
      </c>
      <c r="O2369" s="330">
        <f t="shared" si="316"/>
        <v>109.66938</v>
      </c>
      <c r="P2369" s="299">
        <f t="shared" si="315"/>
        <v>109669.38</v>
      </c>
      <c r="Q2369" s="300">
        <f t="shared" si="317"/>
        <v>109.66938</v>
      </c>
    </row>
    <row r="2370" spans="1:17" ht="15" customHeight="1" x14ac:dyDescent="0.25">
      <c r="A2370" s="374">
        <v>319</v>
      </c>
      <c r="B2370" s="374" t="s">
        <v>357</v>
      </c>
      <c r="C2370" s="374" t="s">
        <v>882</v>
      </c>
      <c r="D2370" s="380"/>
      <c r="E2370" s="338">
        <v>2668</v>
      </c>
      <c r="F2370" s="374" t="s">
        <v>188</v>
      </c>
      <c r="G2370" s="339">
        <v>750</v>
      </c>
      <c r="H2370" s="324" t="s">
        <v>48</v>
      </c>
      <c r="I2370" s="325"/>
      <c r="J2370" s="325">
        <v>11</v>
      </c>
      <c r="K2370" s="339">
        <v>100</v>
      </c>
      <c r="L2370" s="325"/>
      <c r="M2370" s="325">
        <f>SUM(G2370*J2370)</f>
        <v>8250</v>
      </c>
      <c r="N2370" s="325">
        <f t="shared" si="313"/>
        <v>6600</v>
      </c>
      <c r="O2370" s="330">
        <f t="shared" si="316"/>
        <v>6.6</v>
      </c>
      <c r="P2370" s="299">
        <f t="shared" si="315"/>
        <v>6600</v>
      </c>
      <c r="Q2370" s="300">
        <f t="shared" si="317"/>
        <v>6.6</v>
      </c>
    </row>
    <row r="2371" spans="1:17" ht="15" customHeight="1" x14ac:dyDescent="0.25">
      <c r="A2371" s="374">
        <v>319</v>
      </c>
      <c r="B2371" s="374" t="s">
        <v>357</v>
      </c>
      <c r="C2371" s="374" t="s">
        <v>882</v>
      </c>
      <c r="D2371" s="380"/>
      <c r="E2371" s="338">
        <v>3097</v>
      </c>
      <c r="F2371" s="374" t="s">
        <v>188</v>
      </c>
      <c r="G2371" s="339">
        <v>300</v>
      </c>
      <c r="H2371" s="324" t="s">
        <v>26</v>
      </c>
      <c r="I2371" s="325">
        <v>24198</v>
      </c>
      <c r="J2371" s="325">
        <v>19</v>
      </c>
      <c r="K2371" s="339">
        <v>100</v>
      </c>
      <c r="L2371" s="325">
        <f>SUM((I2371*G2371)/10000)</f>
        <v>725.94</v>
      </c>
      <c r="M2371" s="325">
        <f>SUM(L2371*J2371)</f>
        <v>13792.86</v>
      </c>
      <c r="N2371" s="325">
        <f t="shared" si="313"/>
        <v>11034.288</v>
      </c>
      <c r="O2371" s="330">
        <f t="shared" si="316"/>
        <v>11.034288</v>
      </c>
      <c r="P2371" s="299">
        <f t="shared" si="315"/>
        <v>11034.288</v>
      </c>
      <c r="Q2371" s="300">
        <f t="shared" si="317"/>
        <v>11.034288</v>
      </c>
    </row>
    <row r="2372" spans="1:17" ht="15" customHeight="1" x14ac:dyDescent="0.25">
      <c r="A2372" s="374">
        <v>319</v>
      </c>
      <c r="B2372" s="374" t="s">
        <v>357</v>
      </c>
      <c r="C2372" s="374" t="s">
        <v>882</v>
      </c>
      <c r="D2372" s="380"/>
      <c r="E2372" s="338">
        <v>3097</v>
      </c>
      <c r="F2372" s="374" t="s">
        <v>188</v>
      </c>
      <c r="G2372" s="339">
        <v>300</v>
      </c>
      <c r="H2372" s="324" t="s">
        <v>1460</v>
      </c>
      <c r="I2372" s="325">
        <v>4551</v>
      </c>
      <c r="J2372" s="325">
        <v>11</v>
      </c>
      <c r="K2372" s="339">
        <v>100</v>
      </c>
      <c r="L2372" s="325">
        <f>SUM((I2372*G2372)/10000)</f>
        <v>136.53</v>
      </c>
      <c r="M2372" s="325">
        <f>SUM(L2372*J2372)</f>
        <v>1501.83</v>
      </c>
      <c r="N2372" s="325">
        <f t="shared" si="313"/>
        <v>1201.4639999999999</v>
      </c>
      <c r="O2372" s="330">
        <f t="shared" si="316"/>
        <v>1.2014639999999999</v>
      </c>
      <c r="P2372" s="299">
        <f t="shared" si="315"/>
        <v>1201.4639999999999</v>
      </c>
      <c r="Q2372" s="300">
        <f t="shared" si="317"/>
        <v>1.2014639999999999</v>
      </c>
    </row>
    <row r="2373" spans="1:17" ht="15" customHeight="1" x14ac:dyDescent="0.25">
      <c r="A2373" s="374">
        <v>319</v>
      </c>
      <c r="B2373" s="374" t="s">
        <v>357</v>
      </c>
      <c r="C2373" s="374" t="s">
        <v>882</v>
      </c>
      <c r="D2373" s="380"/>
      <c r="E2373" s="338">
        <v>3097</v>
      </c>
      <c r="F2373" s="374" t="s">
        <v>188</v>
      </c>
      <c r="G2373" s="339">
        <v>300</v>
      </c>
      <c r="H2373" s="324" t="s">
        <v>22</v>
      </c>
      <c r="I2373" s="325">
        <v>23137</v>
      </c>
      <c r="J2373" s="325">
        <v>79</v>
      </c>
      <c r="K2373" s="339">
        <v>100</v>
      </c>
      <c r="L2373" s="325">
        <f>SUM((I2373*G2373)/10000)</f>
        <v>694.11</v>
      </c>
      <c r="M2373" s="325">
        <f>SUM(L2373*J2373)</f>
        <v>54834.69</v>
      </c>
      <c r="N2373" s="325">
        <f t="shared" si="313"/>
        <v>43867.752</v>
      </c>
      <c r="O2373" s="330">
        <f t="shared" si="316"/>
        <v>43.867752000000003</v>
      </c>
      <c r="P2373" s="299">
        <f t="shared" si="315"/>
        <v>43867.752</v>
      </c>
      <c r="Q2373" s="300">
        <f t="shared" si="317"/>
        <v>43.867752000000003</v>
      </c>
    </row>
    <row r="2374" spans="1:17" ht="15" customHeight="1" thickBot="1" x14ac:dyDescent="0.3">
      <c r="A2374" s="374">
        <v>319</v>
      </c>
      <c r="B2374" s="374" t="s">
        <v>357</v>
      </c>
      <c r="C2374" s="374" t="s">
        <v>882</v>
      </c>
      <c r="D2374" s="380"/>
      <c r="E2374" s="338">
        <v>3097</v>
      </c>
      <c r="F2374" s="374" t="s">
        <v>188</v>
      </c>
      <c r="G2374" s="339">
        <v>300</v>
      </c>
      <c r="H2374" s="324" t="s">
        <v>48</v>
      </c>
      <c r="I2374" s="325"/>
      <c r="J2374" s="325">
        <v>11</v>
      </c>
      <c r="K2374" s="339">
        <v>100</v>
      </c>
      <c r="L2374" s="325"/>
      <c r="M2374" s="325">
        <f>SUM(G2374*J2374)</f>
        <v>3300</v>
      </c>
      <c r="N2374" s="325">
        <f t="shared" si="313"/>
        <v>2640</v>
      </c>
      <c r="O2374" s="330">
        <f t="shared" si="316"/>
        <v>2.64</v>
      </c>
      <c r="P2374" s="301">
        <f t="shared" si="315"/>
        <v>2640</v>
      </c>
      <c r="Q2374" s="302">
        <f t="shared" si="317"/>
        <v>2.64</v>
      </c>
    </row>
    <row r="2375" spans="1:17" ht="15" customHeight="1" x14ac:dyDescent="0.25">
      <c r="A2375" s="371">
        <v>320</v>
      </c>
      <c r="B2375" s="371" t="s">
        <v>421</v>
      </c>
      <c r="C2375" s="371" t="s">
        <v>505</v>
      </c>
      <c r="D2375" s="377"/>
      <c r="E2375" s="327">
        <v>3462</v>
      </c>
      <c r="F2375" s="371" t="s">
        <v>188</v>
      </c>
      <c r="G2375" s="337">
        <v>32</v>
      </c>
      <c r="H2375" s="303" t="s">
        <v>334</v>
      </c>
      <c r="I2375" s="306">
        <v>17</v>
      </c>
      <c r="J2375" s="306">
        <v>533</v>
      </c>
      <c r="K2375" s="337">
        <v>100</v>
      </c>
      <c r="L2375" s="306">
        <f>SUM((I2375*G2375))</f>
        <v>544</v>
      </c>
      <c r="M2375" s="306">
        <f t="shared" ref="M2375:M2385" si="318">SUM(L2375*J2375)</f>
        <v>289952</v>
      </c>
      <c r="N2375" s="306">
        <f t="shared" si="313"/>
        <v>231961.60000000001</v>
      </c>
      <c r="O2375" s="307">
        <f t="shared" si="316"/>
        <v>231.9616</v>
      </c>
      <c r="P2375" s="308">
        <f t="shared" si="315"/>
        <v>231961.60000000001</v>
      </c>
      <c r="Q2375" s="309">
        <f t="shared" si="317"/>
        <v>231.9616</v>
      </c>
    </row>
    <row r="2376" spans="1:17" ht="15" customHeight="1" x14ac:dyDescent="0.25">
      <c r="A2376" s="371">
        <v>320</v>
      </c>
      <c r="B2376" s="371" t="s">
        <v>421</v>
      </c>
      <c r="C2376" s="371" t="s">
        <v>505</v>
      </c>
      <c r="D2376" s="377"/>
      <c r="E2376" s="327">
        <v>3859</v>
      </c>
      <c r="F2376" s="371" t="s">
        <v>188</v>
      </c>
      <c r="G2376" s="337">
        <v>900</v>
      </c>
      <c r="H2376" s="326" t="s">
        <v>367</v>
      </c>
      <c r="I2376" s="306">
        <v>15225</v>
      </c>
      <c r="J2376" s="306">
        <v>22</v>
      </c>
      <c r="K2376" s="337">
        <v>30</v>
      </c>
      <c r="L2376" s="306">
        <f>SUM((I2376*G2376)/10000)</f>
        <v>1370.25</v>
      </c>
      <c r="M2376" s="306">
        <f t="shared" si="318"/>
        <v>30145.5</v>
      </c>
      <c r="N2376" s="306">
        <f t="shared" si="313"/>
        <v>24116.400000000001</v>
      </c>
      <c r="O2376" s="307">
        <f t="shared" si="316"/>
        <v>24.116400000000002</v>
      </c>
      <c r="P2376" s="310">
        <f t="shared" si="315"/>
        <v>7234.92</v>
      </c>
      <c r="Q2376" s="311">
        <f t="shared" si="317"/>
        <v>7.2349199999999998</v>
      </c>
    </row>
    <row r="2377" spans="1:17" ht="15" customHeight="1" x14ac:dyDescent="0.25">
      <c r="A2377" s="371">
        <v>320</v>
      </c>
      <c r="B2377" s="371" t="s">
        <v>421</v>
      </c>
      <c r="C2377" s="371" t="s">
        <v>505</v>
      </c>
      <c r="D2377" s="377"/>
      <c r="E2377" s="327">
        <v>3895</v>
      </c>
      <c r="F2377" s="371" t="s">
        <v>188</v>
      </c>
      <c r="G2377" s="337">
        <v>40</v>
      </c>
      <c r="H2377" s="326" t="s">
        <v>247</v>
      </c>
      <c r="I2377" s="306">
        <v>19</v>
      </c>
      <c r="J2377" s="306">
        <v>70</v>
      </c>
      <c r="K2377" s="337">
        <v>100</v>
      </c>
      <c r="L2377" s="306">
        <f>SUM((I2377*G2377))</f>
        <v>760</v>
      </c>
      <c r="M2377" s="306">
        <f t="shared" si="318"/>
        <v>53200</v>
      </c>
      <c r="N2377" s="306">
        <f t="shared" si="313"/>
        <v>42560</v>
      </c>
      <c r="O2377" s="307">
        <f t="shared" si="316"/>
        <v>42.56</v>
      </c>
      <c r="P2377" s="310">
        <f t="shared" si="315"/>
        <v>42560</v>
      </c>
      <c r="Q2377" s="311">
        <f t="shared" si="317"/>
        <v>42.56</v>
      </c>
    </row>
    <row r="2378" spans="1:17" ht="15" customHeight="1" x14ac:dyDescent="0.25">
      <c r="A2378" s="371">
        <v>320</v>
      </c>
      <c r="B2378" s="371" t="s">
        <v>421</v>
      </c>
      <c r="C2378" s="371" t="s">
        <v>505</v>
      </c>
      <c r="D2378" s="377"/>
      <c r="E2378" s="327">
        <v>3895</v>
      </c>
      <c r="F2378" s="371" t="s">
        <v>188</v>
      </c>
      <c r="G2378" s="337">
        <v>15</v>
      </c>
      <c r="H2378" s="326" t="s">
        <v>592</v>
      </c>
      <c r="I2378" s="306">
        <v>20</v>
      </c>
      <c r="J2378" s="306">
        <v>34</v>
      </c>
      <c r="K2378" s="337">
        <v>100</v>
      </c>
      <c r="L2378" s="306">
        <f>SUM((I2378*G2378))</f>
        <v>300</v>
      </c>
      <c r="M2378" s="306">
        <f t="shared" si="318"/>
        <v>10200</v>
      </c>
      <c r="N2378" s="306">
        <f t="shared" si="313"/>
        <v>8160</v>
      </c>
      <c r="O2378" s="307">
        <f t="shared" si="316"/>
        <v>8.16</v>
      </c>
      <c r="P2378" s="310">
        <f t="shared" si="315"/>
        <v>8160</v>
      </c>
      <c r="Q2378" s="311">
        <f t="shared" si="317"/>
        <v>8.16</v>
      </c>
    </row>
    <row r="2379" spans="1:17" ht="15" customHeight="1" x14ac:dyDescent="0.25">
      <c r="A2379" s="371">
        <v>320</v>
      </c>
      <c r="B2379" s="371" t="s">
        <v>421</v>
      </c>
      <c r="C2379" s="371" t="s">
        <v>505</v>
      </c>
      <c r="D2379" s="377"/>
      <c r="E2379" s="327">
        <v>3827</v>
      </c>
      <c r="F2379" s="371" t="s">
        <v>188</v>
      </c>
      <c r="G2379" s="337">
        <v>2000</v>
      </c>
      <c r="H2379" s="326" t="s">
        <v>77</v>
      </c>
      <c r="I2379" s="306">
        <v>3164</v>
      </c>
      <c r="J2379" s="306">
        <v>9</v>
      </c>
      <c r="K2379" s="337">
        <v>100</v>
      </c>
      <c r="L2379" s="306">
        <f t="shared" ref="L2379:L2384" si="319">SUM((I2379*G2379)/10000)</f>
        <v>632.79999999999995</v>
      </c>
      <c r="M2379" s="306">
        <f t="shared" si="318"/>
        <v>5695.2</v>
      </c>
      <c r="N2379" s="306">
        <f t="shared" si="313"/>
        <v>4556.16</v>
      </c>
      <c r="O2379" s="307">
        <f t="shared" si="316"/>
        <v>4.5561600000000002</v>
      </c>
      <c r="P2379" s="310">
        <f t="shared" si="315"/>
        <v>4556.16</v>
      </c>
      <c r="Q2379" s="311">
        <f t="shared" si="317"/>
        <v>4.5561600000000002</v>
      </c>
    </row>
    <row r="2380" spans="1:17" ht="15" customHeight="1" x14ac:dyDescent="0.25">
      <c r="A2380" s="371">
        <v>320</v>
      </c>
      <c r="B2380" s="371" t="s">
        <v>421</v>
      </c>
      <c r="C2380" s="371" t="s">
        <v>505</v>
      </c>
      <c r="D2380" s="377"/>
      <c r="E2380" s="327">
        <v>3917</v>
      </c>
      <c r="F2380" s="371" t="s">
        <v>188</v>
      </c>
      <c r="G2380" s="337">
        <v>120</v>
      </c>
      <c r="H2380" s="313" t="s">
        <v>1460</v>
      </c>
      <c r="I2380" s="306">
        <v>4551</v>
      </c>
      <c r="J2380" s="306">
        <v>11</v>
      </c>
      <c r="K2380" s="337">
        <v>60</v>
      </c>
      <c r="L2380" s="306">
        <f t="shared" si="319"/>
        <v>54.612000000000002</v>
      </c>
      <c r="M2380" s="306">
        <f t="shared" si="318"/>
        <v>600.73199999999997</v>
      </c>
      <c r="N2380" s="306">
        <f t="shared" si="313"/>
        <v>480.5856</v>
      </c>
      <c r="O2380" s="307">
        <f t="shared" si="316"/>
        <v>0.4805856</v>
      </c>
      <c r="P2380" s="310">
        <f t="shared" si="315"/>
        <v>288.35136</v>
      </c>
      <c r="Q2380" s="311">
        <f t="shared" si="317"/>
        <v>0.28835136</v>
      </c>
    </row>
    <row r="2381" spans="1:17" ht="15" customHeight="1" x14ac:dyDescent="0.25">
      <c r="A2381" s="371">
        <v>320</v>
      </c>
      <c r="B2381" s="371" t="s">
        <v>421</v>
      </c>
      <c r="C2381" s="371" t="s">
        <v>505</v>
      </c>
      <c r="D2381" s="377"/>
      <c r="E2381" s="327">
        <v>3917</v>
      </c>
      <c r="F2381" s="371" t="s">
        <v>188</v>
      </c>
      <c r="G2381" s="337">
        <v>120</v>
      </c>
      <c r="H2381" s="313" t="s">
        <v>22</v>
      </c>
      <c r="I2381" s="306">
        <v>23137</v>
      </c>
      <c r="J2381" s="306">
        <v>79</v>
      </c>
      <c r="K2381" s="337">
        <v>60</v>
      </c>
      <c r="L2381" s="306">
        <f t="shared" si="319"/>
        <v>277.64400000000001</v>
      </c>
      <c r="M2381" s="306">
        <f t="shared" si="318"/>
        <v>21933.876</v>
      </c>
      <c r="N2381" s="306">
        <f t="shared" si="313"/>
        <v>17547.1008</v>
      </c>
      <c r="O2381" s="307">
        <f t="shared" si="316"/>
        <v>17.547100799999999</v>
      </c>
      <c r="P2381" s="310">
        <f t="shared" si="315"/>
        <v>10528.260479999999</v>
      </c>
      <c r="Q2381" s="311">
        <f t="shared" si="317"/>
        <v>10.528260479999998</v>
      </c>
    </row>
    <row r="2382" spans="1:17" ht="15" customHeight="1" x14ac:dyDescent="0.25">
      <c r="A2382" s="371">
        <v>320</v>
      </c>
      <c r="B2382" s="371" t="s">
        <v>421</v>
      </c>
      <c r="C2382" s="371" t="s">
        <v>505</v>
      </c>
      <c r="D2382" s="377"/>
      <c r="E2382" s="327">
        <v>3917</v>
      </c>
      <c r="F2382" s="371" t="s">
        <v>188</v>
      </c>
      <c r="G2382" s="337">
        <v>120</v>
      </c>
      <c r="H2382" s="326" t="s">
        <v>1349</v>
      </c>
      <c r="I2382" s="306">
        <v>27692</v>
      </c>
      <c r="J2382" s="306">
        <v>60</v>
      </c>
      <c r="K2382" s="337">
        <v>60</v>
      </c>
      <c r="L2382" s="306">
        <f t="shared" si="319"/>
        <v>332.30399999999997</v>
      </c>
      <c r="M2382" s="306">
        <f t="shared" si="318"/>
        <v>19938.239999999998</v>
      </c>
      <c r="N2382" s="306">
        <f t="shared" si="313"/>
        <v>15950.591999999997</v>
      </c>
      <c r="O2382" s="307">
        <f t="shared" si="316"/>
        <v>15.950591999999997</v>
      </c>
      <c r="P2382" s="310">
        <f t="shared" si="315"/>
        <v>9570.3551999999981</v>
      </c>
      <c r="Q2382" s="311">
        <f t="shared" si="317"/>
        <v>9.5703551999999981</v>
      </c>
    </row>
    <row r="2383" spans="1:17" ht="15" customHeight="1" x14ac:dyDescent="0.25">
      <c r="A2383" s="371">
        <v>320</v>
      </c>
      <c r="B2383" s="371" t="s">
        <v>421</v>
      </c>
      <c r="C2383" s="371" t="s">
        <v>505</v>
      </c>
      <c r="D2383" s="377"/>
      <c r="E2383" s="327">
        <v>3917</v>
      </c>
      <c r="F2383" s="371" t="s">
        <v>188</v>
      </c>
      <c r="G2383" s="337">
        <v>120</v>
      </c>
      <c r="H2383" s="313" t="s">
        <v>361</v>
      </c>
      <c r="I2383" s="306">
        <v>11593</v>
      </c>
      <c r="J2383" s="306">
        <v>53</v>
      </c>
      <c r="K2383" s="337">
        <v>60</v>
      </c>
      <c r="L2383" s="306">
        <f t="shared" si="319"/>
        <v>139.11600000000001</v>
      </c>
      <c r="M2383" s="306">
        <f t="shared" si="318"/>
        <v>7373.148000000001</v>
      </c>
      <c r="N2383" s="306">
        <f t="shared" si="313"/>
        <v>5898.5184000000008</v>
      </c>
      <c r="O2383" s="307">
        <f t="shared" si="316"/>
        <v>5.8985184000000013</v>
      </c>
      <c r="P2383" s="310">
        <f t="shared" si="315"/>
        <v>3539.1110400000007</v>
      </c>
      <c r="Q2383" s="311">
        <f t="shared" si="317"/>
        <v>3.5391110400000008</v>
      </c>
    </row>
    <row r="2384" spans="1:17" ht="15" customHeight="1" x14ac:dyDescent="0.25">
      <c r="A2384" s="371">
        <v>320</v>
      </c>
      <c r="B2384" s="371" t="s">
        <v>421</v>
      </c>
      <c r="C2384" s="371" t="s">
        <v>505</v>
      </c>
      <c r="D2384" s="377"/>
      <c r="E2384" s="327">
        <v>3917</v>
      </c>
      <c r="F2384" s="371" t="s">
        <v>188</v>
      </c>
      <c r="G2384" s="337">
        <v>120</v>
      </c>
      <c r="H2384" s="326" t="s">
        <v>1457</v>
      </c>
      <c r="I2384" s="306">
        <v>28000</v>
      </c>
      <c r="J2384" s="306">
        <v>32</v>
      </c>
      <c r="K2384" s="337">
        <v>100</v>
      </c>
      <c r="L2384" s="306">
        <f t="shared" si="319"/>
        <v>336</v>
      </c>
      <c r="M2384" s="306">
        <f t="shared" si="318"/>
        <v>10752</v>
      </c>
      <c r="N2384" s="306">
        <f t="shared" si="313"/>
        <v>8601.6</v>
      </c>
      <c r="O2384" s="307">
        <f t="shared" si="316"/>
        <v>8.6016000000000012</v>
      </c>
      <c r="P2384" s="310">
        <f t="shared" si="315"/>
        <v>8601.6</v>
      </c>
      <c r="Q2384" s="311">
        <f t="shared" si="317"/>
        <v>8.6016000000000012</v>
      </c>
    </row>
    <row r="2385" spans="1:17" ht="15" customHeight="1" x14ac:dyDescent="0.25">
      <c r="A2385" s="371">
        <v>320</v>
      </c>
      <c r="B2385" s="371" t="s">
        <v>421</v>
      </c>
      <c r="C2385" s="371" t="s">
        <v>505</v>
      </c>
      <c r="D2385" s="377"/>
      <c r="E2385" s="327">
        <v>3917</v>
      </c>
      <c r="F2385" s="371" t="s">
        <v>188</v>
      </c>
      <c r="G2385" s="337">
        <v>20</v>
      </c>
      <c r="H2385" s="303" t="s">
        <v>334</v>
      </c>
      <c r="I2385" s="306">
        <v>17</v>
      </c>
      <c r="J2385" s="306">
        <v>533</v>
      </c>
      <c r="K2385" s="337">
        <v>100</v>
      </c>
      <c r="L2385" s="306">
        <f>SUM((I2385*G2385))</f>
        <v>340</v>
      </c>
      <c r="M2385" s="306">
        <f t="shared" si="318"/>
        <v>181220</v>
      </c>
      <c r="N2385" s="306">
        <f t="shared" si="313"/>
        <v>144976</v>
      </c>
      <c r="O2385" s="307">
        <f t="shared" si="316"/>
        <v>144.976</v>
      </c>
      <c r="P2385" s="310">
        <f t="shared" si="315"/>
        <v>144976</v>
      </c>
      <c r="Q2385" s="311">
        <f t="shared" si="317"/>
        <v>144.976</v>
      </c>
    </row>
    <row r="2386" spans="1:17" ht="15" customHeight="1" x14ac:dyDescent="0.25">
      <c r="A2386" s="371">
        <v>320</v>
      </c>
      <c r="B2386" s="371" t="s">
        <v>421</v>
      </c>
      <c r="C2386" s="371" t="s">
        <v>505</v>
      </c>
      <c r="D2386" s="377"/>
      <c r="E2386" s="327">
        <v>3917</v>
      </c>
      <c r="F2386" s="371" t="s">
        <v>188</v>
      </c>
      <c r="G2386" s="337">
        <v>500</v>
      </c>
      <c r="H2386" s="313" t="s">
        <v>48</v>
      </c>
      <c r="I2386" s="306"/>
      <c r="J2386" s="306">
        <v>11</v>
      </c>
      <c r="K2386" s="337">
        <v>100</v>
      </c>
      <c r="L2386" s="306"/>
      <c r="M2386" s="306">
        <f>SUM(G2386*J2386)</f>
        <v>5500</v>
      </c>
      <c r="N2386" s="306">
        <f t="shared" si="313"/>
        <v>4400</v>
      </c>
      <c r="O2386" s="307">
        <f t="shared" si="316"/>
        <v>4.4000000000000004</v>
      </c>
      <c r="P2386" s="310">
        <f t="shared" si="315"/>
        <v>4400</v>
      </c>
      <c r="Q2386" s="311">
        <f t="shared" si="317"/>
        <v>4.4000000000000004</v>
      </c>
    </row>
    <row r="2387" spans="1:17" ht="15" customHeight="1" thickBot="1" x14ac:dyDescent="0.3">
      <c r="A2387" s="371">
        <v>320</v>
      </c>
      <c r="B2387" s="371" t="s">
        <v>421</v>
      </c>
      <c r="C2387" s="371" t="s">
        <v>505</v>
      </c>
      <c r="D2387" s="377"/>
      <c r="E2387" s="327">
        <v>3917</v>
      </c>
      <c r="F2387" s="371" t="s">
        <v>188</v>
      </c>
      <c r="G2387" s="337">
        <v>120</v>
      </c>
      <c r="H2387" s="326" t="s">
        <v>48</v>
      </c>
      <c r="I2387" s="306"/>
      <c r="J2387" s="306">
        <v>11</v>
      </c>
      <c r="K2387" s="337">
        <v>100</v>
      </c>
      <c r="L2387" s="306"/>
      <c r="M2387" s="306">
        <f>SUM(G2387*J2387)</f>
        <v>1320</v>
      </c>
      <c r="N2387" s="306">
        <f t="shared" si="313"/>
        <v>1056</v>
      </c>
      <c r="O2387" s="307">
        <f t="shared" si="316"/>
        <v>1.056</v>
      </c>
      <c r="P2387" s="315">
        <f t="shared" si="315"/>
        <v>1056</v>
      </c>
      <c r="Q2387" s="316">
        <f t="shared" si="317"/>
        <v>1.056</v>
      </c>
    </row>
    <row r="2388" spans="1:17" ht="15" customHeight="1" x14ac:dyDescent="0.25">
      <c r="A2388" s="374">
        <v>321</v>
      </c>
      <c r="B2388" s="374" t="s">
        <v>1348</v>
      </c>
      <c r="C2388" s="374" t="s">
        <v>1347</v>
      </c>
      <c r="D2388" s="380"/>
      <c r="E2388" s="338">
        <v>2986</v>
      </c>
      <c r="F2388" s="374" t="s">
        <v>188</v>
      </c>
      <c r="G2388" s="339">
        <v>2500</v>
      </c>
      <c r="H2388" s="334" t="s">
        <v>77</v>
      </c>
      <c r="I2388" s="325">
        <v>3164</v>
      </c>
      <c r="J2388" s="325">
        <v>9</v>
      </c>
      <c r="K2388" s="339">
        <v>100</v>
      </c>
      <c r="L2388" s="325">
        <f t="shared" ref="L2388:L2394" si="320">SUM((I2388*G2388)/10000)</f>
        <v>791</v>
      </c>
      <c r="M2388" s="325">
        <f t="shared" ref="M2388:M2394" si="321">SUM(L2388*J2388)</f>
        <v>7119</v>
      </c>
      <c r="N2388" s="325">
        <f t="shared" si="313"/>
        <v>5695.2</v>
      </c>
      <c r="O2388" s="330">
        <f t="shared" si="316"/>
        <v>5.6951999999999998</v>
      </c>
      <c r="P2388" s="297">
        <f t="shared" si="315"/>
        <v>5695.2</v>
      </c>
      <c r="Q2388" s="298">
        <f t="shared" si="317"/>
        <v>5.6951999999999998</v>
      </c>
    </row>
    <row r="2389" spans="1:17" ht="15" customHeight="1" x14ac:dyDescent="0.25">
      <c r="A2389" s="374">
        <v>321</v>
      </c>
      <c r="B2389" s="374" t="s">
        <v>1348</v>
      </c>
      <c r="C2389" s="374" t="s">
        <v>1347</v>
      </c>
      <c r="D2389" s="380"/>
      <c r="E2389" s="338">
        <v>2893</v>
      </c>
      <c r="F2389" s="374" t="s">
        <v>188</v>
      </c>
      <c r="G2389" s="339">
        <v>125</v>
      </c>
      <c r="H2389" s="324" t="s">
        <v>26</v>
      </c>
      <c r="I2389" s="325">
        <v>24198</v>
      </c>
      <c r="J2389" s="325">
        <v>19</v>
      </c>
      <c r="K2389" s="339">
        <v>100</v>
      </c>
      <c r="L2389" s="325">
        <f t="shared" si="320"/>
        <v>302.47500000000002</v>
      </c>
      <c r="M2389" s="325">
        <f t="shared" si="321"/>
        <v>5747.0250000000005</v>
      </c>
      <c r="N2389" s="325">
        <f t="shared" si="313"/>
        <v>4597.6200000000008</v>
      </c>
      <c r="O2389" s="330">
        <f t="shared" si="316"/>
        <v>4.5976200000000009</v>
      </c>
      <c r="P2389" s="299">
        <f t="shared" si="315"/>
        <v>4597.6200000000008</v>
      </c>
      <c r="Q2389" s="300">
        <f t="shared" si="317"/>
        <v>4.5976200000000009</v>
      </c>
    </row>
    <row r="2390" spans="1:17" ht="15" customHeight="1" x14ac:dyDescent="0.25">
      <c r="A2390" s="374">
        <v>321</v>
      </c>
      <c r="B2390" s="374" t="s">
        <v>1348</v>
      </c>
      <c r="C2390" s="374" t="s">
        <v>1347</v>
      </c>
      <c r="D2390" s="380"/>
      <c r="E2390" s="338">
        <v>2893</v>
      </c>
      <c r="F2390" s="374" t="s">
        <v>188</v>
      </c>
      <c r="G2390" s="339">
        <v>125</v>
      </c>
      <c r="H2390" s="334" t="s">
        <v>988</v>
      </c>
      <c r="I2390" s="325">
        <v>70000</v>
      </c>
      <c r="J2390" s="325">
        <v>33</v>
      </c>
      <c r="K2390" s="339">
        <v>100</v>
      </c>
      <c r="L2390" s="325">
        <f t="shared" si="320"/>
        <v>875</v>
      </c>
      <c r="M2390" s="325">
        <f t="shared" si="321"/>
        <v>28875</v>
      </c>
      <c r="N2390" s="325">
        <f t="shared" si="313"/>
        <v>23100</v>
      </c>
      <c r="O2390" s="330">
        <f t="shared" si="316"/>
        <v>23.1</v>
      </c>
      <c r="P2390" s="299">
        <f t="shared" si="315"/>
        <v>23100</v>
      </c>
      <c r="Q2390" s="300">
        <f t="shared" si="317"/>
        <v>23.1</v>
      </c>
    </row>
    <row r="2391" spans="1:17" ht="15" customHeight="1" x14ac:dyDescent="0.25">
      <c r="A2391" s="374">
        <v>321</v>
      </c>
      <c r="B2391" s="374" t="s">
        <v>1348</v>
      </c>
      <c r="C2391" s="374" t="s">
        <v>1347</v>
      </c>
      <c r="D2391" s="380"/>
      <c r="E2391" s="338">
        <v>2893</v>
      </c>
      <c r="F2391" s="374" t="s">
        <v>188</v>
      </c>
      <c r="G2391" s="339">
        <v>250</v>
      </c>
      <c r="H2391" s="324" t="s">
        <v>341</v>
      </c>
      <c r="I2391" s="325">
        <v>1231</v>
      </c>
      <c r="J2391" s="325">
        <v>198</v>
      </c>
      <c r="K2391" s="339">
        <v>100</v>
      </c>
      <c r="L2391" s="325">
        <f t="shared" si="320"/>
        <v>30.774999999999999</v>
      </c>
      <c r="M2391" s="325">
        <f t="shared" si="321"/>
        <v>6093.45</v>
      </c>
      <c r="N2391" s="325">
        <f t="shared" si="313"/>
        <v>4874.76</v>
      </c>
      <c r="O2391" s="330">
        <f t="shared" si="316"/>
        <v>4.8747600000000002</v>
      </c>
      <c r="P2391" s="299">
        <f t="shared" si="315"/>
        <v>4874.76</v>
      </c>
      <c r="Q2391" s="300">
        <f t="shared" si="317"/>
        <v>4.8747600000000002</v>
      </c>
    </row>
    <row r="2392" spans="1:17" ht="15" customHeight="1" x14ac:dyDescent="0.25">
      <c r="A2392" s="374">
        <v>321</v>
      </c>
      <c r="B2392" s="374" t="s">
        <v>1348</v>
      </c>
      <c r="C2392" s="374" t="s">
        <v>1347</v>
      </c>
      <c r="D2392" s="380"/>
      <c r="E2392" s="338">
        <v>2893</v>
      </c>
      <c r="F2392" s="374" t="s">
        <v>188</v>
      </c>
      <c r="G2392" s="339">
        <v>125</v>
      </c>
      <c r="H2392" s="334" t="s">
        <v>19</v>
      </c>
      <c r="I2392" s="325">
        <v>17500</v>
      </c>
      <c r="J2392" s="325">
        <v>47</v>
      </c>
      <c r="K2392" s="339">
        <v>100</v>
      </c>
      <c r="L2392" s="325">
        <f t="shared" si="320"/>
        <v>218.75</v>
      </c>
      <c r="M2392" s="325">
        <f t="shared" si="321"/>
        <v>10281.25</v>
      </c>
      <c r="N2392" s="325">
        <f t="shared" si="313"/>
        <v>8225</v>
      </c>
      <c r="O2392" s="330">
        <f t="shared" si="316"/>
        <v>8.2249999999999996</v>
      </c>
      <c r="P2392" s="299">
        <f t="shared" si="315"/>
        <v>8225</v>
      </c>
      <c r="Q2392" s="300">
        <f t="shared" si="317"/>
        <v>8.2249999999999996</v>
      </c>
    </row>
    <row r="2393" spans="1:17" ht="15" customHeight="1" x14ac:dyDescent="0.25">
      <c r="A2393" s="374">
        <v>321</v>
      </c>
      <c r="B2393" s="374" t="s">
        <v>1348</v>
      </c>
      <c r="C2393" s="374" t="s">
        <v>1347</v>
      </c>
      <c r="D2393" s="380"/>
      <c r="E2393" s="338">
        <v>2893</v>
      </c>
      <c r="F2393" s="374" t="s">
        <v>188</v>
      </c>
      <c r="G2393" s="339">
        <v>125</v>
      </c>
      <c r="H2393" s="324" t="s">
        <v>22</v>
      </c>
      <c r="I2393" s="325">
        <v>23137</v>
      </c>
      <c r="J2393" s="325">
        <v>79</v>
      </c>
      <c r="K2393" s="339">
        <v>100</v>
      </c>
      <c r="L2393" s="325">
        <f t="shared" si="320"/>
        <v>289.21249999999998</v>
      </c>
      <c r="M2393" s="325">
        <f t="shared" si="321"/>
        <v>22847.787499999999</v>
      </c>
      <c r="N2393" s="325">
        <f t="shared" si="313"/>
        <v>18278.23</v>
      </c>
      <c r="O2393" s="330">
        <f t="shared" si="316"/>
        <v>18.278230000000001</v>
      </c>
      <c r="P2393" s="299">
        <f t="shared" si="315"/>
        <v>18278.23</v>
      </c>
      <c r="Q2393" s="300">
        <f t="shared" si="317"/>
        <v>18.278230000000001</v>
      </c>
    </row>
    <row r="2394" spans="1:17" ht="15" customHeight="1" x14ac:dyDescent="0.25">
      <c r="A2394" s="374">
        <v>321</v>
      </c>
      <c r="B2394" s="374" t="s">
        <v>1348</v>
      </c>
      <c r="C2394" s="374" t="s">
        <v>1347</v>
      </c>
      <c r="D2394" s="380"/>
      <c r="E2394" s="338">
        <v>2893</v>
      </c>
      <c r="F2394" s="374" t="s">
        <v>188</v>
      </c>
      <c r="G2394" s="339">
        <v>125</v>
      </c>
      <c r="H2394" s="334" t="s">
        <v>395</v>
      </c>
      <c r="I2394" s="325">
        <v>17500</v>
      </c>
      <c r="J2394" s="325">
        <v>120</v>
      </c>
      <c r="K2394" s="339">
        <v>100</v>
      </c>
      <c r="L2394" s="325">
        <f t="shared" si="320"/>
        <v>218.75</v>
      </c>
      <c r="M2394" s="325">
        <f t="shared" si="321"/>
        <v>26250</v>
      </c>
      <c r="N2394" s="325">
        <f t="shared" si="313"/>
        <v>21000</v>
      </c>
      <c r="O2394" s="330">
        <f t="shared" si="316"/>
        <v>21</v>
      </c>
      <c r="P2394" s="299">
        <f t="shared" si="315"/>
        <v>21000</v>
      </c>
      <c r="Q2394" s="300">
        <f t="shared" si="317"/>
        <v>21</v>
      </c>
    </row>
    <row r="2395" spans="1:17" ht="15" customHeight="1" x14ac:dyDescent="0.25">
      <c r="A2395" s="374">
        <v>321</v>
      </c>
      <c r="B2395" s="374" t="s">
        <v>1348</v>
      </c>
      <c r="C2395" s="374" t="s">
        <v>1347</v>
      </c>
      <c r="D2395" s="380"/>
      <c r="E2395" s="338">
        <v>2893</v>
      </c>
      <c r="F2395" s="374" t="s">
        <v>188</v>
      </c>
      <c r="G2395" s="339">
        <v>250</v>
      </c>
      <c r="H2395" s="324" t="s">
        <v>48</v>
      </c>
      <c r="I2395" s="325"/>
      <c r="J2395" s="325">
        <v>11</v>
      </c>
      <c r="K2395" s="339">
        <v>100</v>
      </c>
      <c r="L2395" s="325"/>
      <c r="M2395" s="325">
        <f>SUM(G2395*J2395)</f>
        <v>2750</v>
      </c>
      <c r="N2395" s="325">
        <f t="shared" si="313"/>
        <v>2200</v>
      </c>
      <c r="O2395" s="330">
        <f t="shared" si="316"/>
        <v>2.2000000000000002</v>
      </c>
      <c r="P2395" s="299">
        <f t="shared" si="315"/>
        <v>2200</v>
      </c>
      <c r="Q2395" s="300">
        <f t="shared" si="317"/>
        <v>2.2000000000000002</v>
      </c>
    </row>
    <row r="2396" spans="1:17" ht="15" customHeight="1" thickBot="1" x14ac:dyDescent="0.3">
      <c r="A2396" s="374">
        <v>321</v>
      </c>
      <c r="B2396" s="374" t="s">
        <v>1348</v>
      </c>
      <c r="C2396" s="374" t="s">
        <v>1347</v>
      </c>
      <c r="D2396" s="380"/>
      <c r="E2396" s="338">
        <v>2893</v>
      </c>
      <c r="F2396" s="374" t="s">
        <v>188</v>
      </c>
      <c r="G2396" s="339">
        <v>500</v>
      </c>
      <c r="H2396" s="334" t="s">
        <v>48</v>
      </c>
      <c r="I2396" s="325"/>
      <c r="J2396" s="325">
        <v>11</v>
      </c>
      <c r="K2396" s="339">
        <v>100</v>
      </c>
      <c r="L2396" s="325"/>
      <c r="M2396" s="325">
        <f>SUM(G2396*J2396)</f>
        <v>5500</v>
      </c>
      <c r="N2396" s="325">
        <f t="shared" si="313"/>
        <v>4400</v>
      </c>
      <c r="O2396" s="330">
        <f t="shared" si="316"/>
        <v>4.4000000000000004</v>
      </c>
      <c r="P2396" s="301">
        <f t="shared" si="315"/>
        <v>4400</v>
      </c>
      <c r="Q2396" s="302">
        <f t="shared" si="317"/>
        <v>4.4000000000000004</v>
      </c>
    </row>
    <row r="2397" spans="1:17" ht="15" customHeight="1" x14ac:dyDescent="0.25">
      <c r="A2397" s="371">
        <v>322</v>
      </c>
      <c r="B2397" s="371" t="s">
        <v>1346</v>
      </c>
      <c r="C2397" s="371" t="s">
        <v>1345</v>
      </c>
      <c r="D2397" s="377"/>
      <c r="E2397" s="327">
        <v>658</v>
      </c>
      <c r="F2397" s="371" t="s">
        <v>220</v>
      </c>
      <c r="G2397" s="337">
        <v>3000</v>
      </c>
      <c r="H2397" s="326" t="s">
        <v>77</v>
      </c>
      <c r="I2397" s="306">
        <v>3164</v>
      </c>
      <c r="J2397" s="306">
        <v>9</v>
      </c>
      <c r="K2397" s="337">
        <v>100</v>
      </c>
      <c r="L2397" s="306">
        <f>SUM((I2397*G2397)/10000)</f>
        <v>949.2</v>
      </c>
      <c r="M2397" s="306">
        <f t="shared" ref="M2397:M2411" si="322">SUM(L2397*J2397)</f>
        <v>8542.8000000000011</v>
      </c>
      <c r="N2397" s="306">
        <f t="shared" si="313"/>
        <v>6834.2400000000016</v>
      </c>
      <c r="O2397" s="307">
        <f t="shared" si="316"/>
        <v>6.8342400000000012</v>
      </c>
      <c r="P2397" s="308">
        <f t="shared" si="315"/>
        <v>6834.2400000000016</v>
      </c>
      <c r="Q2397" s="309">
        <f t="shared" si="317"/>
        <v>6.8342400000000012</v>
      </c>
    </row>
    <row r="2398" spans="1:17" ht="15" customHeight="1" x14ac:dyDescent="0.25">
      <c r="A2398" s="371">
        <v>322</v>
      </c>
      <c r="B2398" s="371" t="s">
        <v>1346</v>
      </c>
      <c r="C2398" s="371" t="s">
        <v>1345</v>
      </c>
      <c r="D2398" s="377"/>
      <c r="E2398" s="327">
        <v>657</v>
      </c>
      <c r="F2398" s="371" t="s">
        <v>220</v>
      </c>
      <c r="G2398" s="337">
        <v>4000</v>
      </c>
      <c r="H2398" s="326" t="s">
        <v>77</v>
      </c>
      <c r="I2398" s="306">
        <v>3164</v>
      </c>
      <c r="J2398" s="306">
        <v>9</v>
      </c>
      <c r="K2398" s="337">
        <v>100</v>
      </c>
      <c r="L2398" s="306">
        <f>SUM((I2398*G2398)/10000)</f>
        <v>1265.5999999999999</v>
      </c>
      <c r="M2398" s="306">
        <f t="shared" si="322"/>
        <v>11390.4</v>
      </c>
      <c r="N2398" s="306">
        <f t="shared" si="313"/>
        <v>9112.32</v>
      </c>
      <c r="O2398" s="307">
        <f t="shared" si="316"/>
        <v>9.1123200000000004</v>
      </c>
      <c r="P2398" s="310">
        <f t="shared" si="315"/>
        <v>9112.32</v>
      </c>
      <c r="Q2398" s="311">
        <f t="shared" si="317"/>
        <v>9.1123200000000004</v>
      </c>
    </row>
    <row r="2399" spans="1:17" ht="15" customHeight="1" x14ac:dyDescent="0.25">
      <c r="A2399" s="371">
        <v>322</v>
      </c>
      <c r="B2399" s="371" t="s">
        <v>1346</v>
      </c>
      <c r="C2399" s="371" t="s">
        <v>1345</v>
      </c>
      <c r="D2399" s="377"/>
      <c r="E2399" s="327">
        <v>662</v>
      </c>
      <c r="F2399" s="371" t="s">
        <v>220</v>
      </c>
      <c r="G2399" s="337">
        <v>2000</v>
      </c>
      <c r="H2399" s="326" t="s">
        <v>77</v>
      </c>
      <c r="I2399" s="306">
        <v>3164</v>
      </c>
      <c r="J2399" s="306">
        <v>9</v>
      </c>
      <c r="K2399" s="337">
        <v>100</v>
      </c>
      <c r="L2399" s="306">
        <f>SUM((I2399*G2399)/10000)</f>
        <v>632.79999999999995</v>
      </c>
      <c r="M2399" s="306">
        <f t="shared" si="322"/>
        <v>5695.2</v>
      </c>
      <c r="N2399" s="306">
        <f t="shared" si="313"/>
        <v>4556.16</v>
      </c>
      <c r="O2399" s="307">
        <f t="shared" si="316"/>
        <v>4.5561600000000002</v>
      </c>
      <c r="P2399" s="310">
        <f t="shared" si="315"/>
        <v>4556.16</v>
      </c>
      <c r="Q2399" s="311">
        <f t="shared" si="317"/>
        <v>4.5561600000000002</v>
      </c>
    </row>
    <row r="2400" spans="1:17" ht="15" customHeight="1" x14ac:dyDescent="0.25">
      <c r="A2400" s="371">
        <v>322</v>
      </c>
      <c r="B2400" s="371" t="s">
        <v>1346</v>
      </c>
      <c r="C2400" s="371" t="s">
        <v>1345</v>
      </c>
      <c r="D2400" s="377"/>
      <c r="E2400" s="327" t="s">
        <v>1626</v>
      </c>
      <c r="F2400" s="371" t="s">
        <v>220</v>
      </c>
      <c r="G2400" s="337">
        <v>1000</v>
      </c>
      <c r="H2400" s="326" t="s">
        <v>77</v>
      </c>
      <c r="I2400" s="306">
        <v>3164</v>
      </c>
      <c r="J2400" s="306">
        <v>9</v>
      </c>
      <c r="K2400" s="337">
        <v>100</v>
      </c>
      <c r="L2400" s="306">
        <f>SUM((I2400*G2400)/10000)</f>
        <v>316.39999999999998</v>
      </c>
      <c r="M2400" s="306">
        <f t="shared" si="322"/>
        <v>2847.6</v>
      </c>
      <c r="N2400" s="306">
        <f t="shared" si="313"/>
        <v>2278.08</v>
      </c>
      <c r="O2400" s="307">
        <f t="shared" si="316"/>
        <v>2.2780800000000001</v>
      </c>
      <c r="P2400" s="310">
        <f t="shared" si="315"/>
        <v>2278.08</v>
      </c>
      <c r="Q2400" s="311">
        <f t="shared" si="317"/>
        <v>2.2780800000000001</v>
      </c>
    </row>
    <row r="2401" spans="1:17" ht="15" customHeight="1" x14ac:dyDescent="0.25">
      <c r="A2401" s="371">
        <v>322</v>
      </c>
      <c r="B2401" s="371" t="s">
        <v>1346</v>
      </c>
      <c r="C2401" s="371" t="s">
        <v>1345</v>
      </c>
      <c r="D2401" s="377"/>
      <c r="E2401" s="327">
        <v>4092</v>
      </c>
      <c r="F2401" s="371" t="s">
        <v>188</v>
      </c>
      <c r="G2401" s="337">
        <v>2000</v>
      </c>
      <c r="H2401" s="326" t="s">
        <v>77</v>
      </c>
      <c r="I2401" s="306">
        <v>3164</v>
      </c>
      <c r="J2401" s="306">
        <v>9</v>
      </c>
      <c r="K2401" s="337">
        <v>100</v>
      </c>
      <c r="L2401" s="306">
        <f>SUM((I2401*G2401)/10000)</f>
        <v>632.79999999999995</v>
      </c>
      <c r="M2401" s="306">
        <f t="shared" si="322"/>
        <v>5695.2</v>
      </c>
      <c r="N2401" s="306">
        <f t="shared" si="313"/>
        <v>4556.16</v>
      </c>
      <c r="O2401" s="307">
        <f t="shared" si="316"/>
        <v>4.5561600000000002</v>
      </c>
      <c r="P2401" s="310">
        <f t="shared" si="315"/>
        <v>4556.16</v>
      </c>
      <c r="Q2401" s="311">
        <f t="shared" si="317"/>
        <v>4.5561600000000002</v>
      </c>
    </row>
    <row r="2402" spans="1:17" ht="15" customHeight="1" thickBot="1" x14ac:dyDescent="0.3">
      <c r="A2402" s="371">
        <v>322</v>
      </c>
      <c r="B2402" s="371" t="s">
        <v>1346</v>
      </c>
      <c r="C2402" s="371" t="s">
        <v>1345</v>
      </c>
      <c r="D2402" s="377"/>
      <c r="E2402" s="327" t="s">
        <v>1627</v>
      </c>
      <c r="F2402" s="371" t="s">
        <v>188</v>
      </c>
      <c r="G2402" s="337">
        <v>20</v>
      </c>
      <c r="H2402" s="303" t="s">
        <v>334</v>
      </c>
      <c r="I2402" s="306">
        <v>17</v>
      </c>
      <c r="J2402" s="306">
        <v>533</v>
      </c>
      <c r="K2402" s="337">
        <v>100</v>
      </c>
      <c r="L2402" s="306">
        <f>SUM((I2402*G2402))</f>
        <v>340</v>
      </c>
      <c r="M2402" s="306">
        <f t="shared" si="322"/>
        <v>181220</v>
      </c>
      <c r="N2402" s="306">
        <f t="shared" si="313"/>
        <v>144976</v>
      </c>
      <c r="O2402" s="307">
        <f t="shared" si="316"/>
        <v>144.976</v>
      </c>
      <c r="P2402" s="315">
        <f t="shared" si="315"/>
        <v>144976</v>
      </c>
      <c r="Q2402" s="316">
        <f t="shared" si="317"/>
        <v>144.976</v>
      </c>
    </row>
    <row r="2403" spans="1:17" ht="15" customHeight="1" x14ac:dyDescent="0.25">
      <c r="A2403" s="374">
        <v>323</v>
      </c>
      <c r="B2403" s="374" t="s">
        <v>1344</v>
      </c>
      <c r="C2403" s="374" t="s">
        <v>1343</v>
      </c>
      <c r="D2403" s="380"/>
      <c r="E2403" s="338" t="s">
        <v>1628</v>
      </c>
      <c r="F2403" s="374" t="s">
        <v>188</v>
      </c>
      <c r="G2403" s="339">
        <v>150</v>
      </c>
      <c r="H2403" s="324" t="s">
        <v>22</v>
      </c>
      <c r="I2403" s="325">
        <v>23137</v>
      </c>
      <c r="J2403" s="325">
        <v>79</v>
      </c>
      <c r="K2403" s="339">
        <v>100</v>
      </c>
      <c r="L2403" s="325">
        <f>SUM((I2403*G2403)/10000)</f>
        <v>347.05500000000001</v>
      </c>
      <c r="M2403" s="325">
        <f t="shared" si="322"/>
        <v>27417.345000000001</v>
      </c>
      <c r="N2403" s="325">
        <f t="shared" si="313"/>
        <v>21933.876</v>
      </c>
      <c r="O2403" s="330">
        <f t="shared" si="316"/>
        <v>21.933876000000001</v>
      </c>
      <c r="P2403" s="297">
        <f t="shared" si="315"/>
        <v>21933.876</v>
      </c>
      <c r="Q2403" s="298">
        <f t="shared" si="317"/>
        <v>21.933876000000001</v>
      </c>
    </row>
    <row r="2404" spans="1:17" ht="15" customHeight="1" x14ac:dyDescent="0.25">
      <c r="A2404" s="374">
        <v>323</v>
      </c>
      <c r="B2404" s="374" t="s">
        <v>1344</v>
      </c>
      <c r="C2404" s="374" t="s">
        <v>1343</v>
      </c>
      <c r="D2404" s="380"/>
      <c r="E2404" s="338" t="s">
        <v>1628</v>
      </c>
      <c r="F2404" s="374" t="s">
        <v>188</v>
      </c>
      <c r="G2404" s="339">
        <v>100</v>
      </c>
      <c r="H2404" s="334" t="s">
        <v>25</v>
      </c>
      <c r="I2404" s="325">
        <v>27692</v>
      </c>
      <c r="J2404" s="325">
        <v>60</v>
      </c>
      <c r="K2404" s="339">
        <v>100</v>
      </c>
      <c r="L2404" s="325">
        <f>SUM((I2404*G2404)/10000)</f>
        <v>276.92</v>
      </c>
      <c r="M2404" s="325">
        <f t="shared" si="322"/>
        <v>16615.2</v>
      </c>
      <c r="N2404" s="325">
        <f t="shared" si="313"/>
        <v>13292.16</v>
      </c>
      <c r="O2404" s="330">
        <f t="shared" si="316"/>
        <v>13.292159999999999</v>
      </c>
      <c r="P2404" s="299">
        <f t="shared" si="315"/>
        <v>13292.16</v>
      </c>
      <c r="Q2404" s="300">
        <f t="shared" si="317"/>
        <v>13.292159999999999</v>
      </c>
    </row>
    <row r="2405" spans="1:17" ht="15" customHeight="1" x14ac:dyDescent="0.25">
      <c r="A2405" s="374">
        <v>323</v>
      </c>
      <c r="B2405" s="374" t="s">
        <v>1344</v>
      </c>
      <c r="C2405" s="374" t="s">
        <v>1343</v>
      </c>
      <c r="D2405" s="380"/>
      <c r="E2405" s="338" t="s">
        <v>1628</v>
      </c>
      <c r="F2405" s="374" t="s">
        <v>188</v>
      </c>
      <c r="G2405" s="339">
        <v>2</v>
      </c>
      <c r="H2405" s="334" t="s">
        <v>592</v>
      </c>
      <c r="I2405" s="325">
        <v>20</v>
      </c>
      <c r="J2405" s="325">
        <v>34</v>
      </c>
      <c r="K2405" s="339">
        <v>100</v>
      </c>
      <c r="L2405" s="325">
        <f t="shared" ref="L2405:L2410" si="323">SUM((I2405*G2405))</f>
        <v>40</v>
      </c>
      <c r="M2405" s="325">
        <f t="shared" si="322"/>
        <v>1360</v>
      </c>
      <c r="N2405" s="325">
        <f t="shared" si="313"/>
        <v>1088</v>
      </c>
      <c r="O2405" s="330">
        <f t="shared" si="316"/>
        <v>1.0880000000000001</v>
      </c>
      <c r="P2405" s="299">
        <f t="shared" si="315"/>
        <v>1088</v>
      </c>
      <c r="Q2405" s="300">
        <f t="shared" si="317"/>
        <v>1.0880000000000001</v>
      </c>
    </row>
    <row r="2406" spans="1:17" ht="15" customHeight="1" x14ac:dyDescent="0.25">
      <c r="A2406" s="374">
        <v>323</v>
      </c>
      <c r="B2406" s="374" t="s">
        <v>1344</v>
      </c>
      <c r="C2406" s="374" t="s">
        <v>1343</v>
      </c>
      <c r="D2406" s="380"/>
      <c r="E2406" s="338" t="s">
        <v>1628</v>
      </c>
      <c r="F2406" s="374" t="s">
        <v>188</v>
      </c>
      <c r="G2406" s="339">
        <v>2</v>
      </c>
      <c r="H2406" s="334" t="s">
        <v>436</v>
      </c>
      <c r="I2406" s="325">
        <v>27</v>
      </c>
      <c r="J2406" s="325">
        <v>45</v>
      </c>
      <c r="K2406" s="339">
        <v>100</v>
      </c>
      <c r="L2406" s="325">
        <f t="shared" si="323"/>
        <v>54</v>
      </c>
      <c r="M2406" s="325">
        <f t="shared" si="322"/>
        <v>2430</v>
      </c>
      <c r="N2406" s="325">
        <f t="shared" si="313"/>
        <v>1944</v>
      </c>
      <c r="O2406" s="330">
        <f t="shared" si="316"/>
        <v>1.944</v>
      </c>
      <c r="P2406" s="299">
        <f t="shared" si="315"/>
        <v>1944</v>
      </c>
      <c r="Q2406" s="300">
        <f t="shared" si="317"/>
        <v>1.944</v>
      </c>
    </row>
    <row r="2407" spans="1:17" ht="15" customHeight="1" x14ac:dyDescent="0.25">
      <c r="A2407" s="374">
        <v>323</v>
      </c>
      <c r="B2407" s="374" t="s">
        <v>1344</v>
      </c>
      <c r="C2407" s="374" t="s">
        <v>1343</v>
      </c>
      <c r="D2407" s="380"/>
      <c r="E2407" s="338" t="s">
        <v>1628</v>
      </c>
      <c r="F2407" s="374" t="s">
        <v>188</v>
      </c>
      <c r="G2407" s="339">
        <v>2</v>
      </c>
      <c r="H2407" s="334" t="s">
        <v>247</v>
      </c>
      <c r="I2407" s="325">
        <v>19</v>
      </c>
      <c r="J2407" s="325">
        <v>70</v>
      </c>
      <c r="K2407" s="339">
        <v>100</v>
      </c>
      <c r="L2407" s="325">
        <f t="shared" si="323"/>
        <v>38</v>
      </c>
      <c r="M2407" s="325">
        <f t="shared" si="322"/>
        <v>2660</v>
      </c>
      <c r="N2407" s="325">
        <f t="shared" si="313"/>
        <v>2128</v>
      </c>
      <c r="O2407" s="330">
        <f t="shared" si="316"/>
        <v>2.1280000000000001</v>
      </c>
      <c r="P2407" s="299">
        <f t="shared" si="315"/>
        <v>2128</v>
      </c>
      <c r="Q2407" s="300">
        <f t="shared" si="317"/>
        <v>2.1280000000000001</v>
      </c>
    </row>
    <row r="2408" spans="1:17" ht="15" customHeight="1" thickBot="1" x14ac:dyDescent="0.3">
      <c r="A2408" s="374">
        <v>323</v>
      </c>
      <c r="B2408" s="374" t="s">
        <v>1344</v>
      </c>
      <c r="C2408" s="374" t="s">
        <v>1343</v>
      </c>
      <c r="D2408" s="380"/>
      <c r="E2408" s="338" t="s">
        <v>1628</v>
      </c>
      <c r="F2408" s="374" t="s">
        <v>188</v>
      </c>
      <c r="G2408" s="339">
        <v>80</v>
      </c>
      <c r="H2408" s="292" t="s">
        <v>1458</v>
      </c>
      <c r="I2408" s="325">
        <v>10</v>
      </c>
      <c r="J2408" s="325">
        <v>83</v>
      </c>
      <c r="K2408" s="339">
        <v>100</v>
      </c>
      <c r="L2408" s="325">
        <f t="shared" si="323"/>
        <v>800</v>
      </c>
      <c r="M2408" s="325">
        <f t="shared" si="322"/>
        <v>66400</v>
      </c>
      <c r="N2408" s="325">
        <f t="shared" si="313"/>
        <v>53120</v>
      </c>
      <c r="O2408" s="330">
        <f t="shared" si="316"/>
        <v>53.12</v>
      </c>
      <c r="P2408" s="301">
        <f t="shared" si="315"/>
        <v>53120</v>
      </c>
      <c r="Q2408" s="302">
        <f t="shared" si="317"/>
        <v>53.12</v>
      </c>
    </row>
    <row r="2409" spans="1:17" ht="15" customHeight="1" x14ac:dyDescent="0.25">
      <c r="A2409" s="371">
        <v>324</v>
      </c>
      <c r="B2409" s="371" t="s">
        <v>357</v>
      </c>
      <c r="C2409" s="371" t="s">
        <v>594</v>
      </c>
      <c r="D2409" s="377"/>
      <c r="E2409" s="327" t="s">
        <v>1629</v>
      </c>
      <c r="F2409" s="378" t="s">
        <v>220</v>
      </c>
      <c r="G2409" s="337">
        <v>7400</v>
      </c>
      <c r="H2409" s="313" t="s">
        <v>735</v>
      </c>
      <c r="I2409" s="306">
        <v>16</v>
      </c>
      <c r="J2409" s="306">
        <v>20</v>
      </c>
      <c r="K2409" s="337">
        <v>100</v>
      </c>
      <c r="L2409" s="306">
        <f t="shared" si="323"/>
        <v>118400</v>
      </c>
      <c r="M2409" s="306">
        <f t="shared" si="322"/>
        <v>2368000</v>
      </c>
      <c r="N2409" s="306">
        <f t="shared" si="313"/>
        <v>1894400</v>
      </c>
      <c r="O2409" s="307">
        <f t="shared" si="316"/>
        <v>1894.4</v>
      </c>
      <c r="P2409" s="308">
        <f t="shared" si="315"/>
        <v>1894400</v>
      </c>
      <c r="Q2409" s="309">
        <f t="shared" si="317"/>
        <v>1894.4</v>
      </c>
    </row>
    <row r="2410" spans="1:17" ht="15" customHeight="1" thickBot="1" x14ac:dyDescent="0.3">
      <c r="A2410" s="371">
        <v>324</v>
      </c>
      <c r="B2410" s="371" t="s">
        <v>357</v>
      </c>
      <c r="C2410" s="371" t="s">
        <v>594</v>
      </c>
      <c r="D2410" s="377"/>
      <c r="E2410" s="327" t="s">
        <v>1630</v>
      </c>
      <c r="F2410" s="378" t="s">
        <v>220</v>
      </c>
      <c r="G2410" s="337">
        <v>2300</v>
      </c>
      <c r="H2410" s="313" t="s">
        <v>735</v>
      </c>
      <c r="I2410" s="306">
        <v>16</v>
      </c>
      <c r="J2410" s="306">
        <v>20</v>
      </c>
      <c r="K2410" s="337">
        <v>100</v>
      </c>
      <c r="L2410" s="306">
        <f t="shared" si="323"/>
        <v>36800</v>
      </c>
      <c r="M2410" s="306">
        <f t="shared" si="322"/>
        <v>736000</v>
      </c>
      <c r="N2410" s="306">
        <f t="shared" si="313"/>
        <v>588800</v>
      </c>
      <c r="O2410" s="307">
        <f t="shared" si="316"/>
        <v>588.79999999999995</v>
      </c>
      <c r="P2410" s="315">
        <f t="shared" si="315"/>
        <v>588800</v>
      </c>
      <c r="Q2410" s="316">
        <f t="shared" si="317"/>
        <v>588.79999999999995</v>
      </c>
    </row>
    <row r="2411" spans="1:17" ht="15" customHeight="1" x14ac:dyDescent="0.25">
      <c r="A2411" s="374">
        <v>325</v>
      </c>
      <c r="B2411" s="374" t="s">
        <v>1291</v>
      </c>
      <c r="C2411" s="374" t="s">
        <v>1331</v>
      </c>
      <c r="D2411" s="380"/>
      <c r="E2411" s="338">
        <v>3088</v>
      </c>
      <c r="F2411" s="374" t="s">
        <v>188</v>
      </c>
      <c r="G2411" s="339">
        <v>875</v>
      </c>
      <c r="H2411" s="324" t="s">
        <v>22</v>
      </c>
      <c r="I2411" s="325">
        <v>23137</v>
      </c>
      <c r="J2411" s="325">
        <v>79</v>
      </c>
      <c r="K2411" s="339">
        <v>100</v>
      </c>
      <c r="L2411" s="325">
        <f>SUM((I2411*G2411)/10000)</f>
        <v>2024.4875</v>
      </c>
      <c r="M2411" s="325">
        <f t="shared" si="322"/>
        <v>159934.51249999998</v>
      </c>
      <c r="N2411" s="325">
        <f t="shared" si="313"/>
        <v>127947.60999999999</v>
      </c>
      <c r="O2411" s="330">
        <f t="shared" si="316"/>
        <v>127.94760999999998</v>
      </c>
      <c r="P2411" s="297">
        <f t="shared" si="315"/>
        <v>127947.60999999999</v>
      </c>
      <c r="Q2411" s="298">
        <f t="shared" si="317"/>
        <v>127.94760999999998</v>
      </c>
    </row>
    <row r="2412" spans="1:17" ht="15" customHeight="1" x14ac:dyDescent="0.25">
      <c r="A2412" s="374">
        <v>325</v>
      </c>
      <c r="B2412" s="374" t="s">
        <v>1291</v>
      </c>
      <c r="C2412" s="374" t="s">
        <v>1331</v>
      </c>
      <c r="D2412" s="380"/>
      <c r="E2412" s="338">
        <v>3088</v>
      </c>
      <c r="F2412" s="374" t="s">
        <v>188</v>
      </c>
      <c r="G2412" s="339">
        <v>375</v>
      </c>
      <c r="H2412" s="324" t="s">
        <v>48</v>
      </c>
      <c r="I2412" s="325"/>
      <c r="J2412" s="325">
        <v>11</v>
      </c>
      <c r="K2412" s="339">
        <v>100</v>
      </c>
      <c r="L2412" s="325"/>
      <c r="M2412" s="325">
        <f>SUM(G2412*J2412)</f>
        <v>4125</v>
      </c>
      <c r="N2412" s="325">
        <f t="shared" si="313"/>
        <v>3300</v>
      </c>
      <c r="O2412" s="330">
        <f t="shared" si="316"/>
        <v>3.3</v>
      </c>
      <c r="P2412" s="299">
        <f t="shared" si="315"/>
        <v>3300</v>
      </c>
      <c r="Q2412" s="300">
        <f t="shared" si="317"/>
        <v>3.3</v>
      </c>
    </row>
    <row r="2413" spans="1:17" ht="15" customHeight="1" thickBot="1" x14ac:dyDescent="0.3">
      <c r="A2413" s="374">
        <v>325</v>
      </c>
      <c r="B2413" s="374" t="s">
        <v>1291</v>
      </c>
      <c r="C2413" s="374" t="s">
        <v>1331</v>
      </c>
      <c r="D2413" s="380"/>
      <c r="E2413" s="338">
        <v>3088</v>
      </c>
      <c r="F2413" s="374" t="s">
        <v>188</v>
      </c>
      <c r="G2413" s="339">
        <v>300</v>
      </c>
      <c r="H2413" s="324" t="s">
        <v>1460</v>
      </c>
      <c r="I2413" s="325">
        <v>4551</v>
      </c>
      <c r="J2413" s="325">
        <v>11</v>
      </c>
      <c r="K2413" s="339">
        <v>100</v>
      </c>
      <c r="L2413" s="325">
        <f>SUM((I2413*G2413)/10000)</f>
        <v>136.53</v>
      </c>
      <c r="M2413" s="325">
        <f>SUM(L2413*J2413)</f>
        <v>1501.83</v>
      </c>
      <c r="N2413" s="325">
        <f t="shared" si="313"/>
        <v>1201.4639999999999</v>
      </c>
      <c r="O2413" s="330">
        <f t="shared" si="316"/>
        <v>1.2014639999999999</v>
      </c>
      <c r="P2413" s="301">
        <f t="shared" si="315"/>
        <v>1201.4639999999999</v>
      </c>
      <c r="Q2413" s="302">
        <f t="shared" si="317"/>
        <v>1.2014639999999999</v>
      </c>
    </row>
    <row r="2414" spans="1:17" ht="15" customHeight="1" x14ac:dyDescent="0.25">
      <c r="A2414" s="371">
        <v>326</v>
      </c>
      <c r="B2414" s="371" t="s">
        <v>1342</v>
      </c>
      <c r="C2414" s="371" t="s">
        <v>1341</v>
      </c>
      <c r="D2414" s="377"/>
      <c r="E2414" s="327">
        <v>402</v>
      </c>
      <c r="F2414" s="371" t="s">
        <v>220</v>
      </c>
      <c r="G2414" s="337">
        <v>800</v>
      </c>
      <c r="H2414" s="326" t="s">
        <v>231</v>
      </c>
      <c r="I2414" s="306">
        <v>45000</v>
      </c>
      <c r="J2414" s="306">
        <v>74</v>
      </c>
      <c r="K2414" s="337">
        <v>100</v>
      </c>
      <c r="L2414" s="306">
        <f>SUM((I2414*G2414)/10000)</f>
        <v>3600</v>
      </c>
      <c r="M2414" s="306">
        <f>SUM(L2414*J2414)</f>
        <v>266400</v>
      </c>
      <c r="N2414" s="306">
        <f t="shared" si="313"/>
        <v>213120</v>
      </c>
      <c r="O2414" s="307">
        <f t="shared" si="316"/>
        <v>213.12</v>
      </c>
      <c r="P2414" s="308">
        <f t="shared" si="315"/>
        <v>213120</v>
      </c>
      <c r="Q2414" s="309">
        <f t="shared" si="317"/>
        <v>213.12</v>
      </c>
    </row>
    <row r="2415" spans="1:17" ht="15" customHeight="1" x14ac:dyDescent="0.25">
      <c r="A2415" s="371">
        <v>326</v>
      </c>
      <c r="B2415" s="371" t="s">
        <v>1342</v>
      </c>
      <c r="C2415" s="371" t="s">
        <v>1341</v>
      </c>
      <c r="D2415" s="377"/>
      <c r="E2415" s="327">
        <v>402</v>
      </c>
      <c r="F2415" s="371" t="s">
        <v>220</v>
      </c>
      <c r="G2415" s="337">
        <v>800</v>
      </c>
      <c r="H2415" s="326" t="s">
        <v>48</v>
      </c>
      <c r="I2415" s="306"/>
      <c r="J2415" s="306">
        <v>11</v>
      </c>
      <c r="K2415" s="337">
        <v>100</v>
      </c>
      <c r="L2415" s="306"/>
      <c r="M2415" s="306">
        <f>SUM(G2415*J2415)</f>
        <v>8800</v>
      </c>
      <c r="N2415" s="306">
        <f t="shared" si="313"/>
        <v>7040</v>
      </c>
      <c r="O2415" s="307">
        <f t="shared" si="316"/>
        <v>7.04</v>
      </c>
      <c r="P2415" s="310">
        <f t="shared" si="315"/>
        <v>7040</v>
      </c>
      <c r="Q2415" s="311">
        <f t="shared" si="317"/>
        <v>7.04</v>
      </c>
    </row>
    <row r="2416" spans="1:17" ht="15" customHeight="1" x14ac:dyDescent="0.25">
      <c r="A2416" s="371">
        <v>326</v>
      </c>
      <c r="B2416" s="371" t="s">
        <v>1342</v>
      </c>
      <c r="C2416" s="371" t="s">
        <v>1341</v>
      </c>
      <c r="D2416" s="377"/>
      <c r="E2416" s="327">
        <v>402</v>
      </c>
      <c r="F2416" s="371" t="s">
        <v>220</v>
      </c>
      <c r="G2416" s="337">
        <v>750</v>
      </c>
      <c r="H2416" s="313" t="s">
        <v>22</v>
      </c>
      <c r="I2416" s="306">
        <v>23137</v>
      </c>
      <c r="J2416" s="306">
        <v>79</v>
      </c>
      <c r="K2416" s="337">
        <v>100</v>
      </c>
      <c r="L2416" s="306">
        <f>SUM((I2416*G2416)/10000)</f>
        <v>1735.2750000000001</v>
      </c>
      <c r="M2416" s="306">
        <f>SUM(L2416*J2416)</f>
        <v>137086.72500000001</v>
      </c>
      <c r="N2416" s="306">
        <f t="shared" si="313"/>
        <v>109669.38</v>
      </c>
      <c r="O2416" s="307">
        <f t="shared" si="316"/>
        <v>109.66938</v>
      </c>
      <c r="P2416" s="310">
        <f t="shared" si="315"/>
        <v>109669.38</v>
      </c>
      <c r="Q2416" s="311">
        <f t="shared" si="317"/>
        <v>109.66938</v>
      </c>
    </row>
    <row r="2417" spans="1:17" ht="15" customHeight="1" x14ac:dyDescent="0.25">
      <c r="A2417" s="371">
        <v>326</v>
      </c>
      <c r="B2417" s="371" t="s">
        <v>1342</v>
      </c>
      <c r="C2417" s="371" t="s">
        <v>1341</v>
      </c>
      <c r="D2417" s="377"/>
      <c r="E2417" s="327">
        <v>402</v>
      </c>
      <c r="F2417" s="371" t="s">
        <v>220</v>
      </c>
      <c r="G2417" s="337">
        <v>750</v>
      </c>
      <c r="H2417" s="313" t="s">
        <v>48</v>
      </c>
      <c r="I2417" s="306"/>
      <c r="J2417" s="306">
        <v>11</v>
      </c>
      <c r="K2417" s="337">
        <v>100</v>
      </c>
      <c r="L2417" s="306"/>
      <c r="M2417" s="306">
        <f>SUM(G2417*J2417)</f>
        <v>8250</v>
      </c>
      <c r="N2417" s="306">
        <f t="shared" si="313"/>
        <v>6600</v>
      </c>
      <c r="O2417" s="307">
        <f t="shared" si="316"/>
        <v>6.6</v>
      </c>
      <c r="P2417" s="310">
        <f t="shared" si="315"/>
        <v>6600</v>
      </c>
      <c r="Q2417" s="311">
        <f t="shared" si="317"/>
        <v>6.6</v>
      </c>
    </row>
    <row r="2418" spans="1:17" ht="15" customHeight="1" x14ac:dyDescent="0.25">
      <c r="A2418" s="371">
        <v>326</v>
      </c>
      <c r="B2418" s="371" t="s">
        <v>1342</v>
      </c>
      <c r="C2418" s="371" t="s">
        <v>1341</v>
      </c>
      <c r="D2418" s="377"/>
      <c r="E2418" s="327" t="s">
        <v>1631</v>
      </c>
      <c r="F2418" s="371" t="s">
        <v>220</v>
      </c>
      <c r="G2418" s="337">
        <v>960</v>
      </c>
      <c r="H2418" s="326" t="s">
        <v>25</v>
      </c>
      <c r="I2418" s="306">
        <v>27692</v>
      </c>
      <c r="J2418" s="306">
        <v>60</v>
      </c>
      <c r="K2418" s="337">
        <v>100</v>
      </c>
      <c r="L2418" s="306">
        <f>SUM((I2418*G2418)/10000)</f>
        <v>2658.4319999999998</v>
      </c>
      <c r="M2418" s="306">
        <f>SUM(L2418*J2418)</f>
        <v>159505.91999999998</v>
      </c>
      <c r="N2418" s="306">
        <f t="shared" si="313"/>
        <v>127604.73599999998</v>
      </c>
      <c r="O2418" s="307">
        <f t="shared" si="316"/>
        <v>127.60473599999997</v>
      </c>
      <c r="P2418" s="310">
        <f t="shared" si="315"/>
        <v>127604.73599999998</v>
      </c>
      <c r="Q2418" s="311">
        <f t="shared" si="317"/>
        <v>127.60473599999997</v>
      </c>
    </row>
    <row r="2419" spans="1:17" ht="15" customHeight="1" thickBot="1" x14ac:dyDescent="0.3">
      <c r="A2419" s="371">
        <v>326</v>
      </c>
      <c r="B2419" s="371" t="s">
        <v>1342</v>
      </c>
      <c r="C2419" s="371" t="s">
        <v>1341</v>
      </c>
      <c r="D2419" s="377"/>
      <c r="E2419" s="327" t="s">
        <v>1631</v>
      </c>
      <c r="F2419" s="371" t="s">
        <v>220</v>
      </c>
      <c r="G2419" s="337">
        <v>960</v>
      </c>
      <c r="H2419" s="313" t="s">
        <v>48</v>
      </c>
      <c r="I2419" s="306"/>
      <c r="J2419" s="306">
        <v>11</v>
      </c>
      <c r="K2419" s="337">
        <v>100</v>
      </c>
      <c r="L2419" s="306"/>
      <c r="M2419" s="306">
        <f>SUM(G2419*J2419)</f>
        <v>10560</v>
      </c>
      <c r="N2419" s="306">
        <f t="shared" si="313"/>
        <v>8448</v>
      </c>
      <c r="O2419" s="307">
        <f t="shared" si="316"/>
        <v>8.4480000000000004</v>
      </c>
      <c r="P2419" s="315">
        <f t="shared" si="315"/>
        <v>8448</v>
      </c>
      <c r="Q2419" s="316">
        <f t="shared" si="317"/>
        <v>8.4480000000000004</v>
      </c>
    </row>
    <row r="2420" spans="1:17" ht="15" customHeight="1" thickBot="1" x14ac:dyDescent="0.3">
      <c r="A2420" s="374">
        <v>327</v>
      </c>
      <c r="B2420" s="374" t="s">
        <v>1340</v>
      </c>
      <c r="C2420" s="374" t="s">
        <v>1339</v>
      </c>
      <c r="D2420" s="380"/>
      <c r="E2420" s="338">
        <v>2867</v>
      </c>
      <c r="F2420" s="374" t="s">
        <v>188</v>
      </c>
      <c r="G2420" s="339">
        <v>850</v>
      </c>
      <c r="H2420" s="334" t="s">
        <v>77</v>
      </c>
      <c r="I2420" s="325">
        <v>3164</v>
      </c>
      <c r="J2420" s="325">
        <v>9</v>
      </c>
      <c r="K2420" s="339">
        <v>100</v>
      </c>
      <c r="L2420" s="325">
        <f>SUM((I2420*G2420)/10000)</f>
        <v>268.94</v>
      </c>
      <c r="M2420" s="325">
        <f>SUM(L2420*J2420)</f>
        <v>2420.46</v>
      </c>
      <c r="N2420" s="325">
        <f t="shared" si="313"/>
        <v>1936.3679999999999</v>
      </c>
      <c r="O2420" s="330">
        <f t="shared" si="316"/>
        <v>1.9363679999999999</v>
      </c>
      <c r="P2420" s="350">
        <f t="shared" si="315"/>
        <v>1936.3679999999999</v>
      </c>
      <c r="Q2420" s="351">
        <f t="shared" si="317"/>
        <v>1.9363679999999999</v>
      </c>
    </row>
    <row r="2421" spans="1:17" ht="15" customHeight="1" x14ac:dyDescent="0.25">
      <c r="A2421" s="371">
        <v>328</v>
      </c>
      <c r="B2421" s="371" t="s">
        <v>1338</v>
      </c>
      <c r="C2421" s="371" t="s">
        <v>1337</v>
      </c>
      <c r="D2421" s="377"/>
      <c r="E2421" s="327" t="s">
        <v>1632</v>
      </c>
      <c r="F2421" s="371" t="s">
        <v>220</v>
      </c>
      <c r="G2421" s="337">
        <v>1800</v>
      </c>
      <c r="H2421" s="313" t="s">
        <v>22</v>
      </c>
      <c r="I2421" s="306">
        <v>23137</v>
      </c>
      <c r="J2421" s="306">
        <v>79</v>
      </c>
      <c r="K2421" s="337">
        <v>100</v>
      </c>
      <c r="L2421" s="306">
        <f>SUM((I2421*G2421)/10000)</f>
        <v>4164.66</v>
      </c>
      <c r="M2421" s="306">
        <f>SUM(L2421*J2421)</f>
        <v>329008.14</v>
      </c>
      <c r="N2421" s="306">
        <f t="shared" ref="N2421:N2484" si="324">SUM(M2421*80)/100</f>
        <v>263206.51200000005</v>
      </c>
      <c r="O2421" s="307">
        <f t="shared" si="316"/>
        <v>263.20651200000003</v>
      </c>
      <c r="P2421" s="308">
        <f t="shared" si="315"/>
        <v>263206.51200000005</v>
      </c>
      <c r="Q2421" s="309">
        <f t="shared" si="317"/>
        <v>263.20651200000003</v>
      </c>
    </row>
    <row r="2422" spans="1:17" ht="15" customHeight="1" x14ac:dyDescent="0.25">
      <c r="A2422" s="371">
        <v>328</v>
      </c>
      <c r="B2422" s="371" t="s">
        <v>1338</v>
      </c>
      <c r="C2422" s="371" t="s">
        <v>1337</v>
      </c>
      <c r="D2422" s="377"/>
      <c r="E2422" s="327" t="s">
        <v>1632</v>
      </c>
      <c r="F2422" s="371" t="s">
        <v>220</v>
      </c>
      <c r="G2422" s="337">
        <v>1800</v>
      </c>
      <c r="H2422" s="313" t="s">
        <v>48</v>
      </c>
      <c r="I2422" s="306"/>
      <c r="J2422" s="306">
        <v>11</v>
      </c>
      <c r="K2422" s="337">
        <v>100</v>
      </c>
      <c r="L2422" s="306"/>
      <c r="M2422" s="306">
        <f>SUM(G2422*J2422)</f>
        <v>19800</v>
      </c>
      <c r="N2422" s="306">
        <f t="shared" si="324"/>
        <v>15840</v>
      </c>
      <c r="O2422" s="307">
        <f t="shared" si="316"/>
        <v>15.84</v>
      </c>
      <c r="P2422" s="310">
        <f t="shared" si="315"/>
        <v>15840</v>
      </c>
      <c r="Q2422" s="311">
        <f t="shared" si="317"/>
        <v>15.84</v>
      </c>
    </row>
    <row r="2423" spans="1:17" ht="15" customHeight="1" x14ac:dyDescent="0.25">
      <c r="A2423" s="371">
        <v>328</v>
      </c>
      <c r="B2423" s="371" t="s">
        <v>1338</v>
      </c>
      <c r="C2423" s="371" t="s">
        <v>1337</v>
      </c>
      <c r="D2423" s="377"/>
      <c r="E2423" s="327" t="s">
        <v>1632</v>
      </c>
      <c r="F2423" s="371" t="s">
        <v>220</v>
      </c>
      <c r="G2423" s="337">
        <v>900</v>
      </c>
      <c r="H2423" s="313" t="s">
        <v>22</v>
      </c>
      <c r="I2423" s="306">
        <v>23137</v>
      </c>
      <c r="J2423" s="306">
        <v>79</v>
      </c>
      <c r="K2423" s="337">
        <v>100</v>
      </c>
      <c r="L2423" s="306">
        <f t="shared" ref="L2423:L2432" si="325">SUM((I2423*G2423)/10000)</f>
        <v>2082.33</v>
      </c>
      <c r="M2423" s="306">
        <f t="shared" ref="M2423:M2447" si="326">SUM(L2423*J2423)</f>
        <v>164504.07</v>
      </c>
      <c r="N2423" s="306">
        <f t="shared" si="324"/>
        <v>131603.25600000002</v>
      </c>
      <c r="O2423" s="307">
        <f t="shared" si="316"/>
        <v>131.60325600000002</v>
      </c>
      <c r="P2423" s="310">
        <f t="shared" si="315"/>
        <v>131603.25600000002</v>
      </c>
      <c r="Q2423" s="311">
        <f t="shared" si="317"/>
        <v>131.60325600000002</v>
      </c>
    </row>
    <row r="2424" spans="1:17" ht="15" customHeight="1" x14ac:dyDescent="0.25">
      <c r="A2424" s="371">
        <v>328</v>
      </c>
      <c r="B2424" s="371" t="s">
        <v>1338</v>
      </c>
      <c r="C2424" s="371" t="s">
        <v>1337</v>
      </c>
      <c r="D2424" s="377"/>
      <c r="E2424" s="327" t="s">
        <v>1632</v>
      </c>
      <c r="F2424" s="371" t="s">
        <v>220</v>
      </c>
      <c r="G2424" s="337">
        <v>900</v>
      </c>
      <c r="H2424" s="326" t="s">
        <v>1336</v>
      </c>
      <c r="I2424" s="306">
        <v>50000</v>
      </c>
      <c r="J2424" s="306">
        <v>26</v>
      </c>
      <c r="K2424" s="337">
        <v>100</v>
      </c>
      <c r="L2424" s="306">
        <f t="shared" si="325"/>
        <v>4500</v>
      </c>
      <c r="M2424" s="306">
        <f t="shared" si="326"/>
        <v>117000</v>
      </c>
      <c r="N2424" s="306">
        <f t="shared" si="324"/>
        <v>93600</v>
      </c>
      <c r="O2424" s="307">
        <f t="shared" si="316"/>
        <v>93.6</v>
      </c>
      <c r="P2424" s="310">
        <f t="shared" si="315"/>
        <v>93600</v>
      </c>
      <c r="Q2424" s="311">
        <f t="shared" si="317"/>
        <v>93.6</v>
      </c>
    </row>
    <row r="2425" spans="1:17" ht="15" customHeight="1" x14ac:dyDescent="0.25">
      <c r="A2425" s="371">
        <v>328</v>
      </c>
      <c r="B2425" s="371" t="s">
        <v>1338</v>
      </c>
      <c r="C2425" s="371" t="s">
        <v>1337</v>
      </c>
      <c r="D2425" s="377"/>
      <c r="E2425" s="327" t="s">
        <v>1633</v>
      </c>
      <c r="F2425" s="371" t="s">
        <v>220</v>
      </c>
      <c r="G2425" s="337">
        <v>2000</v>
      </c>
      <c r="H2425" s="326" t="s">
        <v>609</v>
      </c>
      <c r="I2425" s="306">
        <v>27233</v>
      </c>
      <c r="J2425" s="306">
        <v>23</v>
      </c>
      <c r="K2425" s="337">
        <v>100</v>
      </c>
      <c r="L2425" s="306">
        <f t="shared" si="325"/>
        <v>5446.6</v>
      </c>
      <c r="M2425" s="306">
        <f t="shared" si="326"/>
        <v>125271.8</v>
      </c>
      <c r="N2425" s="306">
        <f t="shared" si="324"/>
        <v>100217.44</v>
      </c>
      <c r="O2425" s="307">
        <f t="shared" si="316"/>
        <v>100.21744</v>
      </c>
      <c r="P2425" s="310">
        <f t="shared" si="315"/>
        <v>100217.44</v>
      </c>
      <c r="Q2425" s="311">
        <f t="shared" si="317"/>
        <v>100.21744</v>
      </c>
    </row>
    <row r="2426" spans="1:17" ht="15" customHeight="1" thickBot="1" x14ac:dyDescent="0.3">
      <c r="A2426" s="371">
        <v>328</v>
      </c>
      <c r="B2426" s="371" t="s">
        <v>1338</v>
      </c>
      <c r="C2426" s="371" t="s">
        <v>1337</v>
      </c>
      <c r="D2426" s="377"/>
      <c r="E2426" s="327" t="s">
        <v>1634</v>
      </c>
      <c r="F2426" s="371" t="s">
        <v>220</v>
      </c>
      <c r="G2426" s="337">
        <v>900</v>
      </c>
      <c r="H2426" s="326" t="s">
        <v>609</v>
      </c>
      <c r="I2426" s="306">
        <v>27233</v>
      </c>
      <c r="J2426" s="306">
        <v>23</v>
      </c>
      <c r="K2426" s="337">
        <v>100</v>
      </c>
      <c r="L2426" s="306">
        <f t="shared" si="325"/>
        <v>2450.9699999999998</v>
      </c>
      <c r="M2426" s="306">
        <f t="shared" si="326"/>
        <v>56372.31</v>
      </c>
      <c r="N2426" s="306">
        <f t="shared" si="324"/>
        <v>45097.847999999998</v>
      </c>
      <c r="O2426" s="307">
        <f t="shared" si="316"/>
        <v>45.097847999999999</v>
      </c>
      <c r="P2426" s="315">
        <f t="shared" si="315"/>
        <v>45097.847999999998</v>
      </c>
      <c r="Q2426" s="316">
        <f t="shared" si="317"/>
        <v>45.097847999999999</v>
      </c>
    </row>
    <row r="2427" spans="1:17" ht="15" customHeight="1" x14ac:dyDescent="0.25">
      <c r="A2427" s="374">
        <v>329</v>
      </c>
      <c r="B2427" s="391" t="s">
        <v>1469</v>
      </c>
      <c r="C2427" s="392"/>
      <c r="D2427" s="380"/>
      <c r="E2427" s="338">
        <v>11511</v>
      </c>
      <c r="F2427" s="374" t="s">
        <v>1335</v>
      </c>
      <c r="G2427" s="339">
        <v>10000</v>
      </c>
      <c r="H2427" s="334" t="s">
        <v>77</v>
      </c>
      <c r="I2427" s="325">
        <v>3164</v>
      </c>
      <c r="J2427" s="325">
        <v>9</v>
      </c>
      <c r="K2427" s="339">
        <v>100</v>
      </c>
      <c r="L2427" s="325">
        <f t="shared" si="325"/>
        <v>3164</v>
      </c>
      <c r="M2427" s="325">
        <f t="shared" si="326"/>
        <v>28476</v>
      </c>
      <c r="N2427" s="325">
        <f t="shared" si="324"/>
        <v>22780.799999999999</v>
      </c>
      <c r="O2427" s="330">
        <f t="shared" si="316"/>
        <v>22.780799999999999</v>
      </c>
      <c r="P2427" s="297">
        <f t="shared" si="315"/>
        <v>22780.799999999999</v>
      </c>
      <c r="Q2427" s="298">
        <f t="shared" si="317"/>
        <v>22.780799999999999</v>
      </c>
    </row>
    <row r="2428" spans="1:17" ht="15" customHeight="1" x14ac:dyDescent="0.25">
      <c r="A2428" s="374">
        <v>329</v>
      </c>
      <c r="B2428" s="393" t="s">
        <v>1469</v>
      </c>
      <c r="C2428" s="392"/>
      <c r="D2428" s="380"/>
      <c r="E2428" s="338">
        <v>11531</v>
      </c>
      <c r="F2428" s="374" t="s">
        <v>1335</v>
      </c>
      <c r="G2428" s="339">
        <v>10000</v>
      </c>
      <c r="H2428" s="334" t="s">
        <v>77</v>
      </c>
      <c r="I2428" s="325">
        <v>3164</v>
      </c>
      <c r="J2428" s="325">
        <v>9</v>
      </c>
      <c r="K2428" s="339">
        <v>100</v>
      </c>
      <c r="L2428" s="325">
        <f t="shared" si="325"/>
        <v>3164</v>
      </c>
      <c r="M2428" s="325">
        <f t="shared" si="326"/>
        <v>28476</v>
      </c>
      <c r="N2428" s="325">
        <f t="shared" si="324"/>
        <v>22780.799999999999</v>
      </c>
      <c r="O2428" s="330">
        <f t="shared" si="316"/>
        <v>22.780799999999999</v>
      </c>
      <c r="P2428" s="299">
        <f t="shared" si="315"/>
        <v>22780.799999999999</v>
      </c>
      <c r="Q2428" s="300">
        <f t="shared" si="317"/>
        <v>22.780799999999999</v>
      </c>
    </row>
    <row r="2429" spans="1:17" ht="15" customHeight="1" x14ac:dyDescent="0.25">
      <c r="A2429" s="374">
        <v>329</v>
      </c>
      <c r="B2429" s="391" t="s">
        <v>1469</v>
      </c>
      <c r="C2429" s="392"/>
      <c r="D2429" s="380"/>
      <c r="E2429" s="338" t="s">
        <v>1635</v>
      </c>
      <c r="F2429" s="374" t="s">
        <v>1335</v>
      </c>
      <c r="G2429" s="339">
        <v>10000</v>
      </c>
      <c r="H2429" s="334" t="s">
        <v>77</v>
      </c>
      <c r="I2429" s="325">
        <v>3164</v>
      </c>
      <c r="J2429" s="325">
        <v>9</v>
      </c>
      <c r="K2429" s="339">
        <v>100</v>
      </c>
      <c r="L2429" s="325">
        <f t="shared" si="325"/>
        <v>3164</v>
      </c>
      <c r="M2429" s="325">
        <f t="shared" si="326"/>
        <v>28476</v>
      </c>
      <c r="N2429" s="325">
        <f t="shared" si="324"/>
        <v>22780.799999999999</v>
      </c>
      <c r="O2429" s="330">
        <f t="shared" si="316"/>
        <v>22.780799999999999</v>
      </c>
      <c r="P2429" s="299">
        <f t="shared" si="315"/>
        <v>22780.799999999999</v>
      </c>
      <c r="Q2429" s="300">
        <f t="shared" si="317"/>
        <v>22.780799999999999</v>
      </c>
    </row>
    <row r="2430" spans="1:17" ht="15" customHeight="1" x14ac:dyDescent="0.25">
      <c r="A2430" s="374">
        <v>329</v>
      </c>
      <c r="B2430" s="391" t="s">
        <v>1469</v>
      </c>
      <c r="C2430" s="392"/>
      <c r="D2430" s="380"/>
      <c r="E2430" s="338" t="s">
        <v>1636</v>
      </c>
      <c r="F2430" s="374" t="s">
        <v>1335</v>
      </c>
      <c r="G2430" s="339">
        <v>6000</v>
      </c>
      <c r="H2430" s="334" t="s">
        <v>77</v>
      </c>
      <c r="I2430" s="325">
        <v>3164</v>
      </c>
      <c r="J2430" s="325">
        <v>9</v>
      </c>
      <c r="K2430" s="339">
        <v>100</v>
      </c>
      <c r="L2430" s="325">
        <f t="shared" si="325"/>
        <v>1898.4</v>
      </c>
      <c r="M2430" s="325">
        <f t="shared" si="326"/>
        <v>17085.600000000002</v>
      </c>
      <c r="N2430" s="325">
        <f t="shared" si="324"/>
        <v>13668.480000000003</v>
      </c>
      <c r="O2430" s="330">
        <f t="shared" si="316"/>
        <v>13.668480000000002</v>
      </c>
      <c r="P2430" s="299">
        <f t="shared" ref="P2430:P2493" si="327">SUM(N2430*K2430)/100</f>
        <v>13668.480000000003</v>
      </c>
      <c r="Q2430" s="300">
        <f t="shared" si="317"/>
        <v>13.668480000000002</v>
      </c>
    </row>
    <row r="2431" spans="1:17" ht="15" customHeight="1" x14ac:dyDescent="0.25">
      <c r="A2431" s="374">
        <v>329</v>
      </c>
      <c r="B2431" s="391" t="s">
        <v>1469</v>
      </c>
      <c r="C2431" s="392"/>
      <c r="D2431" s="380"/>
      <c r="E2431" s="338">
        <v>11611</v>
      </c>
      <c r="F2431" s="374" t="s">
        <v>1335</v>
      </c>
      <c r="G2431" s="339">
        <v>6000</v>
      </c>
      <c r="H2431" s="334" t="s">
        <v>77</v>
      </c>
      <c r="I2431" s="325">
        <v>3164</v>
      </c>
      <c r="J2431" s="325">
        <v>9</v>
      </c>
      <c r="K2431" s="339">
        <v>100</v>
      </c>
      <c r="L2431" s="325">
        <f t="shared" si="325"/>
        <v>1898.4</v>
      </c>
      <c r="M2431" s="325">
        <f t="shared" si="326"/>
        <v>17085.600000000002</v>
      </c>
      <c r="N2431" s="325">
        <f t="shared" si="324"/>
        <v>13668.480000000003</v>
      </c>
      <c r="O2431" s="330">
        <f t="shared" ref="O2431:O2494" si="328">SUM(N2431/1000)</f>
        <v>13.668480000000002</v>
      </c>
      <c r="P2431" s="299">
        <f t="shared" si="327"/>
        <v>13668.480000000003</v>
      </c>
      <c r="Q2431" s="300">
        <f t="shared" ref="Q2431:Q2494" si="329">SUM(P2431/1000)</f>
        <v>13.668480000000002</v>
      </c>
    </row>
    <row r="2432" spans="1:17" ht="15" customHeight="1" x14ac:dyDescent="0.25">
      <c r="A2432" s="374">
        <v>329</v>
      </c>
      <c r="B2432" s="391" t="s">
        <v>1469</v>
      </c>
      <c r="C2432" s="392"/>
      <c r="D2432" s="380"/>
      <c r="E2432" s="338">
        <v>11614</v>
      </c>
      <c r="F2432" s="374" t="s">
        <v>1335</v>
      </c>
      <c r="G2432" s="339">
        <v>7000</v>
      </c>
      <c r="H2432" s="334" t="s">
        <v>77</v>
      </c>
      <c r="I2432" s="325">
        <v>3164</v>
      </c>
      <c r="J2432" s="325">
        <v>9</v>
      </c>
      <c r="K2432" s="339">
        <v>100</v>
      </c>
      <c r="L2432" s="325">
        <f t="shared" si="325"/>
        <v>2214.8000000000002</v>
      </c>
      <c r="M2432" s="325">
        <f t="shared" si="326"/>
        <v>19933.2</v>
      </c>
      <c r="N2432" s="325">
        <f t="shared" si="324"/>
        <v>15946.56</v>
      </c>
      <c r="O2432" s="330">
        <f t="shared" si="328"/>
        <v>15.94656</v>
      </c>
      <c r="P2432" s="299">
        <f t="shared" si="327"/>
        <v>15946.56</v>
      </c>
      <c r="Q2432" s="300">
        <f t="shared" si="329"/>
        <v>15.94656</v>
      </c>
    </row>
    <row r="2433" spans="1:17" ht="15" customHeight="1" x14ac:dyDescent="0.25">
      <c r="A2433" s="374">
        <v>329</v>
      </c>
      <c r="B2433" s="391" t="s">
        <v>1469</v>
      </c>
      <c r="C2433" s="392"/>
      <c r="D2433" s="380"/>
      <c r="E2433" s="338" t="s">
        <v>1637</v>
      </c>
      <c r="F2433" s="374" t="s">
        <v>1335</v>
      </c>
      <c r="G2433" s="339">
        <v>654</v>
      </c>
      <c r="H2433" s="292" t="s">
        <v>334</v>
      </c>
      <c r="I2433" s="325">
        <v>17</v>
      </c>
      <c r="J2433" s="325">
        <v>533</v>
      </c>
      <c r="K2433" s="339">
        <v>100</v>
      </c>
      <c r="L2433" s="325">
        <f>SUM((I2433*G2433))</f>
        <v>11118</v>
      </c>
      <c r="M2433" s="325">
        <f t="shared" si="326"/>
        <v>5925894</v>
      </c>
      <c r="N2433" s="325">
        <f t="shared" si="324"/>
        <v>4740715.2</v>
      </c>
      <c r="O2433" s="330">
        <f t="shared" si="328"/>
        <v>4740.7152000000006</v>
      </c>
      <c r="P2433" s="299">
        <f t="shared" si="327"/>
        <v>4740715.2</v>
      </c>
      <c r="Q2433" s="300">
        <f t="shared" si="329"/>
        <v>4740.7152000000006</v>
      </c>
    </row>
    <row r="2434" spans="1:17" ht="15" customHeight="1" x14ac:dyDescent="0.25">
      <c r="A2434" s="374">
        <v>329</v>
      </c>
      <c r="B2434" s="391" t="s">
        <v>1469</v>
      </c>
      <c r="C2434" s="392"/>
      <c r="D2434" s="380"/>
      <c r="E2434" s="338" t="s">
        <v>1637</v>
      </c>
      <c r="F2434" s="374" t="s">
        <v>1335</v>
      </c>
      <c r="G2434" s="339">
        <v>90</v>
      </c>
      <c r="H2434" s="292" t="s">
        <v>435</v>
      </c>
      <c r="I2434" s="325">
        <v>6</v>
      </c>
      <c r="J2434" s="325">
        <v>642</v>
      </c>
      <c r="K2434" s="339">
        <v>100</v>
      </c>
      <c r="L2434" s="325">
        <f>SUM((I2434*G2434))</f>
        <v>540</v>
      </c>
      <c r="M2434" s="325">
        <f t="shared" si="326"/>
        <v>346680</v>
      </c>
      <c r="N2434" s="325">
        <f t="shared" si="324"/>
        <v>277344</v>
      </c>
      <c r="O2434" s="330">
        <f t="shared" si="328"/>
        <v>277.34399999999999</v>
      </c>
      <c r="P2434" s="299">
        <f t="shared" si="327"/>
        <v>277344</v>
      </c>
      <c r="Q2434" s="300">
        <f t="shared" si="329"/>
        <v>277.34399999999999</v>
      </c>
    </row>
    <row r="2435" spans="1:17" ht="15" customHeight="1" x14ac:dyDescent="0.25">
      <c r="A2435" s="374">
        <v>329</v>
      </c>
      <c r="B2435" s="391" t="s">
        <v>1469</v>
      </c>
      <c r="C2435" s="392"/>
      <c r="D2435" s="380"/>
      <c r="E2435" s="338" t="s">
        <v>1638</v>
      </c>
      <c r="F2435" s="374" t="s">
        <v>1335</v>
      </c>
      <c r="G2435" s="339">
        <v>170000</v>
      </c>
      <c r="H2435" s="334" t="s">
        <v>77</v>
      </c>
      <c r="I2435" s="325">
        <v>3164</v>
      </c>
      <c r="J2435" s="325">
        <v>9</v>
      </c>
      <c r="K2435" s="339">
        <v>100</v>
      </c>
      <c r="L2435" s="325">
        <f t="shared" ref="L2435:L2447" si="330">SUM((I2435*G2435)/10000)</f>
        <v>53788</v>
      </c>
      <c r="M2435" s="325">
        <f t="shared" si="326"/>
        <v>484092</v>
      </c>
      <c r="N2435" s="325">
        <f t="shared" si="324"/>
        <v>387273.6</v>
      </c>
      <c r="O2435" s="330">
        <f t="shared" si="328"/>
        <v>387.27359999999999</v>
      </c>
      <c r="P2435" s="299">
        <f t="shared" si="327"/>
        <v>387273.6</v>
      </c>
      <c r="Q2435" s="300">
        <f t="shared" si="329"/>
        <v>387.27359999999999</v>
      </c>
    </row>
    <row r="2436" spans="1:17" ht="15" customHeight="1" x14ac:dyDescent="0.25">
      <c r="A2436" s="374">
        <v>329</v>
      </c>
      <c r="B2436" s="391" t="s">
        <v>1469</v>
      </c>
      <c r="C2436" s="392"/>
      <c r="D2436" s="380"/>
      <c r="E2436" s="338">
        <v>11626</v>
      </c>
      <c r="F2436" s="374" t="s">
        <v>1335</v>
      </c>
      <c r="G2436" s="339">
        <v>5000</v>
      </c>
      <c r="H2436" s="334" t="s">
        <v>77</v>
      </c>
      <c r="I2436" s="325">
        <v>3164</v>
      </c>
      <c r="J2436" s="325">
        <v>9</v>
      </c>
      <c r="K2436" s="339">
        <v>100</v>
      </c>
      <c r="L2436" s="325">
        <f t="shared" si="330"/>
        <v>1582</v>
      </c>
      <c r="M2436" s="325">
        <f t="shared" si="326"/>
        <v>14238</v>
      </c>
      <c r="N2436" s="325">
        <f t="shared" si="324"/>
        <v>11390.4</v>
      </c>
      <c r="O2436" s="330">
        <f t="shared" si="328"/>
        <v>11.3904</v>
      </c>
      <c r="P2436" s="299">
        <f t="shared" si="327"/>
        <v>11390.4</v>
      </c>
      <c r="Q2436" s="300">
        <f t="shared" si="329"/>
        <v>11.3904</v>
      </c>
    </row>
    <row r="2437" spans="1:17" ht="15" customHeight="1" x14ac:dyDescent="0.25">
      <c r="A2437" s="374">
        <v>329</v>
      </c>
      <c r="B2437" s="391" t="s">
        <v>1469</v>
      </c>
      <c r="C2437" s="392"/>
      <c r="D2437" s="380"/>
      <c r="E2437" s="338" t="s">
        <v>1639</v>
      </c>
      <c r="F2437" s="374" t="s">
        <v>1335</v>
      </c>
      <c r="G2437" s="339">
        <v>7000</v>
      </c>
      <c r="H2437" s="334" t="s">
        <v>77</v>
      </c>
      <c r="I2437" s="325">
        <v>3164</v>
      </c>
      <c r="J2437" s="325">
        <v>9</v>
      </c>
      <c r="K2437" s="339">
        <v>100</v>
      </c>
      <c r="L2437" s="325">
        <f t="shared" si="330"/>
        <v>2214.8000000000002</v>
      </c>
      <c r="M2437" s="325">
        <f t="shared" si="326"/>
        <v>19933.2</v>
      </c>
      <c r="N2437" s="325">
        <f t="shared" si="324"/>
        <v>15946.56</v>
      </c>
      <c r="O2437" s="330">
        <f t="shared" si="328"/>
        <v>15.94656</v>
      </c>
      <c r="P2437" s="299">
        <f t="shared" si="327"/>
        <v>15946.56</v>
      </c>
      <c r="Q2437" s="300">
        <f t="shared" si="329"/>
        <v>15.94656</v>
      </c>
    </row>
    <row r="2438" spans="1:17" ht="15" customHeight="1" x14ac:dyDescent="0.25">
      <c r="A2438" s="374">
        <v>329</v>
      </c>
      <c r="B2438" s="391" t="s">
        <v>1469</v>
      </c>
      <c r="C2438" s="392"/>
      <c r="D2438" s="380"/>
      <c r="E2438" s="338">
        <v>11713</v>
      </c>
      <c r="F2438" s="374" t="s">
        <v>1335</v>
      </c>
      <c r="G2438" s="339">
        <v>10000</v>
      </c>
      <c r="H2438" s="334" t="s">
        <v>77</v>
      </c>
      <c r="I2438" s="325">
        <v>3164</v>
      </c>
      <c r="J2438" s="325">
        <v>9</v>
      </c>
      <c r="K2438" s="339">
        <v>100</v>
      </c>
      <c r="L2438" s="325">
        <f t="shared" si="330"/>
        <v>3164</v>
      </c>
      <c r="M2438" s="325">
        <f t="shared" si="326"/>
        <v>28476</v>
      </c>
      <c r="N2438" s="325">
        <f t="shared" si="324"/>
        <v>22780.799999999999</v>
      </c>
      <c r="O2438" s="330">
        <f t="shared" si="328"/>
        <v>22.780799999999999</v>
      </c>
      <c r="P2438" s="299">
        <f t="shared" si="327"/>
        <v>22780.799999999999</v>
      </c>
      <c r="Q2438" s="300">
        <f t="shared" si="329"/>
        <v>22.780799999999999</v>
      </c>
    </row>
    <row r="2439" spans="1:17" ht="15" customHeight="1" x14ac:dyDescent="0.25">
      <c r="A2439" s="374">
        <v>329</v>
      </c>
      <c r="B2439" s="391" t="s">
        <v>1469</v>
      </c>
      <c r="C2439" s="392"/>
      <c r="D2439" s="380"/>
      <c r="E2439" s="338">
        <v>11717</v>
      </c>
      <c r="F2439" s="374" t="s">
        <v>1335</v>
      </c>
      <c r="G2439" s="339">
        <v>30000</v>
      </c>
      <c r="H2439" s="334" t="s">
        <v>77</v>
      </c>
      <c r="I2439" s="325">
        <v>3164</v>
      </c>
      <c r="J2439" s="325">
        <v>9</v>
      </c>
      <c r="K2439" s="339">
        <v>100</v>
      </c>
      <c r="L2439" s="325">
        <f t="shared" si="330"/>
        <v>9492</v>
      </c>
      <c r="M2439" s="325">
        <f t="shared" si="326"/>
        <v>85428</v>
      </c>
      <c r="N2439" s="325">
        <f t="shared" si="324"/>
        <v>68342.399999999994</v>
      </c>
      <c r="O2439" s="330">
        <f t="shared" si="328"/>
        <v>68.342399999999998</v>
      </c>
      <c r="P2439" s="299">
        <f t="shared" si="327"/>
        <v>68342.399999999994</v>
      </c>
      <c r="Q2439" s="300">
        <f t="shared" si="329"/>
        <v>68.342399999999998</v>
      </c>
    </row>
    <row r="2440" spans="1:17" ht="15" customHeight="1" thickBot="1" x14ac:dyDescent="0.3">
      <c r="A2440" s="374">
        <v>329</v>
      </c>
      <c r="B2440" s="391" t="s">
        <v>1469</v>
      </c>
      <c r="C2440" s="392"/>
      <c r="D2440" s="380"/>
      <c r="E2440" s="338" t="s">
        <v>1640</v>
      </c>
      <c r="F2440" s="374" t="s">
        <v>1335</v>
      </c>
      <c r="G2440" s="339">
        <v>30000</v>
      </c>
      <c r="H2440" s="334" t="s">
        <v>77</v>
      </c>
      <c r="I2440" s="325">
        <v>3164</v>
      </c>
      <c r="J2440" s="325">
        <v>9</v>
      </c>
      <c r="K2440" s="339">
        <v>100</v>
      </c>
      <c r="L2440" s="325">
        <f t="shared" si="330"/>
        <v>9492</v>
      </c>
      <c r="M2440" s="325">
        <f t="shared" si="326"/>
        <v>85428</v>
      </c>
      <c r="N2440" s="325">
        <f t="shared" si="324"/>
        <v>68342.399999999994</v>
      </c>
      <c r="O2440" s="330">
        <f t="shared" si="328"/>
        <v>68.342399999999998</v>
      </c>
      <c r="P2440" s="301">
        <f t="shared" si="327"/>
        <v>68342.399999999994</v>
      </c>
      <c r="Q2440" s="302">
        <f t="shared" si="329"/>
        <v>68.342399999999998</v>
      </c>
    </row>
    <row r="2441" spans="1:17" ht="15" customHeight="1" x14ac:dyDescent="0.25">
      <c r="A2441" s="371">
        <v>330</v>
      </c>
      <c r="B2441" s="371" t="s">
        <v>1334</v>
      </c>
      <c r="C2441" s="371" t="s">
        <v>1288</v>
      </c>
      <c r="D2441" s="377"/>
      <c r="E2441" s="327">
        <v>655</v>
      </c>
      <c r="F2441" s="371" t="s">
        <v>47</v>
      </c>
      <c r="G2441" s="337">
        <v>3600</v>
      </c>
      <c r="H2441" s="326" t="s">
        <v>85</v>
      </c>
      <c r="I2441" s="306">
        <v>3398</v>
      </c>
      <c r="J2441" s="306">
        <v>11</v>
      </c>
      <c r="K2441" s="337">
        <v>60</v>
      </c>
      <c r="L2441" s="306">
        <f t="shared" si="330"/>
        <v>1223.28</v>
      </c>
      <c r="M2441" s="306">
        <f t="shared" si="326"/>
        <v>13456.08</v>
      </c>
      <c r="N2441" s="306">
        <f t="shared" si="324"/>
        <v>10764.864</v>
      </c>
      <c r="O2441" s="307">
        <f t="shared" si="328"/>
        <v>10.764863999999999</v>
      </c>
      <c r="P2441" s="308">
        <f t="shared" si="327"/>
        <v>6458.9183999999996</v>
      </c>
      <c r="Q2441" s="309">
        <f t="shared" si="329"/>
        <v>6.4589183999999999</v>
      </c>
    </row>
    <row r="2442" spans="1:17" ht="15" customHeight="1" x14ac:dyDescent="0.25">
      <c r="A2442" s="371">
        <v>330</v>
      </c>
      <c r="B2442" s="371" t="s">
        <v>1334</v>
      </c>
      <c r="C2442" s="371" t="s">
        <v>1288</v>
      </c>
      <c r="D2442" s="377"/>
      <c r="E2442" s="327">
        <v>688</v>
      </c>
      <c r="F2442" s="371" t="s">
        <v>47</v>
      </c>
      <c r="G2442" s="337">
        <v>1400</v>
      </c>
      <c r="H2442" s="326" t="s">
        <v>85</v>
      </c>
      <c r="I2442" s="306">
        <v>3398</v>
      </c>
      <c r="J2442" s="306">
        <v>11</v>
      </c>
      <c r="K2442" s="337">
        <v>60</v>
      </c>
      <c r="L2442" s="306">
        <f t="shared" si="330"/>
        <v>475.72</v>
      </c>
      <c r="M2442" s="306">
        <f t="shared" si="326"/>
        <v>5232.92</v>
      </c>
      <c r="N2442" s="306">
        <f t="shared" si="324"/>
        <v>4186.3359999999993</v>
      </c>
      <c r="O2442" s="307">
        <f t="shared" si="328"/>
        <v>4.1863359999999989</v>
      </c>
      <c r="P2442" s="310">
        <f t="shared" si="327"/>
        <v>2511.8015999999998</v>
      </c>
      <c r="Q2442" s="311">
        <f t="shared" si="329"/>
        <v>2.5118015999999996</v>
      </c>
    </row>
    <row r="2443" spans="1:17" ht="15" customHeight="1" x14ac:dyDescent="0.25">
      <c r="A2443" s="371">
        <v>330</v>
      </c>
      <c r="B2443" s="371" t="s">
        <v>1334</v>
      </c>
      <c r="C2443" s="371" t="s">
        <v>1288</v>
      </c>
      <c r="D2443" s="377"/>
      <c r="E2443" s="327">
        <v>771</v>
      </c>
      <c r="F2443" s="371" t="s">
        <v>47</v>
      </c>
      <c r="G2443" s="337">
        <v>4500</v>
      </c>
      <c r="H2443" s="326" t="s">
        <v>77</v>
      </c>
      <c r="I2443" s="306">
        <v>3164</v>
      </c>
      <c r="J2443" s="306">
        <v>9</v>
      </c>
      <c r="K2443" s="337">
        <v>60</v>
      </c>
      <c r="L2443" s="306">
        <f t="shared" si="330"/>
        <v>1423.8</v>
      </c>
      <c r="M2443" s="306">
        <f t="shared" si="326"/>
        <v>12814.199999999999</v>
      </c>
      <c r="N2443" s="306">
        <f t="shared" si="324"/>
        <v>10251.359999999999</v>
      </c>
      <c r="O2443" s="307">
        <f t="shared" si="328"/>
        <v>10.251359999999998</v>
      </c>
      <c r="P2443" s="310">
        <f t="shared" si="327"/>
        <v>6150.8159999999998</v>
      </c>
      <c r="Q2443" s="311">
        <f t="shared" si="329"/>
        <v>6.1508159999999998</v>
      </c>
    </row>
    <row r="2444" spans="1:17" ht="15" customHeight="1" thickBot="1" x14ac:dyDescent="0.3">
      <c r="A2444" s="371">
        <v>330</v>
      </c>
      <c r="B2444" s="371" t="s">
        <v>1334</v>
      </c>
      <c r="C2444" s="371" t="s">
        <v>1288</v>
      </c>
      <c r="D2444" s="377"/>
      <c r="E2444" s="327">
        <v>699</v>
      </c>
      <c r="F2444" s="371" t="s">
        <v>61</v>
      </c>
      <c r="G2444" s="337">
        <v>3600</v>
      </c>
      <c r="H2444" s="326" t="s">
        <v>77</v>
      </c>
      <c r="I2444" s="306">
        <v>3164</v>
      </c>
      <c r="J2444" s="306">
        <v>9</v>
      </c>
      <c r="K2444" s="337">
        <v>60</v>
      </c>
      <c r="L2444" s="306">
        <f t="shared" si="330"/>
        <v>1139.04</v>
      </c>
      <c r="M2444" s="306">
        <f t="shared" si="326"/>
        <v>10251.36</v>
      </c>
      <c r="N2444" s="306">
        <f t="shared" si="324"/>
        <v>8201.0879999999997</v>
      </c>
      <c r="O2444" s="307">
        <f t="shared" si="328"/>
        <v>8.2010880000000004</v>
      </c>
      <c r="P2444" s="315">
        <f t="shared" si="327"/>
        <v>4920.6527999999998</v>
      </c>
      <c r="Q2444" s="316">
        <f t="shared" si="329"/>
        <v>4.9206528</v>
      </c>
    </row>
    <row r="2445" spans="1:17" ht="15" customHeight="1" x14ac:dyDescent="0.25">
      <c r="A2445" s="374">
        <v>331</v>
      </c>
      <c r="B2445" s="374" t="s">
        <v>1009</v>
      </c>
      <c r="C2445" s="374" t="s">
        <v>1303</v>
      </c>
      <c r="D2445" s="380"/>
      <c r="E2445" s="338" t="s">
        <v>1641</v>
      </c>
      <c r="F2445" s="374" t="s">
        <v>171</v>
      </c>
      <c r="G2445" s="339">
        <v>100</v>
      </c>
      <c r="H2445" s="324" t="s">
        <v>361</v>
      </c>
      <c r="I2445" s="325">
        <v>11593</v>
      </c>
      <c r="J2445" s="325">
        <v>53</v>
      </c>
      <c r="K2445" s="339">
        <v>100</v>
      </c>
      <c r="L2445" s="325">
        <f t="shared" si="330"/>
        <v>115.93</v>
      </c>
      <c r="M2445" s="325">
        <f t="shared" si="326"/>
        <v>6144.29</v>
      </c>
      <c r="N2445" s="325">
        <f t="shared" si="324"/>
        <v>4915.4319999999998</v>
      </c>
      <c r="O2445" s="330">
        <f t="shared" si="328"/>
        <v>4.915432</v>
      </c>
      <c r="P2445" s="297">
        <f t="shared" si="327"/>
        <v>4915.4319999999998</v>
      </c>
      <c r="Q2445" s="298">
        <f t="shared" si="329"/>
        <v>4.915432</v>
      </c>
    </row>
    <row r="2446" spans="1:17" ht="15" customHeight="1" x14ac:dyDescent="0.25">
      <c r="A2446" s="374">
        <v>331</v>
      </c>
      <c r="B2446" s="374" t="s">
        <v>1009</v>
      </c>
      <c r="C2446" s="374" t="s">
        <v>1303</v>
      </c>
      <c r="D2446" s="380"/>
      <c r="E2446" s="338" t="s">
        <v>1641</v>
      </c>
      <c r="F2446" s="374" t="s">
        <v>171</v>
      </c>
      <c r="G2446" s="339">
        <v>100</v>
      </c>
      <c r="H2446" s="324" t="s">
        <v>22</v>
      </c>
      <c r="I2446" s="325">
        <v>23137</v>
      </c>
      <c r="J2446" s="325">
        <v>79</v>
      </c>
      <c r="K2446" s="339">
        <v>100</v>
      </c>
      <c r="L2446" s="325">
        <f t="shared" si="330"/>
        <v>231.37</v>
      </c>
      <c r="M2446" s="325">
        <f t="shared" si="326"/>
        <v>18278.23</v>
      </c>
      <c r="N2446" s="325">
        <f t="shared" si="324"/>
        <v>14622.583999999999</v>
      </c>
      <c r="O2446" s="330">
        <f t="shared" si="328"/>
        <v>14.622584</v>
      </c>
      <c r="P2446" s="299">
        <f t="shared" si="327"/>
        <v>14622.583999999999</v>
      </c>
      <c r="Q2446" s="300">
        <f t="shared" si="329"/>
        <v>14.622584</v>
      </c>
    </row>
    <row r="2447" spans="1:17" ht="15" customHeight="1" x14ac:dyDescent="0.25">
      <c r="A2447" s="374">
        <v>331</v>
      </c>
      <c r="B2447" s="374" t="s">
        <v>1009</v>
      </c>
      <c r="C2447" s="374" t="s">
        <v>1303</v>
      </c>
      <c r="D2447" s="380"/>
      <c r="E2447" s="338" t="s">
        <v>1641</v>
      </c>
      <c r="F2447" s="374" t="s">
        <v>171</v>
      </c>
      <c r="G2447" s="339">
        <v>100</v>
      </c>
      <c r="H2447" s="334" t="s">
        <v>25</v>
      </c>
      <c r="I2447" s="325">
        <v>27692</v>
      </c>
      <c r="J2447" s="325">
        <v>60</v>
      </c>
      <c r="K2447" s="339">
        <v>100</v>
      </c>
      <c r="L2447" s="325">
        <f t="shared" si="330"/>
        <v>276.92</v>
      </c>
      <c r="M2447" s="325">
        <f t="shared" si="326"/>
        <v>16615.2</v>
      </c>
      <c r="N2447" s="325">
        <f t="shared" si="324"/>
        <v>13292.16</v>
      </c>
      <c r="O2447" s="330">
        <f t="shared" si="328"/>
        <v>13.292159999999999</v>
      </c>
      <c r="P2447" s="299">
        <f t="shared" si="327"/>
        <v>13292.16</v>
      </c>
      <c r="Q2447" s="300">
        <f t="shared" si="329"/>
        <v>13.292159999999999</v>
      </c>
    </row>
    <row r="2448" spans="1:17" ht="15" customHeight="1" x14ac:dyDescent="0.25">
      <c r="A2448" s="374">
        <v>331</v>
      </c>
      <c r="B2448" s="374" t="s">
        <v>1009</v>
      </c>
      <c r="C2448" s="374" t="s">
        <v>1303</v>
      </c>
      <c r="D2448" s="380"/>
      <c r="E2448" s="338" t="s">
        <v>1641</v>
      </c>
      <c r="F2448" s="374" t="s">
        <v>171</v>
      </c>
      <c r="G2448" s="339">
        <v>300</v>
      </c>
      <c r="H2448" s="324" t="s">
        <v>48</v>
      </c>
      <c r="I2448" s="325"/>
      <c r="J2448" s="325">
        <v>11</v>
      </c>
      <c r="K2448" s="339">
        <v>100</v>
      </c>
      <c r="L2448" s="325"/>
      <c r="M2448" s="325">
        <f>SUM(G2448*J2448)</f>
        <v>3300</v>
      </c>
      <c r="N2448" s="325">
        <f t="shared" si="324"/>
        <v>2640</v>
      </c>
      <c r="O2448" s="330">
        <f t="shared" si="328"/>
        <v>2.64</v>
      </c>
      <c r="P2448" s="299">
        <f t="shared" si="327"/>
        <v>2640</v>
      </c>
      <c r="Q2448" s="300">
        <f t="shared" si="329"/>
        <v>2.64</v>
      </c>
    </row>
    <row r="2449" spans="1:17" ht="15" customHeight="1" x14ac:dyDescent="0.25">
      <c r="A2449" s="374">
        <v>331</v>
      </c>
      <c r="B2449" s="374" t="s">
        <v>1009</v>
      </c>
      <c r="C2449" s="374" t="s">
        <v>1303</v>
      </c>
      <c r="D2449" s="380"/>
      <c r="E2449" s="338" t="s">
        <v>1641</v>
      </c>
      <c r="F2449" s="374" t="s">
        <v>171</v>
      </c>
      <c r="G2449" s="339">
        <v>300</v>
      </c>
      <c r="H2449" s="334" t="s">
        <v>48</v>
      </c>
      <c r="I2449" s="325"/>
      <c r="J2449" s="325">
        <v>11</v>
      </c>
      <c r="K2449" s="339">
        <v>100</v>
      </c>
      <c r="L2449" s="325"/>
      <c r="M2449" s="325">
        <f>SUM(G2449*J2449)</f>
        <v>3300</v>
      </c>
      <c r="N2449" s="325">
        <f t="shared" si="324"/>
        <v>2640</v>
      </c>
      <c r="O2449" s="330">
        <f t="shared" si="328"/>
        <v>2.64</v>
      </c>
      <c r="P2449" s="299">
        <f t="shared" si="327"/>
        <v>2640</v>
      </c>
      <c r="Q2449" s="300">
        <f t="shared" si="329"/>
        <v>2.64</v>
      </c>
    </row>
    <row r="2450" spans="1:17" ht="15" customHeight="1" x14ac:dyDescent="0.25">
      <c r="A2450" s="374">
        <v>331</v>
      </c>
      <c r="B2450" s="374" t="s">
        <v>1009</v>
      </c>
      <c r="C2450" s="374" t="s">
        <v>1303</v>
      </c>
      <c r="D2450" s="380"/>
      <c r="E2450" s="338" t="s">
        <v>1642</v>
      </c>
      <c r="F2450" s="374" t="s">
        <v>171</v>
      </c>
      <c r="G2450" s="339">
        <v>3700</v>
      </c>
      <c r="H2450" s="334" t="s">
        <v>85</v>
      </c>
      <c r="I2450" s="325">
        <v>3398</v>
      </c>
      <c r="J2450" s="325">
        <v>11</v>
      </c>
      <c r="K2450" s="339">
        <v>100</v>
      </c>
      <c r="L2450" s="325">
        <f t="shared" ref="L2450:L2455" si="331">SUM((I2450*G2450)/10000)</f>
        <v>1257.26</v>
      </c>
      <c r="M2450" s="325">
        <f t="shared" ref="M2450:M2455" si="332">SUM(L2450*J2450)</f>
        <v>13829.86</v>
      </c>
      <c r="N2450" s="325">
        <f t="shared" si="324"/>
        <v>11063.888000000001</v>
      </c>
      <c r="O2450" s="330">
        <f t="shared" si="328"/>
        <v>11.063888</v>
      </c>
      <c r="P2450" s="299">
        <f t="shared" si="327"/>
        <v>11063.888000000001</v>
      </c>
      <c r="Q2450" s="300">
        <f t="shared" si="329"/>
        <v>11.063888</v>
      </c>
    </row>
    <row r="2451" spans="1:17" ht="15" customHeight="1" x14ac:dyDescent="0.25">
      <c r="A2451" s="374">
        <v>331</v>
      </c>
      <c r="B2451" s="374" t="s">
        <v>1009</v>
      </c>
      <c r="C2451" s="374" t="s">
        <v>1303</v>
      </c>
      <c r="D2451" s="380"/>
      <c r="E2451" s="338" t="s">
        <v>1643</v>
      </c>
      <c r="F2451" s="374" t="s">
        <v>171</v>
      </c>
      <c r="G2451" s="339">
        <v>1200</v>
      </c>
      <c r="H2451" s="334" t="s">
        <v>85</v>
      </c>
      <c r="I2451" s="325">
        <v>3398</v>
      </c>
      <c r="J2451" s="325">
        <v>11</v>
      </c>
      <c r="K2451" s="339">
        <v>100</v>
      </c>
      <c r="L2451" s="325">
        <f t="shared" si="331"/>
        <v>407.76</v>
      </c>
      <c r="M2451" s="325">
        <f t="shared" si="332"/>
        <v>4485.3599999999997</v>
      </c>
      <c r="N2451" s="325">
        <f t="shared" si="324"/>
        <v>3588.288</v>
      </c>
      <c r="O2451" s="330">
        <f t="shared" si="328"/>
        <v>3.5882879999999999</v>
      </c>
      <c r="P2451" s="299">
        <f t="shared" si="327"/>
        <v>3588.288</v>
      </c>
      <c r="Q2451" s="300">
        <f t="shared" si="329"/>
        <v>3.5882879999999999</v>
      </c>
    </row>
    <row r="2452" spans="1:17" ht="15" customHeight="1" x14ac:dyDescent="0.25">
      <c r="A2452" s="374">
        <v>331</v>
      </c>
      <c r="B2452" s="374" t="s">
        <v>1009</v>
      </c>
      <c r="C2452" s="374" t="s">
        <v>1303</v>
      </c>
      <c r="D2452" s="380"/>
      <c r="E2452" s="338" t="s">
        <v>1644</v>
      </c>
      <c r="F2452" s="374" t="s">
        <v>171</v>
      </c>
      <c r="G2452" s="339">
        <v>3000</v>
      </c>
      <c r="H2452" s="334" t="s">
        <v>77</v>
      </c>
      <c r="I2452" s="325">
        <v>3164</v>
      </c>
      <c r="J2452" s="325">
        <v>9</v>
      </c>
      <c r="K2452" s="339">
        <v>100</v>
      </c>
      <c r="L2452" s="325">
        <f t="shared" si="331"/>
        <v>949.2</v>
      </c>
      <c r="M2452" s="325">
        <f t="shared" si="332"/>
        <v>8542.8000000000011</v>
      </c>
      <c r="N2452" s="325">
        <f t="shared" si="324"/>
        <v>6834.2400000000016</v>
      </c>
      <c r="O2452" s="330">
        <f t="shared" si="328"/>
        <v>6.8342400000000012</v>
      </c>
      <c r="P2452" s="299">
        <f t="shared" si="327"/>
        <v>6834.2400000000016</v>
      </c>
      <c r="Q2452" s="300">
        <f t="shared" si="329"/>
        <v>6.8342400000000012</v>
      </c>
    </row>
    <row r="2453" spans="1:17" ht="15" customHeight="1" thickBot="1" x14ac:dyDescent="0.3">
      <c r="A2453" s="374">
        <v>331</v>
      </c>
      <c r="B2453" s="374" t="s">
        <v>1009</v>
      </c>
      <c r="C2453" s="374" t="s">
        <v>1303</v>
      </c>
      <c r="D2453" s="380"/>
      <c r="E2453" s="338" t="s">
        <v>1645</v>
      </c>
      <c r="F2453" s="374" t="s">
        <v>171</v>
      </c>
      <c r="G2453" s="339">
        <v>4500</v>
      </c>
      <c r="H2453" s="334" t="s">
        <v>77</v>
      </c>
      <c r="I2453" s="325">
        <v>3164</v>
      </c>
      <c r="J2453" s="325">
        <v>9</v>
      </c>
      <c r="K2453" s="339">
        <v>100</v>
      </c>
      <c r="L2453" s="325">
        <f t="shared" si="331"/>
        <v>1423.8</v>
      </c>
      <c r="M2453" s="325">
        <f t="shared" si="332"/>
        <v>12814.199999999999</v>
      </c>
      <c r="N2453" s="325">
        <f t="shared" si="324"/>
        <v>10251.359999999999</v>
      </c>
      <c r="O2453" s="330">
        <f t="shared" si="328"/>
        <v>10.251359999999998</v>
      </c>
      <c r="P2453" s="301">
        <f t="shared" si="327"/>
        <v>10251.359999999999</v>
      </c>
      <c r="Q2453" s="302">
        <f t="shared" si="329"/>
        <v>10.251359999999998</v>
      </c>
    </row>
    <row r="2454" spans="1:17" ht="15" customHeight="1" x14ac:dyDescent="0.25">
      <c r="A2454" s="371">
        <v>332</v>
      </c>
      <c r="B2454" s="371" t="s">
        <v>617</v>
      </c>
      <c r="C2454" s="371" t="s">
        <v>882</v>
      </c>
      <c r="D2454" s="377"/>
      <c r="E2454" s="327" t="s">
        <v>1646</v>
      </c>
      <c r="F2454" s="371" t="s">
        <v>220</v>
      </c>
      <c r="G2454" s="337">
        <v>800</v>
      </c>
      <c r="H2454" s="313" t="s">
        <v>1460</v>
      </c>
      <c r="I2454" s="306">
        <v>4551</v>
      </c>
      <c r="J2454" s="306">
        <v>11</v>
      </c>
      <c r="K2454" s="337">
        <v>60</v>
      </c>
      <c r="L2454" s="306">
        <f t="shared" si="331"/>
        <v>364.08</v>
      </c>
      <c r="M2454" s="306">
        <f t="shared" si="332"/>
        <v>4004.8799999999997</v>
      </c>
      <c r="N2454" s="306">
        <f t="shared" si="324"/>
        <v>3203.9039999999995</v>
      </c>
      <c r="O2454" s="307">
        <f t="shared" si="328"/>
        <v>3.2039039999999996</v>
      </c>
      <c r="P2454" s="308">
        <f t="shared" si="327"/>
        <v>1922.3423999999995</v>
      </c>
      <c r="Q2454" s="309">
        <f t="shared" si="329"/>
        <v>1.9223423999999996</v>
      </c>
    </row>
    <row r="2455" spans="1:17" ht="15" customHeight="1" x14ac:dyDescent="0.25">
      <c r="A2455" s="371">
        <v>332</v>
      </c>
      <c r="B2455" s="371" t="s">
        <v>617</v>
      </c>
      <c r="C2455" s="371" t="s">
        <v>882</v>
      </c>
      <c r="D2455" s="377"/>
      <c r="E2455" s="327" t="s">
        <v>1646</v>
      </c>
      <c r="F2455" s="371" t="s">
        <v>220</v>
      </c>
      <c r="G2455" s="337">
        <v>1000</v>
      </c>
      <c r="H2455" s="313" t="s">
        <v>22</v>
      </c>
      <c r="I2455" s="306">
        <v>23137</v>
      </c>
      <c r="J2455" s="306">
        <v>79</v>
      </c>
      <c r="K2455" s="337">
        <v>60</v>
      </c>
      <c r="L2455" s="306">
        <f t="shared" si="331"/>
        <v>2313.6999999999998</v>
      </c>
      <c r="M2455" s="306">
        <f t="shared" si="332"/>
        <v>182782.3</v>
      </c>
      <c r="N2455" s="306">
        <f t="shared" si="324"/>
        <v>146225.84</v>
      </c>
      <c r="O2455" s="307">
        <f t="shared" si="328"/>
        <v>146.22584000000001</v>
      </c>
      <c r="P2455" s="310">
        <f t="shared" si="327"/>
        <v>87735.504000000001</v>
      </c>
      <c r="Q2455" s="311">
        <f t="shared" si="329"/>
        <v>87.735504000000006</v>
      </c>
    </row>
    <row r="2456" spans="1:17" ht="15" customHeight="1" thickBot="1" x14ac:dyDescent="0.3">
      <c r="A2456" s="371">
        <v>332</v>
      </c>
      <c r="B2456" s="371" t="s">
        <v>617</v>
      </c>
      <c r="C2456" s="371" t="s">
        <v>882</v>
      </c>
      <c r="D2456" s="377"/>
      <c r="E2456" s="327" t="s">
        <v>1646</v>
      </c>
      <c r="F2456" s="371" t="s">
        <v>220</v>
      </c>
      <c r="G2456" s="337">
        <v>900</v>
      </c>
      <c r="H2456" s="313" t="s">
        <v>48</v>
      </c>
      <c r="I2456" s="306"/>
      <c r="J2456" s="306">
        <v>11</v>
      </c>
      <c r="K2456" s="337">
        <v>100</v>
      </c>
      <c r="L2456" s="306"/>
      <c r="M2456" s="306">
        <f>SUM(G2456*J2456)</f>
        <v>9900</v>
      </c>
      <c r="N2456" s="306">
        <f t="shared" si="324"/>
        <v>7920</v>
      </c>
      <c r="O2456" s="307">
        <f t="shared" si="328"/>
        <v>7.92</v>
      </c>
      <c r="P2456" s="315">
        <f t="shared" si="327"/>
        <v>7920</v>
      </c>
      <c r="Q2456" s="316">
        <f t="shared" si="329"/>
        <v>7.92</v>
      </c>
    </row>
    <row r="2457" spans="1:17" ht="15" customHeight="1" x14ac:dyDescent="0.25">
      <c r="A2457" s="374">
        <v>333</v>
      </c>
      <c r="B2457" s="374" t="s">
        <v>628</v>
      </c>
      <c r="C2457" s="374" t="s">
        <v>629</v>
      </c>
      <c r="D2457" s="380"/>
      <c r="E2457" s="338">
        <v>652</v>
      </c>
      <c r="F2457" s="374" t="s">
        <v>220</v>
      </c>
      <c r="G2457" s="339">
        <v>5800</v>
      </c>
      <c r="H2457" s="334" t="s">
        <v>77</v>
      </c>
      <c r="I2457" s="325">
        <v>3164</v>
      </c>
      <c r="J2457" s="325">
        <v>9</v>
      </c>
      <c r="K2457" s="339">
        <v>100</v>
      </c>
      <c r="L2457" s="325">
        <f t="shared" ref="L2457:L2470" si="333">SUM((I2457*G2457)/10000)</f>
        <v>1835.12</v>
      </c>
      <c r="M2457" s="325">
        <f t="shared" ref="M2457:M2470" si="334">SUM(L2457*J2457)</f>
        <v>16516.079999999998</v>
      </c>
      <c r="N2457" s="325">
        <f t="shared" si="324"/>
        <v>13212.864</v>
      </c>
      <c r="O2457" s="330">
        <f t="shared" si="328"/>
        <v>13.212864</v>
      </c>
      <c r="P2457" s="297">
        <f t="shared" si="327"/>
        <v>13212.864</v>
      </c>
      <c r="Q2457" s="298">
        <f t="shared" si="329"/>
        <v>13.212864</v>
      </c>
    </row>
    <row r="2458" spans="1:17" ht="15" customHeight="1" x14ac:dyDescent="0.25">
      <c r="A2458" s="374">
        <v>333</v>
      </c>
      <c r="B2458" s="374" t="s">
        <v>628</v>
      </c>
      <c r="C2458" s="374" t="s">
        <v>629</v>
      </c>
      <c r="D2458" s="380"/>
      <c r="E2458" s="338">
        <v>653</v>
      </c>
      <c r="F2458" s="374" t="s">
        <v>220</v>
      </c>
      <c r="G2458" s="339">
        <v>10000</v>
      </c>
      <c r="H2458" s="334" t="s">
        <v>77</v>
      </c>
      <c r="I2458" s="325">
        <v>3164</v>
      </c>
      <c r="J2458" s="325">
        <v>9</v>
      </c>
      <c r="K2458" s="339">
        <v>100</v>
      </c>
      <c r="L2458" s="325">
        <f t="shared" si="333"/>
        <v>3164</v>
      </c>
      <c r="M2458" s="325">
        <f t="shared" si="334"/>
        <v>28476</v>
      </c>
      <c r="N2458" s="325">
        <f t="shared" si="324"/>
        <v>22780.799999999999</v>
      </c>
      <c r="O2458" s="330">
        <f t="shared" si="328"/>
        <v>22.780799999999999</v>
      </c>
      <c r="P2458" s="299">
        <f t="shared" si="327"/>
        <v>22780.799999999999</v>
      </c>
      <c r="Q2458" s="300">
        <f t="shared" si="329"/>
        <v>22.780799999999999</v>
      </c>
    </row>
    <row r="2459" spans="1:17" ht="15" customHeight="1" x14ac:dyDescent="0.25">
      <c r="A2459" s="374">
        <v>333</v>
      </c>
      <c r="B2459" s="374" t="s">
        <v>628</v>
      </c>
      <c r="C2459" s="374" t="s">
        <v>629</v>
      </c>
      <c r="D2459" s="380"/>
      <c r="E2459" s="338">
        <v>654</v>
      </c>
      <c r="F2459" s="374" t="s">
        <v>220</v>
      </c>
      <c r="G2459" s="339">
        <v>4000</v>
      </c>
      <c r="H2459" s="334" t="s">
        <v>77</v>
      </c>
      <c r="I2459" s="325">
        <v>3164</v>
      </c>
      <c r="J2459" s="325">
        <v>9</v>
      </c>
      <c r="K2459" s="339">
        <v>100</v>
      </c>
      <c r="L2459" s="325">
        <f t="shared" si="333"/>
        <v>1265.5999999999999</v>
      </c>
      <c r="M2459" s="325">
        <f t="shared" si="334"/>
        <v>11390.4</v>
      </c>
      <c r="N2459" s="325">
        <f t="shared" si="324"/>
        <v>9112.32</v>
      </c>
      <c r="O2459" s="330">
        <f t="shared" si="328"/>
        <v>9.1123200000000004</v>
      </c>
      <c r="P2459" s="299">
        <f t="shared" si="327"/>
        <v>9112.32</v>
      </c>
      <c r="Q2459" s="300">
        <f t="shared" si="329"/>
        <v>9.1123200000000004</v>
      </c>
    </row>
    <row r="2460" spans="1:17" ht="15" customHeight="1" x14ac:dyDescent="0.25">
      <c r="A2460" s="374">
        <v>333</v>
      </c>
      <c r="B2460" s="374" t="s">
        <v>628</v>
      </c>
      <c r="C2460" s="374" t="s">
        <v>629</v>
      </c>
      <c r="D2460" s="380"/>
      <c r="E2460" s="338">
        <v>655</v>
      </c>
      <c r="F2460" s="374" t="s">
        <v>220</v>
      </c>
      <c r="G2460" s="339">
        <v>5800</v>
      </c>
      <c r="H2460" s="334" t="s">
        <v>77</v>
      </c>
      <c r="I2460" s="325">
        <v>3164</v>
      </c>
      <c r="J2460" s="325">
        <v>9</v>
      </c>
      <c r="K2460" s="339">
        <v>100</v>
      </c>
      <c r="L2460" s="325">
        <f t="shared" si="333"/>
        <v>1835.12</v>
      </c>
      <c r="M2460" s="325">
        <f t="shared" si="334"/>
        <v>16516.079999999998</v>
      </c>
      <c r="N2460" s="325">
        <f t="shared" si="324"/>
        <v>13212.864</v>
      </c>
      <c r="O2460" s="330">
        <f t="shared" si="328"/>
        <v>13.212864</v>
      </c>
      <c r="P2460" s="299">
        <f t="shared" si="327"/>
        <v>13212.864</v>
      </c>
      <c r="Q2460" s="300">
        <f t="shared" si="329"/>
        <v>13.212864</v>
      </c>
    </row>
    <row r="2461" spans="1:17" ht="15" customHeight="1" x14ac:dyDescent="0.25">
      <c r="A2461" s="374">
        <v>333</v>
      </c>
      <c r="B2461" s="374" t="s">
        <v>628</v>
      </c>
      <c r="C2461" s="374" t="s">
        <v>629</v>
      </c>
      <c r="D2461" s="380"/>
      <c r="E2461" s="338">
        <v>656</v>
      </c>
      <c r="F2461" s="374" t="s">
        <v>220</v>
      </c>
      <c r="G2461" s="339">
        <v>8600</v>
      </c>
      <c r="H2461" s="334" t="s">
        <v>77</v>
      </c>
      <c r="I2461" s="325">
        <v>3164</v>
      </c>
      <c r="J2461" s="325">
        <v>9</v>
      </c>
      <c r="K2461" s="339">
        <v>100</v>
      </c>
      <c r="L2461" s="325">
        <f t="shared" si="333"/>
        <v>2721.04</v>
      </c>
      <c r="M2461" s="325">
        <f t="shared" si="334"/>
        <v>24489.360000000001</v>
      </c>
      <c r="N2461" s="325">
        <f t="shared" si="324"/>
        <v>19591.488000000001</v>
      </c>
      <c r="O2461" s="330">
        <f t="shared" si="328"/>
        <v>19.591488000000002</v>
      </c>
      <c r="P2461" s="299">
        <f t="shared" si="327"/>
        <v>19591.488000000001</v>
      </c>
      <c r="Q2461" s="300">
        <f t="shared" si="329"/>
        <v>19.591488000000002</v>
      </c>
    </row>
    <row r="2462" spans="1:17" ht="15" customHeight="1" x14ac:dyDescent="0.25">
      <c r="A2462" s="374">
        <v>333</v>
      </c>
      <c r="B2462" s="374" t="s">
        <v>628</v>
      </c>
      <c r="C2462" s="374" t="s">
        <v>629</v>
      </c>
      <c r="D2462" s="380"/>
      <c r="E2462" s="338">
        <v>659</v>
      </c>
      <c r="F2462" s="374" t="s">
        <v>220</v>
      </c>
      <c r="G2462" s="339">
        <v>2600</v>
      </c>
      <c r="H2462" s="334" t="s">
        <v>77</v>
      </c>
      <c r="I2462" s="325">
        <v>3164</v>
      </c>
      <c r="J2462" s="325">
        <v>9</v>
      </c>
      <c r="K2462" s="339">
        <v>100</v>
      </c>
      <c r="L2462" s="325">
        <f t="shared" si="333"/>
        <v>822.64</v>
      </c>
      <c r="M2462" s="325">
        <f t="shared" si="334"/>
        <v>7403.76</v>
      </c>
      <c r="N2462" s="325">
        <f t="shared" si="324"/>
        <v>5923.0080000000007</v>
      </c>
      <c r="O2462" s="330">
        <f t="shared" si="328"/>
        <v>5.9230080000000012</v>
      </c>
      <c r="P2462" s="299">
        <f t="shared" si="327"/>
        <v>5923.0080000000007</v>
      </c>
      <c r="Q2462" s="300">
        <f t="shared" si="329"/>
        <v>5.9230080000000012</v>
      </c>
    </row>
    <row r="2463" spans="1:17" ht="15" customHeight="1" x14ac:dyDescent="0.25">
      <c r="A2463" s="374">
        <v>333</v>
      </c>
      <c r="B2463" s="374" t="s">
        <v>628</v>
      </c>
      <c r="C2463" s="374" t="s">
        <v>629</v>
      </c>
      <c r="D2463" s="380"/>
      <c r="E2463" s="338">
        <v>660</v>
      </c>
      <c r="F2463" s="374" t="s">
        <v>220</v>
      </c>
      <c r="G2463" s="339">
        <v>2600</v>
      </c>
      <c r="H2463" s="334" t="s">
        <v>77</v>
      </c>
      <c r="I2463" s="325">
        <v>3164</v>
      </c>
      <c r="J2463" s="325">
        <v>9</v>
      </c>
      <c r="K2463" s="339">
        <v>100</v>
      </c>
      <c r="L2463" s="325">
        <f t="shared" si="333"/>
        <v>822.64</v>
      </c>
      <c r="M2463" s="325">
        <f t="shared" si="334"/>
        <v>7403.76</v>
      </c>
      <c r="N2463" s="325">
        <f t="shared" si="324"/>
        <v>5923.0080000000007</v>
      </c>
      <c r="O2463" s="330">
        <f t="shared" si="328"/>
        <v>5.9230080000000012</v>
      </c>
      <c r="P2463" s="299">
        <f t="shared" si="327"/>
        <v>5923.0080000000007</v>
      </c>
      <c r="Q2463" s="300">
        <f t="shared" si="329"/>
        <v>5.9230080000000012</v>
      </c>
    </row>
    <row r="2464" spans="1:17" ht="15" customHeight="1" x14ac:dyDescent="0.25">
      <c r="A2464" s="374">
        <v>333</v>
      </c>
      <c r="B2464" s="374" t="s">
        <v>628</v>
      </c>
      <c r="C2464" s="374" t="s">
        <v>629</v>
      </c>
      <c r="D2464" s="380"/>
      <c r="E2464" s="338">
        <v>663</v>
      </c>
      <c r="F2464" s="374" t="s">
        <v>220</v>
      </c>
      <c r="G2464" s="339">
        <v>1700</v>
      </c>
      <c r="H2464" s="334" t="s">
        <v>77</v>
      </c>
      <c r="I2464" s="325">
        <v>3164</v>
      </c>
      <c r="J2464" s="325">
        <v>9</v>
      </c>
      <c r="K2464" s="339">
        <v>100</v>
      </c>
      <c r="L2464" s="325">
        <f t="shared" si="333"/>
        <v>537.88</v>
      </c>
      <c r="M2464" s="325">
        <f t="shared" si="334"/>
        <v>4840.92</v>
      </c>
      <c r="N2464" s="325">
        <f t="shared" si="324"/>
        <v>3872.7359999999999</v>
      </c>
      <c r="O2464" s="330">
        <f t="shared" si="328"/>
        <v>3.8727359999999997</v>
      </c>
      <c r="P2464" s="299">
        <f t="shared" si="327"/>
        <v>3872.7359999999999</v>
      </c>
      <c r="Q2464" s="300">
        <f t="shared" si="329"/>
        <v>3.8727359999999997</v>
      </c>
    </row>
    <row r="2465" spans="1:17" ht="15" customHeight="1" x14ac:dyDescent="0.25">
      <c r="A2465" s="374">
        <v>333</v>
      </c>
      <c r="B2465" s="374" t="s">
        <v>628</v>
      </c>
      <c r="C2465" s="374" t="s">
        <v>629</v>
      </c>
      <c r="D2465" s="380"/>
      <c r="E2465" s="338">
        <v>664</v>
      </c>
      <c r="F2465" s="374" t="s">
        <v>220</v>
      </c>
      <c r="G2465" s="339">
        <v>2500</v>
      </c>
      <c r="H2465" s="334" t="s">
        <v>77</v>
      </c>
      <c r="I2465" s="325">
        <v>3164</v>
      </c>
      <c r="J2465" s="325">
        <v>9</v>
      </c>
      <c r="K2465" s="339">
        <v>100</v>
      </c>
      <c r="L2465" s="325">
        <f t="shared" si="333"/>
        <v>791</v>
      </c>
      <c r="M2465" s="325">
        <f t="shared" si="334"/>
        <v>7119</v>
      </c>
      <c r="N2465" s="325">
        <f t="shared" si="324"/>
        <v>5695.2</v>
      </c>
      <c r="O2465" s="330">
        <f t="shared" si="328"/>
        <v>5.6951999999999998</v>
      </c>
      <c r="P2465" s="299">
        <f t="shared" si="327"/>
        <v>5695.2</v>
      </c>
      <c r="Q2465" s="300">
        <f t="shared" si="329"/>
        <v>5.6951999999999998</v>
      </c>
    </row>
    <row r="2466" spans="1:17" ht="15" customHeight="1" x14ac:dyDescent="0.25">
      <c r="A2466" s="374">
        <v>333</v>
      </c>
      <c r="B2466" s="374" t="s">
        <v>628</v>
      </c>
      <c r="C2466" s="374" t="s">
        <v>629</v>
      </c>
      <c r="D2466" s="380"/>
      <c r="E2466" s="338">
        <v>687</v>
      </c>
      <c r="F2466" s="374" t="s">
        <v>220</v>
      </c>
      <c r="G2466" s="339">
        <v>4300</v>
      </c>
      <c r="H2466" s="334" t="s">
        <v>77</v>
      </c>
      <c r="I2466" s="325">
        <v>3164</v>
      </c>
      <c r="J2466" s="325">
        <v>9</v>
      </c>
      <c r="K2466" s="339">
        <v>100</v>
      </c>
      <c r="L2466" s="325">
        <f t="shared" si="333"/>
        <v>1360.52</v>
      </c>
      <c r="M2466" s="325">
        <f t="shared" si="334"/>
        <v>12244.68</v>
      </c>
      <c r="N2466" s="325">
        <f t="shared" si="324"/>
        <v>9795.7440000000006</v>
      </c>
      <c r="O2466" s="330">
        <f t="shared" si="328"/>
        <v>9.7957440000000009</v>
      </c>
      <c r="P2466" s="299">
        <f t="shared" si="327"/>
        <v>9795.7440000000006</v>
      </c>
      <c r="Q2466" s="300">
        <f t="shared" si="329"/>
        <v>9.7957440000000009</v>
      </c>
    </row>
    <row r="2467" spans="1:17" ht="15" customHeight="1" x14ac:dyDescent="0.25">
      <c r="A2467" s="374">
        <v>333</v>
      </c>
      <c r="B2467" s="374" t="s">
        <v>628</v>
      </c>
      <c r="C2467" s="374" t="s">
        <v>629</v>
      </c>
      <c r="D2467" s="380"/>
      <c r="E2467" s="338">
        <v>702</v>
      </c>
      <c r="F2467" s="374" t="s">
        <v>220</v>
      </c>
      <c r="G2467" s="339">
        <v>3100</v>
      </c>
      <c r="H2467" s="334" t="s">
        <v>77</v>
      </c>
      <c r="I2467" s="325">
        <v>3164</v>
      </c>
      <c r="J2467" s="325">
        <v>9</v>
      </c>
      <c r="K2467" s="339">
        <v>100</v>
      </c>
      <c r="L2467" s="325">
        <f t="shared" si="333"/>
        <v>980.84</v>
      </c>
      <c r="M2467" s="325">
        <f t="shared" si="334"/>
        <v>8827.56</v>
      </c>
      <c r="N2467" s="325">
        <f t="shared" si="324"/>
        <v>7062.0479999999989</v>
      </c>
      <c r="O2467" s="330">
        <f t="shared" si="328"/>
        <v>7.062047999999999</v>
      </c>
      <c r="P2467" s="299">
        <f t="shared" si="327"/>
        <v>7062.0479999999989</v>
      </c>
      <c r="Q2467" s="300">
        <f t="shared" si="329"/>
        <v>7.062047999999999</v>
      </c>
    </row>
    <row r="2468" spans="1:17" ht="15" customHeight="1" x14ac:dyDescent="0.25">
      <c r="A2468" s="374">
        <v>333</v>
      </c>
      <c r="B2468" s="374" t="s">
        <v>628</v>
      </c>
      <c r="C2468" s="374" t="s">
        <v>629</v>
      </c>
      <c r="D2468" s="380"/>
      <c r="E2468" s="338">
        <v>699</v>
      </c>
      <c r="F2468" s="374" t="s">
        <v>220</v>
      </c>
      <c r="G2468" s="339">
        <v>9500</v>
      </c>
      <c r="H2468" s="334" t="s">
        <v>77</v>
      </c>
      <c r="I2468" s="325">
        <v>3164</v>
      </c>
      <c r="J2468" s="325">
        <v>9</v>
      </c>
      <c r="K2468" s="339">
        <v>100</v>
      </c>
      <c r="L2468" s="325">
        <f t="shared" si="333"/>
        <v>3005.8</v>
      </c>
      <c r="M2468" s="325">
        <f t="shared" si="334"/>
        <v>27052.2</v>
      </c>
      <c r="N2468" s="325">
        <f t="shared" si="324"/>
        <v>21641.759999999998</v>
      </c>
      <c r="O2468" s="330">
        <f t="shared" si="328"/>
        <v>21.641759999999998</v>
      </c>
      <c r="P2468" s="299">
        <f t="shared" si="327"/>
        <v>21641.759999999998</v>
      </c>
      <c r="Q2468" s="300">
        <f t="shared" si="329"/>
        <v>21.641759999999998</v>
      </c>
    </row>
    <row r="2469" spans="1:17" ht="15" customHeight="1" thickBot="1" x14ac:dyDescent="0.3">
      <c r="A2469" s="374">
        <v>333</v>
      </c>
      <c r="B2469" s="374" t="s">
        <v>628</v>
      </c>
      <c r="C2469" s="374" t="s">
        <v>629</v>
      </c>
      <c r="D2469" s="380"/>
      <c r="E2469" s="338">
        <v>700</v>
      </c>
      <c r="F2469" s="374" t="s">
        <v>220</v>
      </c>
      <c r="G2469" s="339">
        <v>5100</v>
      </c>
      <c r="H2469" s="334" t="s">
        <v>77</v>
      </c>
      <c r="I2469" s="325">
        <v>3164</v>
      </c>
      <c r="J2469" s="325">
        <v>9</v>
      </c>
      <c r="K2469" s="339">
        <v>100</v>
      </c>
      <c r="L2469" s="325">
        <f t="shared" si="333"/>
        <v>1613.64</v>
      </c>
      <c r="M2469" s="325">
        <f t="shared" si="334"/>
        <v>14522.76</v>
      </c>
      <c r="N2469" s="325">
        <f t="shared" si="324"/>
        <v>11618.208000000001</v>
      </c>
      <c r="O2469" s="330">
        <f t="shared" si="328"/>
        <v>11.618208000000001</v>
      </c>
      <c r="P2469" s="301">
        <f t="shared" si="327"/>
        <v>11618.208000000001</v>
      </c>
      <c r="Q2469" s="302">
        <f t="shared" si="329"/>
        <v>11.618208000000001</v>
      </c>
    </row>
    <row r="2470" spans="1:17" ht="15" customHeight="1" x14ac:dyDescent="0.25">
      <c r="A2470" s="371">
        <v>334</v>
      </c>
      <c r="B2470" s="371" t="s">
        <v>1333</v>
      </c>
      <c r="C2470" s="371" t="s">
        <v>1332</v>
      </c>
      <c r="D2470" s="377"/>
      <c r="E2470" s="327">
        <v>865</v>
      </c>
      <c r="F2470" s="371" t="s">
        <v>47</v>
      </c>
      <c r="G2470" s="337">
        <v>5000</v>
      </c>
      <c r="H2470" s="326" t="s">
        <v>19</v>
      </c>
      <c r="I2470" s="306">
        <v>17500</v>
      </c>
      <c r="J2470" s="306">
        <v>47</v>
      </c>
      <c r="K2470" s="337">
        <v>100</v>
      </c>
      <c r="L2470" s="306">
        <f t="shared" si="333"/>
        <v>8750</v>
      </c>
      <c r="M2470" s="306">
        <f t="shared" si="334"/>
        <v>411250</v>
      </c>
      <c r="N2470" s="306">
        <f t="shared" si="324"/>
        <v>329000</v>
      </c>
      <c r="O2470" s="307">
        <f t="shared" si="328"/>
        <v>329</v>
      </c>
      <c r="P2470" s="308">
        <f t="shared" si="327"/>
        <v>329000</v>
      </c>
      <c r="Q2470" s="309">
        <f t="shared" si="329"/>
        <v>329</v>
      </c>
    </row>
    <row r="2471" spans="1:17" ht="15" customHeight="1" x14ac:dyDescent="0.25">
      <c r="A2471" s="371">
        <v>334</v>
      </c>
      <c r="B2471" s="371" t="s">
        <v>1333</v>
      </c>
      <c r="C2471" s="371" t="s">
        <v>1332</v>
      </c>
      <c r="D2471" s="377"/>
      <c r="E2471" s="327">
        <v>865</v>
      </c>
      <c r="F2471" s="371" t="s">
        <v>47</v>
      </c>
      <c r="G2471" s="337">
        <v>5000</v>
      </c>
      <c r="H2471" s="313" t="s">
        <v>48</v>
      </c>
      <c r="I2471" s="306"/>
      <c r="J2471" s="306">
        <v>11</v>
      </c>
      <c r="K2471" s="337">
        <v>100</v>
      </c>
      <c r="L2471" s="306"/>
      <c r="M2471" s="306">
        <f>SUM(G2471*J2471)</f>
        <v>55000</v>
      </c>
      <c r="N2471" s="306">
        <f t="shared" si="324"/>
        <v>44000</v>
      </c>
      <c r="O2471" s="307">
        <f t="shared" si="328"/>
        <v>44</v>
      </c>
      <c r="P2471" s="310">
        <f t="shared" si="327"/>
        <v>44000</v>
      </c>
      <c r="Q2471" s="311">
        <f t="shared" si="329"/>
        <v>44</v>
      </c>
    </row>
    <row r="2472" spans="1:17" ht="15" customHeight="1" x14ac:dyDescent="0.25">
      <c r="A2472" s="371">
        <v>334</v>
      </c>
      <c r="B2472" s="371" t="s">
        <v>1333</v>
      </c>
      <c r="C2472" s="371" t="s">
        <v>1332</v>
      </c>
      <c r="D2472" s="377"/>
      <c r="E2472" s="327">
        <v>865</v>
      </c>
      <c r="F2472" s="371" t="s">
        <v>47</v>
      </c>
      <c r="G2472" s="337">
        <v>5000</v>
      </c>
      <c r="H2472" s="326" t="s">
        <v>48</v>
      </c>
      <c r="I2472" s="306"/>
      <c r="J2472" s="306">
        <v>11</v>
      </c>
      <c r="K2472" s="337">
        <v>100</v>
      </c>
      <c r="L2472" s="306"/>
      <c r="M2472" s="306">
        <f>SUM(G2472*J2472)</f>
        <v>55000</v>
      </c>
      <c r="N2472" s="306">
        <f t="shared" si="324"/>
        <v>44000</v>
      </c>
      <c r="O2472" s="307">
        <f t="shared" si="328"/>
        <v>44</v>
      </c>
      <c r="P2472" s="310">
        <f t="shared" si="327"/>
        <v>44000</v>
      </c>
      <c r="Q2472" s="311">
        <f t="shared" si="329"/>
        <v>44</v>
      </c>
    </row>
    <row r="2473" spans="1:17" ht="15" customHeight="1" x14ac:dyDescent="0.25">
      <c r="A2473" s="371">
        <v>334</v>
      </c>
      <c r="B2473" s="371" t="s">
        <v>1333</v>
      </c>
      <c r="C2473" s="371" t="s">
        <v>1332</v>
      </c>
      <c r="D2473" s="377"/>
      <c r="E2473" s="327">
        <v>866</v>
      </c>
      <c r="F2473" s="371" t="s">
        <v>47</v>
      </c>
      <c r="G2473" s="337">
        <v>2000</v>
      </c>
      <c r="H2473" s="326" t="s">
        <v>19</v>
      </c>
      <c r="I2473" s="306">
        <v>17500</v>
      </c>
      <c r="J2473" s="306">
        <v>47</v>
      </c>
      <c r="K2473" s="337">
        <v>100</v>
      </c>
      <c r="L2473" s="306">
        <f>SUM((I2473*G2473)/10000)</f>
        <v>3500</v>
      </c>
      <c r="M2473" s="306">
        <f>SUM(L2473*J2473)</f>
        <v>164500</v>
      </c>
      <c r="N2473" s="306">
        <f t="shared" si="324"/>
        <v>131600</v>
      </c>
      <c r="O2473" s="307">
        <f t="shared" si="328"/>
        <v>131.6</v>
      </c>
      <c r="P2473" s="310">
        <f t="shared" si="327"/>
        <v>131600</v>
      </c>
      <c r="Q2473" s="311">
        <f t="shared" si="329"/>
        <v>131.6</v>
      </c>
    </row>
    <row r="2474" spans="1:17" ht="15" customHeight="1" x14ac:dyDescent="0.25">
      <c r="A2474" s="371">
        <v>334</v>
      </c>
      <c r="B2474" s="371" t="s">
        <v>1333</v>
      </c>
      <c r="C2474" s="371" t="s">
        <v>1332</v>
      </c>
      <c r="D2474" s="377"/>
      <c r="E2474" s="327">
        <v>866</v>
      </c>
      <c r="F2474" s="371" t="s">
        <v>47</v>
      </c>
      <c r="G2474" s="337">
        <v>2000</v>
      </c>
      <c r="H2474" s="313" t="s">
        <v>48</v>
      </c>
      <c r="I2474" s="306"/>
      <c r="J2474" s="306">
        <v>11</v>
      </c>
      <c r="K2474" s="337">
        <v>100</v>
      </c>
      <c r="L2474" s="306"/>
      <c r="M2474" s="306">
        <f>SUM(G2474*J2474)</f>
        <v>22000</v>
      </c>
      <c r="N2474" s="306">
        <f t="shared" si="324"/>
        <v>17600</v>
      </c>
      <c r="O2474" s="307">
        <f t="shared" si="328"/>
        <v>17.600000000000001</v>
      </c>
      <c r="P2474" s="310">
        <f t="shared" si="327"/>
        <v>17600</v>
      </c>
      <c r="Q2474" s="311">
        <f t="shared" si="329"/>
        <v>17.600000000000001</v>
      </c>
    </row>
    <row r="2475" spans="1:17" ht="15" customHeight="1" x14ac:dyDescent="0.25">
      <c r="A2475" s="371">
        <v>334</v>
      </c>
      <c r="B2475" s="371" t="s">
        <v>1333</v>
      </c>
      <c r="C2475" s="371" t="s">
        <v>1332</v>
      </c>
      <c r="D2475" s="377"/>
      <c r="E2475" s="327">
        <v>866</v>
      </c>
      <c r="F2475" s="371" t="s">
        <v>47</v>
      </c>
      <c r="G2475" s="337">
        <v>2000</v>
      </c>
      <c r="H2475" s="326" t="s">
        <v>48</v>
      </c>
      <c r="I2475" s="306"/>
      <c r="J2475" s="306">
        <v>11</v>
      </c>
      <c r="K2475" s="337">
        <v>100</v>
      </c>
      <c r="L2475" s="306"/>
      <c r="M2475" s="306">
        <f>SUM(G2475*J2475)</f>
        <v>22000</v>
      </c>
      <c r="N2475" s="306">
        <f t="shared" si="324"/>
        <v>17600</v>
      </c>
      <c r="O2475" s="307">
        <f t="shared" si="328"/>
        <v>17.600000000000001</v>
      </c>
      <c r="P2475" s="310">
        <f t="shared" si="327"/>
        <v>17600</v>
      </c>
      <c r="Q2475" s="311">
        <f t="shared" si="329"/>
        <v>17.600000000000001</v>
      </c>
    </row>
    <row r="2476" spans="1:17" ht="15" customHeight="1" x14ac:dyDescent="0.25">
      <c r="A2476" s="371">
        <v>334</v>
      </c>
      <c r="B2476" s="371" t="s">
        <v>1333</v>
      </c>
      <c r="C2476" s="371" t="s">
        <v>1332</v>
      </c>
      <c r="D2476" s="377"/>
      <c r="E2476" s="327">
        <v>65</v>
      </c>
      <c r="F2476" s="371" t="s">
        <v>220</v>
      </c>
      <c r="G2476" s="337">
        <v>5000</v>
      </c>
      <c r="H2476" s="326" t="s">
        <v>19</v>
      </c>
      <c r="I2476" s="306">
        <v>17500</v>
      </c>
      <c r="J2476" s="306">
        <v>47</v>
      </c>
      <c r="K2476" s="337">
        <v>100</v>
      </c>
      <c r="L2476" s="306">
        <f>SUM((I2476*G2476)/10000)</f>
        <v>8750</v>
      </c>
      <c r="M2476" s="306">
        <f>SUM(L2476*J2476)</f>
        <v>411250</v>
      </c>
      <c r="N2476" s="306">
        <f t="shared" si="324"/>
        <v>329000</v>
      </c>
      <c r="O2476" s="307">
        <f t="shared" si="328"/>
        <v>329</v>
      </c>
      <c r="P2476" s="310">
        <f t="shared" si="327"/>
        <v>329000</v>
      </c>
      <c r="Q2476" s="311">
        <f t="shared" si="329"/>
        <v>329</v>
      </c>
    </row>
    <row r="2477" spans="1:17" ht="15" customHeight="1" x14ac:dyDescent="0.25">
      <c r="A2477" s="371">
        <v>334</v>
      </c>
      <c r="B2477" s="371" t="s">
        <v>1333</v>
      </c>
      <c r="C2477" s="371" t="s">
        <v>1332</v>
      </c>
      <c r="D2477" s="377"/>
      <c r="E2477" s="327">
        <v>65</v>
      </c>
      <c r="F2477" s="371" t="s">
        <v>220</v>
      </c>
      <c r="G2477" s="337">
        <v>5000</v>
      </c>
      <c r="H2477" s="313" t="s">
        <v>48</v>
      </c>
      <c r="I2477" s="306"/>
      <c r="J2477" s="306">
        <v>11</v>
      </c>
      <c r="K2477" s="337">
        <v>100</v>
      </c>
      <c r="L2477" s="306"/>
      <c r="M2477" s="306">
        <f>SUM(G2477*J2477)</f>
        <v>55000</v>
      </c>
      <c r="N2477" s="306">
        <f t="shared" si="324"/>
        <v>44000</v>
      </c>
      <c r="O2477" s="307">
        <f t="shared" si="328"/>
        <v>44</v>
      </c>
      <c r="P2477" s="310">
        <f t="shared" si="327"/>
        <v>44000</v>
      </c>
      <c r="Q2477" s="311">
        <f t="shared" si="329"/>
        <v>44</v>
      </c>
    </row>
    <row r="2478" spans="1:17" ht="15" customHeight="1" x14ac:dyDescent="0.25">
      <c r="A2478" s="371">
        <v>334</v>
      </c>
      <c r="B2478" s="371" t="s">
        <v>1333</v>
      </c>
      <c r="C2478" s="371" t="s">
        <v>1332</v>
      </c>
      <c r="D2478" s="377"/>
      <c r="E2478" s="327">
        <v>65</v>
      </c>
      <c r="F2478" s="371" t="s">
        <v>220</v>
      </c>
      <c r="G2478" s="337">
        <v>5000</v>
      </c>
      <c r="H2478" s="326" t="s">
        <v>48</v>
      </c>
      <c r="I2478" s="306"/>
      <c r="J2478" s="306">
        <v>11</v>
      </c>
      <c r="K2478" s="337">
        <v>100</v>
      </c>
      <c r="L2478" s="306"/>
      <c r="M2478" s="306">
        <f>SUM(G2478*J2478)</f>
        <v>55000</v>
      </c>
      <c r="N2478" s="306">
        <f t="shared" si="324"/>
        <v>44000</v>
      </c>
      <c r="O2478" s="307">
        <f t="shared" si="328"/>
        <v>44</v>
      </c>
      <c r="P2478" s="310">
        <f t="shared" si="327"/>
        <v>44000</v>
      </c>
      <c r="Q2478" s="311">
        <f t="shared" si="329"/>
        <v>44</v>
      </c>
    </row>
    <row r="2479" spans="1:17" ht="15" customHeight="1" x14ac:dyDescent="0.25">
      <c r="A2479" s="371">
        <v>334</v>
      </c>
      <c r="B2479" s="371" t="s">
        <v>1333</v>
      </c>
      <c r="C2479" s="371" t="s">
        <v>1332</v>
      </c>
      <c r="D2479" s="377"/>
      <c r="E2479" s="327" t="s">
        <v>1546</v>
      </c>
      <c r="F2479" s="371" t="s">
        <v>220</v>
      </c>
      <c r="G2479" s="337">
        <v>8000</v>
      </c>
      <c r="H2479" s="326" t="s">
        <v>19</v>
      </c>
      <c r="I2479" s="306">
        <v>17500</v>
      </c>
      <c r="J2479" s="306">
        <v>47</v>
      </c>
      <c r="K2479" s="337">
        <v>100</v>
      </c>
      <c r="L2479" s="306">
        <f>SUM((I2479*G2479)/10000)</f>
        <v>14000</v>
      </c>
      <c r="M2479" s="306">
        <f>SUM(L2479*J2479)</f>
        <v>658000</v>
      </c>
      <c r="N2479" s="306">
        <f t="shared" si="324"/>
        <v>526400</v>
      </c>
      <c r="O2479" s="307">
        <f t="shared" si="328"/>
        <v>526.4</v>
      </c>
      <c r="P2479" s="310">
        <f t="shared" si="327"/>
        <v>526400</v>
      </c>
      <c r="Q2479" s="311">
        <f t="shared" si="329"/>
        <v>526.4</v>
      </c>
    </row>
    <row r="2480" spans="1:17" ht="15" customHeight="1" x14ac:dyDescent="0.25">
      <c r="A2480" s="371">
        <v>334</v>
      </c>
      <c r="B2480" s="371" t="s">
        <v>1333</v>
      </c>
      <c r="C2480" s="371" t="s">
        <v>1332</v>
      </c>
      <c r="D2480" s="377"/>
      <c r="E2480" s="327" t="s">
        <v>1546</v>
      </c>
      <c r="F2480" s="371" t="s">
        <v>220</v>
      </c>
      <c r="G2480" s="337">
        <v>8000</v>
      </c>
      <c r="H2480" s="313" t="s">
        <v>48</v>
      </c>
      <c r="I2480" s="306"/>
      <c r="J2480" s="306">
        <v>11</v>
      </c>
      <c r="K2480" s="337">
        <v>100</v>
      </c>
      <c r="L2480" s="306"/>
      <c r="M2480" s="306">
        <f>SUM(G2480*J2480)</f>
        <v>88000</v>
      </c>
      <c r="N2480" s="306">
        <f t="shared" si="324"/>
        <v>70400</v>
      </c>
      <c r="O2480" s="307">
        <f t="shared" si="328"/>
        <v>70.400000000000006</v>
      </c>
      <c r="P2480" s="310">
        <f t="shared" si="327"/>
        <v>70400</v>
      </c>
      <c r="Q2480" s="311">
        <f t="shared" si="329"/>
        <v>70.400000000000006</v>
      </c>
    </row>
    <row r="2481" spans="1:17" ht="15" customHeight="1" x14ac:dyDescent="0.25">
      <c r="A2481" s="371">
        <v>334</v>
      </c>
      <c r="B2481" s="371" t="s">
        <v>1333</v>
      </c>
      <c r="C2481" s="371" t="s">
        <v>1332</v>
      </c>
      <c r="D2481" s="377"/>
      <c r="E2481" s="327" t="s">
        <v>1546</v>
      </c>
      <c r="F2481" s="371" t="s">
        <v>220</v>
      </c>
      <c r="G2481" s="337">
        <v>8000</v>
      </c>
      <c r="H2481" s="326" t="s">
        <v>48</v>
      </c>
      <c r="I2481" s="306"/>
      <c r="J2481" s="306">
        <v>11</v>
      </c>
      <c r="K2481" s="337">
        <v>100</v>
      </c>
      <c r="L2481" s="306"/>
      <c r="M2481" s="306">
        <f>SUM(G2481*J2481)</f>
        <v>88000</v>
      </c>
      <c r="N2481" s="306">
        <f t="shared" si="324"/>
        <v>70400</v>
      </c>
      <c r="O2481" s="307">
        <f t="shared" si="328"/>
        <v>70.400000000000006</v>
      </c>
      <c r="P2481" s="310">
        <f t="shared" si="327"/>
        <v>70400</v>
      </c>
      <c r="Q2481" s="311">
        <f t="shared" si="329"/>
        <v>70.400000000000006</v>
      </c>
    </row>
    <row r="2482" spans="1:17" ht="15.75" customHeight="1" thickBot="1" x14ac:dyDescent="0.3">
      <c r="A2482" s="371">
        <v>334</v>
      </c>
      <c r="B2482" s="371" t="s">
        <v>1333</v>
      </c>
      <c r="C2482" s="371" t="s">
        <v>1332</v>
      </c>
      <c r="D2482" s="377"/>
      <c r="E2482" s="327">
        <v>42</v>
      </c>
      <c r="F2482" s="371" t="s">
        <v>220</v>
      </c>
      <c r="G2482" s="337">
        <v>9000</v>
      </c>
      <c r="H2482" s="313" t="s">
        <v>735</v>
      </c>
      <c r="I2482" s="306">
        <v>16</v>
      </c>
      <c r="J2482" s="306">
        <v>20</v>
      </c>
      <c r="K2482" s="337">
        <v>60</v>
      </c>
      <c r="L2482" s="306">
        <f>SUM((I2482*G2482))</f>
        <v>144000</v>
      </c>
      <c r="M2482" s="306">
        <f t="shared" ref="M2482:M2490" si="335">SUM(L2482*J2482)</f>
        <v>2880000</v>
      </c>
      <c r="N2482" s="306">
        <f t="shared" si="324"/>
        <v>2304000</v>
      </c>
      <c r="O2482" s="307">
        <f t="shared" si="328"/>
        <v>2304</v>
      </c>
      <c r="P2482" s="315">
        <f t="shared" si="327"/>
        <v>1382400</v>
      </c>
      <c r="Q2482" s="316">
        <f t="shared" si="329"/>
        <v>1382.4</v>
      </c>
    </row>
    <row r="2483" spans="1:17" ht="15.75" customHeight="1" x14ac:dyDescent="0.25">
      <c r="A2483" s="374">
        <v>335</v>
      </c>
      <c r="B2483" s="374" t="s">
        <v>1330</v>
      </c>
      <c r="C2483" s="374" t="s">
        <v>338</v>
      </c>
      <c r="D2483" s="380"/>
      <c r="E2483" s="338">
        <v>2543</v>
      </c>
      <c r="F2483" s="374" t="s">
        <v>188</v>
      </c>
      <c r="G2483" s="339">
        <v>3900</v>
      </c>
      <c r="H2483" s="334" t="s">
        <v>1463</v>
      </c>
      <c r="I2483" s="325">
        <v>2</v>
      </c>
      <c r="J2483" s="325">
        <v>21</v>
      </c>
      <c r="K2483" s="339">
        <v>100</v>
      </c>
      <c r="L2483" s="325">
        <f>SUM((I2483*G2483))</f>
        <v>7800</v>
      </c>
      <c r="M2483" s="325">
        <f t="shared" si="335"/>
        <v>163800</v>
      </c>
      <c r="N2483" s="325">
        <f t="shared" si="324"/>
        <v>131040</v>
      </c>
      <c r="O2483" s="330">
        <f t="shared" si="328"/>
        <v>131.04</v>
      </c>
      <c r="P2483" s="297">
        <f t="shared" si="327"/>
        <v>131040</v>
      </c>
      <c r="Q2483" s="298">
        <f t="shared" si="329"/>
        <v>131.04</v>
      </c>
    </row>
    <row r="2484" spans="1:17" ht="15.75" customHeight="1" x14ac:dyDescent="0.25">
      <c r="A2484" s="374">
        <v>335</v>
      </c>
      <c r="B2484" s="374" t="s">
        <v>1330</v>
      </c>
      <c r="C2484" s="374" t="s">
        <v>338</v>
      </c>
      <c r="D2484" s="380"/>
      <c r="E2484" s="338">
        <v>2454</v>
      </c>
      <c r="F2484" s="374" t="s">
        <v>188</v>
      </c>
      <c r="G2484" s="339">
        <v>45</v>
      </c>
      <c r="H2484" s="334" t="s">
        <v>435</v>
      </c>
      <c r="I2484" s="325">
        <v>6</v>
      </c>
      <c r="J2484" s="325">
        <v>642</v>
      </c>
      <c r="K2484" s="339">
        <v>100</v>
      </c>
      <c r="L2484" s="325">
        <f>SUM((I2484*G2484))</f>
        <v>270</v>
      </c>
      <c r="M2484" s="325">
        <f t="shared" si="335"/>
        <v>173340</v>
      </c>
      <c r="N2484" s="325">
        <f t="shared" si="324"/>
        <v>138672</v>
      </c>
      <c r="O2484" s="330">
        <f t="shared" si="328"/>
        <v>138.672</v>
      </c>
      <c r="P2484" s="299">
        <f t="shared" si="327"/>
        <v>138672</v>
      </c>
      <c r="Q2484" s="300">
        <f t="shared" si="329"/>
        <v>138.672</v>
      </c>
    </row>
    <row r="2485" spans="1:17" ht="15.75" customHeight="1" thickBot="1" x14ac:dyDescent="0.3">
      <c r="A2485" s="374">
        <v>335</v>
      </c>
      <c r="B2485" s="374" t="s">
        <v>1330</v>
      </c>
      <c r="C2485" s="374" t="s">
        <v>338</v>
      </c>
      <c r="D2485" s="380"/>
      <c r="E2485" s="338">
        <v>2454</v>
      </c>
      <c r="F2485" s="374" t="s">
        <v>188</v>
      </c>
      <c r="G2485" s="339">
        <v>45</v>
      </c>
      <c r="H2485" s="292" t="s">
        <v>334</v>
      </c>
      <c r="I2485" s="325">
        <v>17</v>
      </c>
      <c r="J2485" s="325">
        <v>533</v>
      </c>
      <c r="K2485" s="339">
        <v>100</v>
      </c>
      <c r="L2485" s="325">
        <f>SUM((I2485*G2485))</f>
        <v>765</v>
      </c>
      <c r="M2485" s="325">
        <f t="shared" si="335"/>
        <v>407745</v>
      </c>
      <c r="N2485" s="325">
        <f t="shared" ref="N2485:N2515" si="336">SUM(M2485*80)/100</f>
        <v>326196</v>
      </c>
      <c r="O2485" s="330">
        <f t="shared" si="328"/>
        <v>326.19600000000003</v>
      </c>
      <c r="P2485" s="301">
        <f t="shared" si="327"/>
        <v>326196</v>
      </c>
      <c r="Q2485" s="302">
        <f t="shared" si="329"/>
        <v>326.19600000000003</v>
      </c>
    </row>
    <row r="2486" spans="1:17" ht="15.75" customHeight="1" x14ac:dyDescent="0.25">
      <c r="A2486" s="371">
        <v>336</v>
      </c>
      <c r="B2486" s="371" t="s">
        <v>1329</v>
      </c>
      <c r="C2486" s="371" t="s">
        <v>1328</v>
      </c>
      <c r="D2486" s="377"/>
      <c r="E2486" s="327">
        <v>1249</v>
      </c>
      <c r="F2486" s="371" t="s">
        <v>188</v>
      </c>
      <c r="G2486" s="337">
        <v>2000</v>
      </c>
      <c r="H2486" s="326" t="s">
        <v>77</v>
      </c>
      <c r="I2486" s="306">
        <v>3164</v>
      </c>
      <c r="J2486" s="306">
        <v>9</v>
      </c>
      <c r="K2486" s="337">
        <v>100</v>
      </c>
      <c r="L2486" s="306">
        <f>SUM((I2486*G2486)/10000)</f>
        <v>632.79999999999995</v>
      </c>
      <c r="M2486" s="306">
        <f t="shared" si="335"/>
        <v>5695.2</v>
      </c>
      <c r="N2486" s="306">
        <f t="shared" si="336"/>
        <v>4556.16</v>
      </c>
      <c r="O2486" s="307">
        <f t="shared" si="328"/>
        <v>4.5561600000000002</v>
      </c>
      <c r="P2486" s="308">
        <f t="shared" si="327"/>
        <v>4556.16</v>
      </c>
      <c r="Q2486" s="309">
        <f t="shared" si="329"/>
        <v>4.5561600000000002</v>
      </c>
    </row>
    <row r="2487" spans="1:17" ht="15.75" customHeight="1" x14ac:dyDescent="0.25">
      <c r="A2487" s="371">
        <v>336</v>
      </c>
      <c r="B2487" s="371" t="s">
        <v>1329</v>
      </c>
      <c r="C2487" s="371" t="s">
        <v>1328</v>
      </c>
      <c r="D2487" s="377"/>
      <c r="E2487" s="327">
        <v>1249</v>
      </c>
      <c r="F2487" s="371" t="s">
        <v>188</v>
      </c>
      <c r="G2487" s="337">
        <v>125</v>
      </c>
      <c r="H2487" s="326" t="s">
        <v>367</v>
      </c>
      <c r="I2487" s="306">
        <v>15225</v>
      </c>
      <c r="J2487" s="306">
        <v>22</v>
      </c>
      <c r="K2487" s="337">
        <v>60</v>
      </c>
      <c r="L2487" s="306">
        <f>SUM((I2487*G2487)/10000)</f>
        <v>190.3125</v>
      </c>
      <c r="M2487" s="306">
        <f t="shared" si="335"/>
        <v>4186.875</v>
      </c>
      <c r="N2487" s="306">
        <f t="shared" si="336"/>
        <v>3349.5</v>
      </c>
      <c r="O2487" s="307">
        <f t="shared" si="328"/>
        <v>3.3494999999999999</v>
      </c>
      <c r="P2487" s="310">
        <f t="shared" si="327"/>
        <v>2009.7</v>
      </c>
      <c r="Q2487" s="311">
        <f t="shared" si="329"/>
        <v>2.0097</v>
      </c>
    </row>
    <row r="2488" spans="1:17" ht="15.75" customHeight="1" x14ac:dyDescent="0.25">
      <c r="A2488" s="371">
        <v>336</v>
      </c>
      <c r="B2488" s="371" t="s">
        <v>1329</v>
      </c>
      <c r="C2488" s="371" t="s">
        <v>1328</v>
      </c>
      <c r="D2488" s="377"/>
      <c r="E2488" s="327">
        <v>1249</v>
      </c>
      <c r="F2488" s="371" t="s">
        <v>188</v>
      </c>
      <c r="G2488" s="337">
        <v>125</v>
      </c>
      <c r="H2488" s="313" t="s">
        <v>341</v>
      </c>
      <c r="I2488" s="306">
        <v>1231</v>
      </c>
      <c r="J2488" s="306">
        <v>198</v>
      </c>
      <c r="K2488" s="337">
        <v>60</v>
      </c>
      <c r="L2488" s="306">
        <f>SUM((I2488*G2488)/10000)</f>
        <v>15.387499999999999</v>
      </c>
      <c r="M2488" s="306">
        <f t="shared" si="335"/>
        <v>3046.7249999999999</v>
      </c>
      <c r="N2488" s="306">
        <f t="shared" si="336"/>
        <v>2437.38</v>
      </c>
      <c r="O2488" s="307">
        <f t="shared" si="328"/>
        <v>2.4373800000000001</v>
      </c>
      <c r="P2488" s="310">
        <f t="shared" si="327"/>
        <v>1462.4280000000001</v>
      </c>
      <c r="Q2488" s="311">
        <f t="shared" si="329"/>
        <v>1.4624280000000001</v>
      </c>
    </row>
    <row r="2489" spans="1:17" ht="15.75" customHeight="1" x14ac:dyDescent="0.25">
      <c r="A2489" s="371">
        <v>336</v>
      </c>
      <c r="B2489" s="371" t="s">
        <v>1329</v>
      </c>
      <c r="C2489" s="371" t="s">
        <v>1328</v>
      </c>
      <c r="D2489" s="377"/>
      <c r="E2489" s="327">
        <v>1249</v>
      </c>
      <c r="F2489" s="371" t="s">
        <v>188</v>
      </c>
      <c r="G2489" s="337">
        <v>125</v>
      </c>
      <c r="H2489" s="313" t="s">
        <v>26</v>
      </c>
      <c r="I2489" s="306">
        <v>24198</v>
      </c>
      <c r="J2489" s="306">
        <v>19</v>
      </c>
      <c r="K2489" s="337">
        <v>100</v>
      </c>
      <c r="L2489" s="306">
        <f>SUM((I2489*G2489)/10000)</f>
        <v>302.47500000000002</v>
      </c>
      <c r="M2489" s="306">
        <f t="shared" si="335"/>
        <v>5747.0250000000005</v>
      </c>
      <c r="N2489" s="306">
        <f t="shared" si="336"/>
        <v>4597.6200000000008</v>
      </c>
      <c r="O2489" s="307">
        <f t="shared" si="328"/>
        <v>4.5976200000000009</v>
      </c>
      <c r="P2489" s="310">
        <f t="shared" si="327"/>
        <v>4597.6200000000008</v>
      </c>
      <c r="Q2489" s="311">
        <f t="shared" si="329"/>
        <v>4.5976200000000009</v>
      </c>
    </row>
    <row r="2490" spans="1:17" ht="15.75" customHeight="1" x14ac:dyDescent="0.25">
      <c r="A2490" s="371">
        <v>336</v>
      </c>
      <c r="B2490" s="371" t="s">
        <v>1329</v>
      </c>
      <c r="C2490" s="371" t="s">
        <v>1328</v>
      </c>
      <c r="D2490" s="377"/>
      <c r="E2490" s="327">
        <v>1249</v>
      </c>
      <c r="F2490" s="371" t="s">
        <v>188</v>
      </c>
      <c r="G2490" s="337">
        <v>250</v>
      </c>
      <c r="H2490" s="313" t="s">
        <v>22</v>
      </c>
      <c r="I2490" s="306">
        <v>23137</v>
      </c>
      <c r="J2490" s="306">
        <v>79</v>
      </c>
      <c r="K2490" s="337">
        <v>100</v>
      </c>
      <c r="L2490" s="306">
        <f>SUM((I2490*G2490)/10000)</f>
        <v>578.42499999999995</v>
      </c>
      <c r="M2490" s="306">
        <f t="shared" si="335"/>
        <v>45695.574999999997</v>
      </c>
      <c r="N2490" s="306">
        <f t="shared" si="336"/>
        <v>36556.46</v>
      </c>
      <c r="O2490" s="307">
        <f t="shared" si="328"/>
        <v>36.556460000000001</v>
      </c>
      <c r="P2490" s="310">
        <f t="shared" si="327"/>
        <v>36556.46</v>
      </c>
      <c r="Q2490" s="311">
        <f t="shared" si="329"/>
        <v>36.556460000000001</v>
      </c>
    </row>
    <row r="2491" spans="1:17" ht="15.75" customHeight="1" x14ac:dyDescent="0.25">
      <c r="A2491" s="371">
        <v>336</v>
      </c>
      <c r="B2491" s="371" t="s">
        <v>1329</v>
      </c>
      <c r="C2491" s="371" t="s">
        <v>1328</v>
      </c>
      <c r="D2491" s="377"/>
      <c r="E2491" s="327">
        <v>1249</v>
      </c>
      <c r="F2491" s="371" t="s">
        <v>188</v>
      </c>
      <c r="G2491" s="337">
        <v>250</v>
      </c>
      <c r="H2491" s="313" t="s">
        <v>48</v>
      </c>
      <c r="I2491" s="306"/>
      <c r="J2491" s="306">
        <v>11</v>
      </c>
      <c r="K2491" s="337">
        <v>100</v>
      </c>
      <c r="L2491" s="306"/>
      <c r="M2491" s="306">
        <f>SUM(G2491*J2491)</f>
        <v>2750</v>
      </c>
      <c r="N2491" s="306">
        <f t="shared" si="336"/>
        <v>2200</v>
      </c>
      <c r="O2491" s="307">
        <f t="shared" si="328"/>
        <v>2.2000000000000002</v>
      </c>
      <c r="P2491" s="310">
        <f t="shared" si="327"/>
        <v>2200</v>
      </c>
      <c r="Q2491" s="311">
        <f t="shared" si="329"/>
        <v>2.2000000000000002</v>
      </c>
    </row>
    <row r="2492" spans="1:17" ht="15.75" customHeight="1" x14ac:dyDescent="0.25">
      <c r="A2492" s="371">
        <v>336</v>
      </c>
      <c r="B2492" s="371" t="s">
        <v>1329</v>
      </c>
      <c r="C2492" s="371" t="s">
        <v>1328</v>
      </c>
      <c r="D2492" s="377"/>
      <c r="E2492" s="327">
        <v>3650</v>
      </c>
      <c r="F2492" s="371" t="s">
        <v>188</v>
      </c>
      <c r="G2492" s="337">
        <v>1000</v>
      </c>
      <c r="H2492" s="326" t="s">
        <v>77</v>
      </c>
      <c r="I2492" s="306">
        <v>3164</v>
      </c>
      <c r="J2492" s="306">
        <v>9</v>
      </c>
      <c r="K2492" s="337">
        <v>100</v>
      </c>
      <c r="L2492" s="306">
        <f>SUM((I2492*G2492)/10000)</f>
        <v>316.39999999999998</v>
      </c>
      <c r="M2492" s="306">
        <f>SUM(L2492*J2492)</f>
        <v>2847.6</v>
      </c>
      <c r="N2492" s="306">
        <f t="shared" si="336"/>
        <v>2278.08</v>
      </c>
      <c r="O2492" s="307">
        <f t="shared" si="328"/>
        <v>2.2780800000000001</v>
      </c>
      <c r="P2492" s="310">
        <f t="shared" si="327"/>
        <v>2278.08</v>
      </c>
      <c r="Q2492" s="311">
        <f t="shared" si="329"/>
        <v>2.2780800000000001</v>
      </c>
    </row>
    <row r="2493" spans="1:17" ht="15.75" customHeight="1" x14ac:dyDescent="0.25">
      <c r="A2493" s="371">
        <v>336</v>
      </c>
      <c r="B2493" s="371" t="s">
        <v>1329</v>
      </c>
      <c r="C2493" s="371" t="s">
        <v>1328</v>
      </c>
      <c r="D2493" s="377"/>
      <c r="E2493" s="327">
        <v>535</v>
      </c>
      <c r="F2493" s="371" t="s">
        <v>220</v>
      </c>
      <c r="G2493" s="337">
        <v>3500</v>
      </c>
      <c r="H2493" s="326" t="s">
        <v>85</v>
      </c>
      <c r="I2493" s="306">
        <v>3398</v>
      </c>
      <c r="J2493" s="306">
        <v>11</v>
      </c>
      <c r="K2493" s="337">
        <v>60</v>
      </c>
      <c r="L2493" s="306">
        <f>SUM((I2493*G2493)/10000)</f>
        <v>1189.3</v>
      </c>
      <c r="M2493" s="306">
        <f>SUM(L2493*J2493)</f>
        <v>13082.3</v>
      </c>
      <c r="N2493" s="306">
        <f t="shared" si="336"/>
        <v>10465.84</v>
      </c>
      <c r="O2493" s="307">
        <f t="shared" si="328"/>
        <v>10.46584</v>
      </c>
      <c r="P2493" s="310">
        <f t="shared" si="327"/>
        <v>6279.5039999999999</v>
      </c>
      <c r="Q2493" s="311">
        <f t="shared" si="329"/>
        <v>6.2795040000000002</v>
      </c>
    </row>
    <row r="2494" spans="1:17" ht="15.75" customHeight="1" x14ac:dyDescent="0.25">
      <c r="A2494" s="371">
        <v>336</v>
      </c>
      <c r="B2494" s="371" t="s">
        <v>1329</v>
      </c>
      <c r="C2494" s="371" t="s">
        <v>1328</v>
      </c>
      <c r="D2494" s="377"/>
      <c r="E2494" s="327">
        <v>757</v>
      </c>
      <c r="F2494" s="371" t="s">
        <v>220</v>
      </c>
      <c r="G2494" s="337">
        <v>1500</v>
      </c>
      <c r="H2494" s="326" t="s">
        <v>85</v>
      </c>
      <c r="I2494" s="306">
        <v>3398</v>
      </c>
      <c r="J2494" s="306">
        <v>11</v>
      </c>
      <c r="K2494" s="337">
        <v>60</v>
      </c>
      <c r="L2494" s="306">
        <f>SUM((I2494*G2494)/10000)</f>
        <v>509.7</v>
      </c>
      <c r="M2494" s="306">
        <f>SUM(L2494*J2494)</f>
        <v>5606.7</v>
      </c>
      <c r="N2494" s="306">
        <f t="shared" si="336"/>
        <v>4485.3599999999997</v>
      </c>
      <c r="O2494" s="307">
        <f t="shared" si="328"/>
        <v>4.48536</v>
      </c>
      <c r="P2494" s="310">
        <f t="shared" ref="P2494:P2515" si="337">SUM(N2494*K2494)/100</f>
        <v>2691.2159999999999</v>
      </c>
      <c r="Q2494" s="311">
        <f t="shared" si="329"/>
        <v>2.6912159999999998</v>
      </c>
    </row>
    <row r="2495" spans="1:17" ht="15.75" customHeight="1" thickBot="1" x14ac:dyDescent="0.3">
      <c r="A2495" s="371">
        <v>336</v>
      </c>
      <c r="B2495" s="371" t="s">
        <v>1329</v>
      </c>
      <c r="C2495" s="371" t="s">
        <v>1328</v>
      </c>
      <c r="D2495" s="377"/>
      <c r="E2495" s="327">
        <v>805</v>
      </c>
      <c r="F2495" s="371" t="s">
        <v>220</v>
      </c>
      <c r="G2495" s="337">
        <v>4000</v>
      </c>
      <c r="H2495" s="326" t="s">
        <v>85</v>
      </c>
      <c r="I2495" s="306">
        <v>3398</v>
      </c>
      <c r="J2495" s="306">
        <v>11</v>
      </c>
      <c r="K2495" s="337">
        <v>60</v>
      </c>
      <c r="L2495" s="306">
        <f>SUM((I2495*G2495)/10000)</f>
        <v>1359.2</v>
      </c>
      <c r="M2495" s="306">
        <f>SUM(L2495*J2495)</f>
        <v>14951.2</v>
      </c>
      <c r="N2495" s="306">
        <f t="shared" si="336"/>
        <v>11960.96</v>
      </c>
      <c r="O2495" s="307">
        <f t="shared" ref="O2495:O2515" si="338">SUM(N2495/1000)</f>
        <v>11.960959999999998</v>
      </c>
      <c r="P2495" s="315">
        <f t="shared" si="337"/>
        <v>7176.576</v>
      </c>
      <c r="Q2495" s="316">
        <f t="shared" ref="Q2495:Q2515" si="339">SUM(P2495/1000)</f>
        <v>7.1765759999999998</v>
      </c>
    </row>
    <row r="2496" spans="1:17" ht="15.75" customHeight="1" x14ac:dyDescent="0.25">
      <c r="A2496" s="374">
        <v>337</v>
      </c>
      <c r="B2496" s="374" t="s">
        <v>605</v>
      </c>
      <c r="C2496" s="374" t="s">
        <v>893</v>
      </c>
      <c r="D2496" s="380"/>
      <c r="E2496" s="338">
        <v>1079</v>
      </c>
      <c r="F2496" s="374" t="s">
        <v>188</v>
      </c>
      <c r="G2496" s="339">
        <v>250</v>
      </c>
      <c r="H2496" s="324" t="s">
        <v>22</v>
      </c>
      <c r="I2496" s="325">
        <v>23137</v>
      </c>
      <c r="J2496" s="325">
        <v>79</v>
      </c>
      <c r="K2496" s="339">
        <v>100</v>
      </c>
      <c r="L2496" s="325">
        <f>SUM((I2496*G2496)/10000)</f>
        <v>578.42499999999995</v>
      </c>
      <c r="M2496" s="325">
        <f>SUM(L2496*J2496)</f>
        <v>45695.574999999997</v>
      </c>
      <c r="N2496" s="325">
        <f t="shared" si="336"/>
        <v>36556.46</v>
      </c>
      <c r="O2496" s="330">
        <f t="shared" si="338"/>
        <v>36.556460000000001</v>
      </c>
      <c r="P2496" s="297">
        <f t="shared" si="337"/>
        <v>36556.46</v>
      </c>
      <c r="Q2496" s="298">
        <f t="shared" si="339"/>
        <v>36.556460000000001</v>
      </c>
    </row>
    <row r="2497" spans="1:17" ht="15.75" customHeight="1" x14ac:dyDescent="0.25">
      <c r="A2497" s="374">
        <v>337</v>
      </c>
      <c r="B2497" s="374" t="s">
        <v>605</v>
      </c>
      <c r="C2497" s="374" t="s">
        <v>893</v>
      </c>
      <c r="D2497" s="380"/>
      <c r="E2497" s="338">
        <v>1079</v>
      </c>
      <c r="F2497" s="374" t="s">
        <v>188</v>
      </c>
      <c r="G2497" s="339">
        <v>375</v>
      </c>
      <c r="H2497" s="324" t="s">
        <v>48</v>
      </c>
      <c r="I2497" s="325"/>
      <c r="J2497" s="325">
        <v>11</v>
      </c>
      <c r="K2497" s="339">
        <v>100</v>
      </c>
      <c r="L2497" s="325"/>
      <c r="M2497" s="325">
        <f>SUM(G2497*J2497)</f>
        <v>4125</v>
      </c>
      <c r="N2497" s="325">
        <f t="shared" si="336"/>
        <v>3300</v>
      </c>
      <c r="O2497" s="330">
        <f t="shared" si="338"/>
        <v>3.3</v>
      </c>
      <c r="P2497" s="299">
        <f t="shared" si="337"/>
        <v>3300</v>
      </c>
      <c r="Q2497" s="300">
        <f t="shared" si="339"/>
        <v>3.3</v>
      </c>
    </row>
    <row r="2498" spans="1:17" ht="15" customHeight="1" x14ac:dyDescent="0.25">
      <c r="A2498" s="374">
        <v>337</v>
      </c>
      <c r="B2498" s="374" t="s">
        <v>605</v>
      </c>
      <c r="C2498" s="374" t="s">
        <v>893</v>
      </c>
      <c r="D2498" s="380"/>
      <c r="E2498" s="338">
        <v>1079</v>
      </c>
      <c r="F2498" s="374" t="s">
        <v>188</v>
      </c>
      <c r="G2498" s="339">
        <v>125</v>
      </c>
      <c r="H2498" s="334" t="s">
        <v>25</v>
      </c>
      <c r="I2498" s="325">
        <v>27692</v>
      </c>
      <c r="J2498" s="325">
        <v>60</v>
      </c>
      <c r="K2498" s="339">
        <v>100</v>
      </c>
      <c r="L2498" s="325">
        <f>SUM((I2498*G2498)/10000)</f>
        <v>346.15</v>
      </c>
      <c r="M2498" s="325">
        <f>SUM(L2498*J2498)</f>
        <v>20769</v>
      </c>
      <c r="N2498" s="325">
        <f t="shared" si="336"/>
        <v>16615.2</v>
      </c>
      <c r="O2498" s="330">
        <f t="shared" si="338"/>
        <v>16.615200000000002</v>
      </c>
      <c r="P2498" s="299">
        <f t="shared" si="337"/>
        <v>16615.2</v>
      </c>
      <c r="Q2498" s="300">
        <f t="shared" si="339"/>
        <v>16.615200000000002</v>
      </c>
    </row>
    <row r="2499" spans="1:17" ht="15" customHeight="1" thickBot="1" x14ac:dyDescent="0.3">
      <c r="A2499" s="374">
        <v>337</v>
      </c>
      <c r="B2499" s="374" t="s">
        <v>605</v>
      </c>
      <c r="C2499" s="374" t="s">
        <v>893</v>
      </c>
      <c r="D2499" s="380"/>
      <c r="E2499" s="338">
        <v>1079</v>
      </c>
      <c r="F2499" s="374" t="s">
        <v>188</v>
      </c>
      <c r="G2499" s="339">
        <v>375</v>
      </c>
      <c r="H2499" s="334" t="s">
        <v>802</v>
      </c>
      <c r="I2499" s="325">
        <v>20000</v>
      </c>
      <c r="J2499" s="325">
        <v>234</v>
      </c>
      <c r="K2499" s="339">
        <v>100</v>
      </c>
      <c r="L2499" s="325">
        <f>SUM((I2499*G2499)/10000)</f>
        <v>750</v>
      </c>
      <c r="M2499" s="325">
        <f>SUM(L2499*J2499)</f>
        <v>175500</v>
      </c>
      <c r="N2499" s="325">
        <f t="shared" si="336"/>
        <v>140400</v>
      </c>
      <c r="O2499" s="330">
        <f t="shared" si="338"/>
        <v>140.4</v>
      </c>
      <c r="P2499" s="301">
        <f t="shared" si="337"/>
        <v>140400</v>
      </c>
      <c r="Q2499" s="302">
        <f t="shared" si="339"/>
        <v>140.4</v>
      </c>
    </row>
    <row r="2500" spans="1:17" ht="15" customHeight="1" x14ac:dyDescent="0.25">
      <c r="A2500" s="371">
        <v>338</v>
      </c>
      <c r="B2500" s="371" t="s">
        <v>1283</v>
      </c>
      <c r="C2500" s="371" t="s">
        <v>1325</v>
      </c>
      <c r="D2500" s="377"/>
      <c r="E2500" s="327" t="s">
        <v>1647</v>
      </c>
      <c r="F2500" s="371" t="s">
        <v>188</v>
      </c>
      <c r="G2500" s="337">
        <v>1000</v>
      </c>
      <c r="H2500" s="326" t="s">
        <v>1463</v>
      </c>
      <c r="I2500" s="306">
        <v>2</v>
      </c>
      <c r="J2500" s="306">
        <v>21</v>
      </c>
      <c r="K2500" s="337">
        <v>100</v>
      </c>
      <c r="L2500" s="306">
        <f>SUM((I2500*G2500))</f>
        <v>2000</v>
      </c>
      <c r="M2500" s="306">
        <f>SUM(L2500*J2500)</f>
        <v>42000</v>
      </c>
      <c r="N2500" s="306">
        <f t="shared" si="336"/>
        <v>33600</v>
      </c>
      <c r="O2500" s="307">
        <f t="shared" si="338"/>
        <v>33.6</v>
      </c>
      <c r="P2500" s="308">
        <f t="shared" si="337"/>
        <v>33600</v>
      </c>
      <c r="Q2500" s="309">
        <f t="shared" si="339"/>
        <v>33.6</v>
      </c>
    </row>
    <row r="2501" spans="1:17" ht="15" customHeight="1" x14ac:dyDescent="0.25">
      <c r="A2501" s="371">
        <v>338</v>
      </c>
      <c r="B2501" s="371" t="s">
        <v>1283</v>
      </c>
      <c r="C2501" s="371" t="s">
        <v>1325</v>
      </c>
      <c r="D2501" s="377"/>
      <c r="E2501" s="327" t="s">
        <v>1647</v>
      </c>
      <c r="F2501" s="371" t="s">
        <v>188</v>
      </c>
      <c r="G2501" s="337">
        <v>500</v>
      </c>
      <c r="H2501" s="313" t="s">
        <v>341</v>
      </c>
      <c r="I2501" s="306">
        <v>1231</v>
      </c>
      <c r="J2501" s="306">
        <v>198</v>
      </c>
      <c r="K2501" s="337">
        <v>60</v>
      </c>
      <c r="L2501" s="306">
        <f>SUM((I2501*G2501)/10000)</f>
        <v>61.55</v>
      </c>
      <c r="M2501" s="306">
        <f>SUM(L2501*J2501)</f>
        <v>12186.9</v>
      </c>
      <c r="N2501" s="306">
        <f t="shared" si="336"/>
        <v>9749.52</v>
      </c>
      <c r="O2501" s="307">
        <f t="shared" si="338"/>
        <v>9.7495200000000004</v>
      </c>
      <c r="P2501" s="310">
        <f t="shared" si="337"/>
        <v>5849.7120000000004</v>
      </c>
      <c r="Q2501" s="311">
        <f t="shared" si="339"/>
        <v>5.8497120000000002</v>
      </c>
    </row>
    <row r="2502" spans="1:17" ht="15" customHeight="1" x14ac:dyDescent="0.25">
      <c r="A2502" s="371">
        <v>338</v>
      </c>
      <c r="B2502" s="371" t="s">
        <v>1283</v>
      </c>
      <c r="C2502" s="371" t="s">
        <v>1325</v>
      </c>
      <c r="D2502" s="377"/>
      <c r="E2502" s="327" t="s">
        <v>1647</v>
      </c>
      <c r="F2502" s="371" t="s">
        <v>188</v>
      </c>
      <c r="G2502" s="337">
        <v>250</v>
      </c>
      <c r="H2502" s="326" t="s">
        <v>25</v>
      </c>
      <c r="I2502" s="306">
        <v>27692</v>
      </c>
      <c r="J2502" s="306">
        <v>60</v>
      </c>
      <c r="K2502" s="337">
        <v>100</v>
      </c>
      <c r="L2502" s="306">
        <f>SUM((I2502*G2502)/10000)</f>
        <v>692.3</v>
      </c>
      <c r="M2502" s="306">
        <f>SUM(L2502*J2502)</f>
        <v>41538</v>
      </c>
      <c r="N2502" s="306">
        <f t="shared" si="336"/>
        <v>33230.400000000001</v>
      </c>
      <c r="O2502" s="307">
        <f t="shared" si="338"/>
        <v>33.230400000000003</v>
      </c>
      <c r="P2502" s="310">
        <f t="shared" si="337"/>
        <v>33230.400000000001</v>
      </c>
      <c r="Q2502" s="311">
        <f t="shared" si="339"/>
        <v>33.230400000000003</v>
      </c>
    </row>
    <row r="2503" spans="1:17" ht="15" customHeight="1" x14ac:dyDescent="0.25">
      <c r="A2503" s="371">
        <v>338</v>
      </c>
      <c r="B2503" s="371" t="s">
        <v>1283</v>
      </c>
      <c r="C2503" s="371" t="s">
        <v>1325</v>
      </c>
      <c r="D2503" s="377"/>
      <c r="E2503" s="327" t="s">
        <v>1647</v>
      </c>
      <c r="F2503" s="371" t="s">
        <v>188</v>
      </c>
      <c r="G2503" s="337">
        <v>250</v>
      </c>
      <c r="H2503" s="326" t="s">
        <v>48</v>
      </c>
      <c r="I2503" s="306"/>
      <c r="J2503" s="306">
        <v>11</v>
      </c>
      <c r="K2503" s="337">
        <v>100</v>
      </c>
      <c r="L2503" s="306"/>
      <c r="M2503" s="306">
        <f>SUM(G2503*J2503)</f>
        <v>2750</v>
      </c>
      <c r="N2503" s="306">
        <f t="shared" si="336"/>
        <v>2200</v>
      </c>
      <c r="O2503" s="307">
        <f t="shared" si="338"/>
        <v>2.2000000000000002</v>
      </c>
      <c r="P2503" s="310">
        <f t="shared" si="337"/>
        <v>2200</v>
      </c>
      <c r="Q2503" s="311">
        <f t="shared" si="339"/>
        <v>2.2000000000000002</v>
      </c>
    </row>
    <row r="2504" spans="1:17" ht="15" customHeight="1" x14ac:dyDescent="0.25">
      <c r="A2504" s="371">
        <v>338</v>
      </c>
      <c r="B2504" s="371" t="s">
        <v>1283</v>
      </c>
      <c r="C2504" s="371" t="s">
        <v>1325</v>
      </c>
      <c r="D2504" s="377"/>
      <c r="E2504" s="327" t="s">
        <v>1647</v>
      </c>
      <c r="F2504" s="371" t="s">
        <v>188</v>
      </c>
      <c r="G2504" s="337">
        <v>250</v>
      </c>
      <c r="H2504" s="313" t="s">
        <v>22</v>
      </c>
      <c r="I2504" s="306">
        <v>23137</v>
      </c>
      <c r="J2504" s="306">
        <v>79</v>
      </c>
      <c r="K2504" s="337">
        <v>100</v>
      </c>
      <c r="L2504" s="306">
        <f>SUM((I2504*G2504)/10000)</f>
        <v>578.42499999999995</v>
      </c>
      <c r="M2504" s="306">
        <f>SUM(L2504*J2504)</f>
        <v>45695.574999999997</v>
      </c>
      <c r="N2504" s="306">
        <f t="shared" si="336"/>
        <v>36556.46</v>
      </c>
      <c r="O2504" s="307">
        <f t="shared" si="338"/>
        <v>36.556460000000001</v>
      </c>
      <c r="P2504" s="310">
        <f t="shared" si="337"/>
        <v>36556.46</v>
      </c>
      <c r="Q2504" s="311">
        <f t="shared" si="339"/>
        <v>36.556460000000001</v>
      </c>
    </row>
    <row r="2505" spans="1:17" ht="15" customHeight="1" x14ac:dyDescent="0.25">
      <c r="A2505" s="371">
        <v>338</v>
      </c>
      <c r="B2505" s="371" t="s">
        <v>1283</v>
      </c>
      <c r="C2505" s="371" t="s">
        <v>1325</v>
      </c>
      <c r="D2505" s="377"/>
      <c r="E2505" s="327" t="s">
        <v>1647</v>
      </c>
      <c r="F2505" s="371" t="s">
        <v>188</v>
      </c>
      <c r="G2505" s="337">
        <v>250</v>
      </c>
      <c r="H2505" s="313" t="s">
        <v>48</v>
      </c>
      <c r="I2505" s="306"/>
      <c r="J2505" s="306">
        <v>11</v>
      </c>
      <c r="K2505" s="337">
        <v>100</v>
      </c>
      <c r="L2505" s="306"/>
      <c r="M2505" s="306">
        <f>SUM(G2505*J2505)</f>
        <v>2750</v>
      </c>
      <c r="N2505" s="306">
        <f t="shared" si="336"/>
        <v>2200</v>
      </c>
      <c r="O2505" s="307">
        <f t="shared" si="338"/>
        <v>2.2000000000000002</v>
      </c>
      <c r="P2505" s="310">
        <f t="shared" si="337"/>
        <v>2200</v>
      </c>
      <c r="Q2505" s="311">
        <f t="shared" si="339"/>
        <v>2.2000000000000002</v>
      </c>
    </row>
    <row r="2506" spans="1:17" ht="15" customHeight="1" x14ac:dyDescent="0.25">
      <c r="A2506" s="371">
        <v>338</v>
      </c>
      <c r="B2506" s="371" t="s">
        <v>1283</v>
      </c>
      <c r="C2506" s="371" t="s">
        <v>1325</v>
      </c>
      <c r="D2506" s="377"/>
      <c r="E2506" s="327" t="s">
        <v>1647</v>
      </c>
      <c r="F2506" s="371" t="s">
        <v>188</v>
      </c>
      <c r="G2506" s="337">
        <v>6</v>
      </c>
      <c r="H2506" s="326" t="s">
        <v>334</v>
      </c>
      <c r="I2506" s="306">
        <v>17</v>
      </c>
      <c r="J2506" s="306">
        <v>533</v>
      </c>
      <c r="K2506" s="337">
        <v>100</v>
      </c>
      <c r="L2506" s="306">
        <f>SUM((I2506*G2506))</f>
        <v>102</v>
      </c>
      <c r="M2506" s="306">
        <f t="shared" ref="M2506:M2515" si="340">SUM(L2506*J2506)</f>
        <v>54366</v>
      </c>
      <c r="N2506" s="306">
        <f t="shared" si="336"/>
        <v>43492.800000000003</v>
      </c>
      <c r="O2506" s="307">
        <f t="shared" si="338"/>
        <v>43.492800000000003</v>
      </c>
      <c r="P2506" s="310">
        <f t="shared" si="337"/>
        <v>43492.800000000003</v>
      </c>
      <c r="Q2506" s="311">
        <f t="shared" si="339"/>
        <v>43.492800000000003</v>
      </c>
    </row>
    <row r="2507" spans="1:17" ht="15" customHeight="1" x14ac:dyDescent="0.25">
      <c r="A2507" s="371">
        <v>338</v>
      </c>
      <c r="B2507" s="371" t="s">
        <v>1283</v>
      </c>
      <c r="C2507" s="371" t="s">
        <v>1325</v>
      </c>
      <c r="D2507" s="377"/>
      <c r="E2507" s="327" t="s">
        <v>1647</v>
      </c>
      <c r="F2507" s="371" t="s">
        <v>188</v>
      </c>
      <c r="G2507" s="337">
        <v>10</v>
      </c>
      <c r="H2507" s="326" t="s">
        <v>455</v>
      </c>
      <c r="I2507" s="306">
        <v>19</v>
      </c>
      <c r="J2507" s="306">
        <v>49</v>
      </c>
      <c r="K2507" s="337">
        <v>100</v>
      </c>
      <c r="L2507" s="306">
        <f>SUM((I2507*G2507))</f>
        <v>190</v>
      </c>
      <c r="M2507" s="306">
        <f t="shared" si="340"/>
        <v>9310</v>
      </c>
      <c r="N2507" s="306">
        <f t="shared" si="336"/>
        <v>7448</v>
      </c>
      <c r="O2507" s="307">
        <f t="shared" si="338"/>
        <v>7.4480000000000004</v>
      </c>
      <c r="P2507" s="310">
        <f t="shared" si="337"/>
        <v>7448</v>
      </c>
      <c r="Q2507" s="311">
        <f t="shared" si="339"/>
        <v>7.4480000000000004</v>
      </c>
    </row>
    <row r="2508" spans="1:17" ht="15" customHeight="1" thickBot="1" x14ac:dyDescent="0.3">
      <c r="A2508" s="371">
        <v>338</v>
      </c>
      <c r="B2508" s="371" t="s">
        <v>1283</v>
      </c>
      <c r="C2508" s="371" t="s">
        <v>1325</v>
      </c>
      <c r="D2508" s="377"/>
      <c r="E2508" s="327" t="s">
        <v>1648</v>
      </c>
      <c r="F2508" s="371" t="s">
        <v>188</v>
      </c>
      <c r="G2508" s="337">
        <v>1000</v>
      </c>
      <c r="H2508" s="313" t="s">
        <v>26</v>
      </c>
      <c r="I2508" s="306">
        <v>24198</v>
      </c>
      <c r="J2508" s="306">
        <v>19</v>
      </c>
      <c r="K2508" s="337">
        <v>100</v>
      </c>
      <c r="L2508" s="306">
        <f t="shared" ref="L2508:L2515" si="341">SUM((I2508*G2508)/10000)</f>
        <v>2419.8000000000002</v>
      </c>
      <c r="M2508" s="306">
        <f t="shared" si="340"/>
        <v>45976.200000000004</v>
      </c>
      <c r="N2508" s="306">
        <f t="shared" si="336"/>
        <v>36780.960000000006</v>
      </c>
      <c r="O2508" s="307">
        <f t="shared" si="338"/>
        <v>36.780960000000007</v>
      </c>
      <c r="P2508" s="315">
        <f t="shared" si="337"/>
        <v>36780.960000000006</v>
      </c>
      <c r="Q2508" s="316">
        <f t="shared" si="339"/>
        <v>36.780960000000007</v>
      </c>
    </row>
    <row r="2509" spans="1:17" ht="15" customHeight="1" x14ac:dyDescent="0.25">
      <c r="A2509" s="374">
        <v>339</v>
      </c>
      <c r="B2509" s="374" t="s">
        <v>1326</v>
      </c>
      <c r="C2509" s="374" t="s">
        <v>1325</v>
      </c>
      <c r="D2509" s="380"/>
      <c r="E2509" s="338">
        <v>2926</v>
      </c>
      <c r="F2509" s="374" t="s">
        <v>188</v>
      </c>
      <c r="G2509" s="339">
        <v>750</v>
      </c>
      <c r="H2509" s="324" t="s">
        <v>22</v>
      </c>
      <c r="I2509" s="325">
        <v>23137</v>
      </c>
      <c r="J2509" s="325">
        <v>79</v>
      </c>
      <c r="K2509" s="339">
        <v>100</v>
      </c>
      <c r="L2509" s="325">
        <f t="shared" si="341"/>
        <v>1735.2750000000001</v>
      </c>
      <c r="M2509" s="325">
        <f t="shared" si="340"/>
        <v>137086.72500000001</v>
      </c>
      <c r="N2509" s="325">
        <f t="shared" si="336"/>
        <v>109669.38</v>
      </c>
      <c r="O2509" s="330">
        <f t="shared" si="338"/>
        <v>109.66938</v>
      </c>
      <c r="P2509" s="297">
        <f t="shared" si="337"/>
        <v>109669.38</v>
      </c>
      <c r="Q2509" s="298">
        <f t="shared" si="339"/>
        <v>109.66938</v>
      </c>
    </row>
    <row r="2510" spans="1:17" ht="15" customHeight="1" x14ac:dyDescent="0.25">
      <c r="A2510" s="374">
        <v>339</v>
      </c>
      <c r="B2510" s="374" t="s">
        <v>1326</v>
      </c>
      <c r="C2510" s="374" t="s">
        <v>1325</v>
      </c>
      <c r="D2510" s="380"/>
      <c r="E2510" s="338">
        <v>2926</v>
      </c>
      <c r="F2510" s="374" t="s">
        <v>188</v>
      </c>
      <c r="G2510" s="339">
        <v>900</v>
      </c>
      <c r="H2510" s="334" t="s">
        <v>77</v>
      </c>
      <c r="I2510" s="325">
        <v>3164</v>
      </c>
      <c r="J2510" s="325">
        <v>9</v>
      </c>
      <c r="K2510" s="339">
        <v>100</v>
      </c>
      <c r="L2510" s="325">
        <f t="shared" si="341"/>
        <v>284.76</v>
      </c>
      <c r="M2510" s="325">
        <f t="shared" si="340"/>
        <v>2562.84</v>
      </c>
      <c r="N2510" s="325">
        <f t="shared" si="336"/>
        <v>2050.2719999999999</v>
      </c>
      <c r="O2510" s="330">
        <f t="shared" si="338"/>
        <v>2.0502720000000001</v>
      </c>
      <c r="P2510" s="299">
        <f t="shared" si="337"/>
        <v>2050.2719999999999</v>
      </c>
      <c r="Q2510" s="300">
        <f t="shared" si="339"/>
        <v>2.0502720000000001</v>
      </c>
    </row>
    <row r="2511" spans="1:17" ht="15" customHeight="1" x14ac:dyDescent="0.25">
      <c r="A2511" s="374">
        <v>339</v>
      </c>
      <c r="B2511" s="374" t="s">
        <v>1326</v>
      </c>
      <c r="C2511" s="374" t="s">
        <v>1325</v>
      </c>
      <c r="D2511" s="380"/>
      <c r="E2511" s="338">
        <v>2926</v>
      </c>
      <c r="F2511" s="374" t="s">
        <v>188</v>
      </c>
      <c r="G2511" s="339">
        <v>100</v>
      </c>
      <c r="H2511" s="324" t="s">
        <v>26</v>
      </c>
      <c r="I2511" s="325">
        <v>24198</v>
      </c>
      <c r="J2511" s="325">
        <v>19</v>
      </c>
      <c r="K2511" s="339">
        <v>100</v>
      </c>
      <c r="L2511" s="325">
        <f t="shared" si="341"/>
        <v>241.98</v>
      </c>
      <c r="M2511" s="325">
        <f t="shared" si="340"/>
        <v>4597.62</v>
      </c>
      <c r="N2511" s="325">
        <f t="shared" si="336"/>
        <v>3678.0959999999995</v>
      </c>
      <c r="O2511" s="330">
        <f t="shared" si="338"/>
        <v>3.6780959999999996</v>
      </c>
      <c r="P2511" s="299">
        <f t="shared" si="337"/>
        <v>3678.0959999999995</v>
      </c>
      <c r="Q2511" s="300">
        <f t="shared" si="339"/>
        <v>3.6780959999999996</v>
      </c>
    </row>
    <row r="2512" spans="1:17" x14ac:dyDescent="0.25">
      <c r="A2512" s="374">
        <v>339</v>
      </c>
      <c r="B2512" s="374" t="s">
        <v>1326</v>
      </c>
      <c r="C2512" s="374" t="s">
        <v>1325</v>
      </c>
      <c r="D2512" s="380"/>
      <c r="E2512" s="338">
        <v>3893</v>
      </c>
      <c r="F2512" s="374" t="s">
        <v>188</v>
      </c>
      <c r="G2512" s="339">
        <v>6000</v>
      </c>
      <c r="H2512" s="334" t="s">
        <v>85</v>
      </c>
      <c r="I2512" s="325">
        <v>3398</v>
      </c>
      <c r="J2512" s="325">
        <v>11</v>
      </c>
      <c r="K2512" s="339">
        <v>100</v>
      </c>
      <c r="L2512" s="325">
        <f t="shared" si="341"/>
        <v>2038.8</v>
      </c>
      <c r="M2512" s="325">
        <f t="shared" si="340"/>
        <v>22426.799999999999</v>
      </c>
      <c r="N2512" s="325">
        <f t="shared" si="336"/>
        <v>17941.439999999999</v>
      </c>
      <c r="O2512" s="330">
        <f t="shared" si="338"/>
        <v>17.94144</v>
      </c>
      <c r="P2512" s="299">
        <f t="shared" si="337"/>
        <v>17941.439999999999</v>
      </c>
      <c r="Q2512" s="300">
        <f t="shared" si="339"/>
        <v>17.94144</v>
      </c>
    </row>
    <row r="2513" spans="1:17" ht="15" customHeight="1" x14ac:dyDescent="0.25">
      <c r="A2513" s="374">
        <v>339</v>
      </c>
      <c r="B2513" s="374" t="s">
        <v>1326</v>
      </c>
      <c r="C2513" s="374" t="s">
        <v>1325</v>
      </c>
      <c r="D2513" s="380"/>
      <c r="E2513" s="338">
        <v>609</v>
      </c>
      <c r="F2513" s="374" t="s">
        <v>220</v>
      </c>
      <c r="G2513" s="339">
        <v>800</v>
      </c>
      <c r="H2513" s="324" t="s">
        <v>1460</v>
      </c>
      <c r="I2513" s="325">
        <v>4551</v>
      </c>
      <c r="J2513" s="325">
        <v>11</v>
      </c>
      <c r="K2513" s="339">
        <v>100</v>
      </c>
      <c r="L2513" s="325">
        <f t="shared" si="341"/>
        <v>364.08</v>
      </c>
      <c r="M2513" s="325">
        <f t="shared" si="340"/>
        <v>4004.8799999999997</v>
      </c>
      <c r="N2513" s="325">
        <f t="shared" si="336"/>
        <v>3203.9039999999995</v>
      </c>
      <c r="O2513" s="330">
        <f t="shared" si="338"/>
        <v>3.2039039999999996</v>
      </c>
      <c r="P2513" s="299">
        <f t="shared" si="337"/>
        <v>3203.9039999999995</v>
      </c>
      <c r="Q2513" s="300">
        <f t="shared" si="339"/>
        <v>3.2039039999999996</v>
      </c>
    </row>
    <row r="2514" spans="1:17" ht="15" customHeight="1" x14ac:dyDescent="0.25">
      <c r="A2514" s="374">
        <v>339</v>
      </c>
      <c r="B2514" s="374" t="s">
        <v>1326</v>
      </c>
      <c r="C2514" s="374" t="s">
        <v>1325</v>
      </c>
      <c r="D2514" s="380"/>
      <c r="E2514" s="338">
        <v>617</v>
      </c>
      <c r="F2514" s="374" t="s">
        <v>220</v>
      </c>
      <c r="G2514" s="339">
        <v>4000</v>
      </c>
      <c r="H2514" s="324" t="s">
        <v>1460</v>
      </c>
      <c r="I2514" s="325">
        <v>4551</v>
      </c>
      <c r="J2514" s="325">
        <v>11</v>
      </c>
      <c r="K2514" s="339">
        <v>100</v>
      </c>
      <c r="L2514" s="325">
        <f t="shared" si="341"/>
        <v>1820.4</v>
      </c>
      <c r="M2514" s="325">
        <f t="shared" si="340"/>
        <v>20024.400000000001</v>
      </c>
      <c r="N2514" s="325">
        <f t="shared" si="336"/>
        <v>16019.52</v>
      </c>
      <c r="O2514" s="330">
        <f t="shared" si="338"/>
        <v>16.01952</v>
      </c>
      <c r="P2514" s="299">
        <f t="shared" si="337"/>
        <v>16019.52</v>
      </c>
      <c r="Q2514" s="300">
        <f t="shared" si="339"/>
        <v>16.01952</v>
      </c>
    </row>
    <row r="2515" spans="1:17" ht="15" customHeight="1" thickBot="1" x14ac:dyDescent="0.3">
      <c r="A2515" s="371">
        <v>340</v>
      </c>
      <c r="B2515" s="371" t="s">
        <v>1324</v>
      </c>
      <c r="C2515" s="371" t="s">
        <v>1323</v>
      </c>
      <c r="D2515" s="377"/>
      <c r="E2515" s="327" t="s">
        <v>1649</v>
      </c>
      <c r="F2515" s="378" t="s">
        <v>220</v>
      </c>
      <c r="G2515" s="337">
        <v>4700</v>
      </c>
      <c r="H2515" s="326" t="s">
        <v>85</v>
      </c>
      <c r="I2515" s="306">
        <v>3398</v>
      </c>
      <c r="J2515" s="306">
        <v>11</v>
      </c>
      <c r="K2515" s="337">
        <v>100</v>
      </c>
      <c r="L2515" s="306">
        <f t="shared" si="341"/>
        <v>1597.06</v>
      </c>
      <c r="M2515" s="306">
        <f t="shared" si="340"/>
        <v>17567.66</v>
      </c>
      <c r="N2515" s="306">
        <f t="shared" si="336"/>
        <v>14054.128000000001</v>
      </c>
      <c r="O2515" s="307">
        <f t="shared" si="338"/>
        <v>14.054128</v>
      </c>
      <c r="P2515" s="315">
        <f t="shared" si="337"/>
        <v>14054.128000000001</v>
      </c>
      <c r="Q2515" s="316">
        <f t="shared" si="339"/>
        <v>14.054128</v>
      </c>
    </row>
    <row r="2516" spans="1:17" ht="15" customHeight="1" x14ac:dyDescent="0.25">
      <c r="A2516" s="381"/>
      <c r="B2516" s="381"/>
      <c r="C2516" s="381"/>
      <c r="D2516" s="382"/>
      <c r="E2516" s="382"/>
      <c r="F2516" s="381"/>
      <c r="G2516" s="383">
        <f>SUM(G2:G2515)</f>
        <v>4271855</v>
      </c>
      <c r="H2516" s="381"/>
      <c r="I2516" s="384"/>
      <c r="J2516" s="384"/>
      <c r="K2516" s="385"/>
      <c r="L2516" s="384"/>
      <c r="M2516" s="384"/>
      <c r="N2516" s="384"/>
      <c r="O2516" s="384"/>
      <c r="P2516" s="386">
        <f>SUM(P2:P2515)</f>
        <v>179104762.7015034</v>
      </c>
      <c r="Q2516" s="386">
        <f>SUM(Q2:Q2515)</f>
        <v>179104.76270150385</v>
      </c>
    </row>
    <row r="2517" spans="1:17" ht="15" customHeight="1" x14ac:dyDescent="0.25">
      <c r="A2517" s="381"/>
      <c r="B2517" s="381"/>
      <c r="C2517" s="381"/>
      <c r="D2517" s="382"/>
      <c r="E2517" s="382"/>
      <c r="F2517" s="381"/>
      <c r="G2517" s="385"/>
      <c r="H2517" s="381"/>
      <c r="I2517" s="384"/>
      <c r="J2517" s="384"/>
      <c r="K2517" s="385"/>
      <c r="L2517" s="384"/>
      <c r="M2517" s="384"/>
      <c r="N2517" s="384"/>
      <c r="O2517" s="384"/>
      <c r="P2517" s="387">
        <f>SUM(P2516/61.5)</f>
        <v>2912272.5642520878</v>
      </c>
      <c r="Q2517" s="387"/>
    </row>
    <row r="2518" spans="1:17" ht="15" customHeight="1" x14ac:dyDescent="0.25"/>
    <row r="2519" spans="1:17" x14ac:dyDescent="0.25">
      <c r="G2519" s="384"/>
    </row>
  </sheetData>
  <mergeCells count="77">
    <mergeCell ref="B2438:C2438"/>
    <mergeCell ref="B2439:C2439"/>
    <mergeCell ref="B2440:C2440"/>
    <mergeCell ref="B2433:C2433"/>
    <mergeCell ref="B2434:C2434"/>
    <mergeCell ref="B2435:C2435"/>
    <mergeCell ref="B2436:C2436"/>
    <mergeCell ref="B2437:C2437"/>
    <mergeCell ref="B2428:C2428"/>
    <mergeCell ref="B2429:C2429"/>
    <mergeCell ref="B2430:C2430"/>
    <mergeCell ref="B2431:C2431"/>
    <mergeCell ref="B2432:C2432"/>
    <mergeCell ref="B328:C328"/>
    <mergeCell ref="B445:C445"/>
    <mergeCell ref="B504:C504"/>
    <mergeCell ref="B2427:C2427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26:C526"/>
    <mergeCell ref="B527:C527"/>
    <mergeCell ref="B528:C528"/>
    <mergeCell ref="B529:C529"/>
    <mergeCell ref="B530:C530"/>
    <mergeCell ref="B531:C531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ЈАСМИНА</vt:lpstr>
      <vt:lpstr>НАДИЦА</vt:lpstr>
      <vt:lpstr>НАДИЦА Некоплетни</vt:lpstr>
      <vt:lpstr>ПО МЕТОДОЛОГИЈА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2025-04-09T16:19:41Z</dcterms:modified>
</cp:coreProperties>
</file>